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Z:\AÑO 2025\PORTAL 2025\PORTAL ABRIL 2025\"/>
    </mc:Choice>
  </mc:AlternateContent>
  <xr:revisionPtr revIDLastSave="0" documentId="13_ncr:1_{65ADFBE1-848A-4617-A8F0-1FABAAD274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BRIL 2025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9" l="1"/>
  <c r="A52" i="19"/>
  <c r="A49" i="19"/>
  <c r="A44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19" i="19"/>
  <c r="A45" i="19" l="1"/>
  <c r="A46" i="19" s="1"/>
  <c r="A47" i="19" s="1"/>
  <c r="A50" i="19" s="1"/>
  <c r="A53" i="19" s="1"/>
  <c r="A54" i="19" s="1"/>
  <c r="A55" i="19" s="1"/>
  <c r="A58" i="19" s="1"/>
  <c r="A59" i="19" s="1"/>
  <c r="Q60" i="19"/>
  <c r="O60" i="19"/>
  <c r="N60" i="19"/>
  <c r="M60" i="19"/>
  <c r="L60" i="19"/>
  <c r="K60" i="19"/>
  <c r="J60" i="19"/>
  <c r="I60" i="19"/>
  <c r="H60" i="19"/>
  <c r="G60" i="19"/>
  <c r="T59" i="19"/>
  <c r="S59" i="19"/>
  <c r="R59" i="19"/>
  <c r="P59" i="19"/>
  <c r="T58" i="19"/>
  <c r="S58" i="19"/>
  <c r="R58" i="19"/>
  <c r="P58" i="19"/>
  <c r="T57" i="19"/>
  <c r="S57" i="19"/>
  <c r="P57" i="19"/>
  <c r="T55" i="19"/>
  <c r="S55" i="19"/>
  <c r="R55" i="19"/>
  <c r="P55" i="19"/>
  <c r="T54" i="19"/>
  <c r="S54" i="19"/>
  <c r="R54" i="19"/>
  <c r="P54" i="19"/>
  <c r="T53" i="19"/>
  <c r="S53" i="19"/>
  <c r="R53" i="19"/>
  <c r="P53" i="19"/>
  <c r="T52" i="19"/>
  <c r="S52" i="19"/>
  <c r="R52" i="19"/>
  <c r="P52" i="19"/>
  <c r="T50" i="19"/>
  <c r="S50" i="19"/>
  <c r="R50" i="19"/>
  <c r="P50" i="19"/>
  <c r="T49" i="19"/>
  <c r="S49" i="19"/>
  <c r="R49" i="19"/>
  <c r="P49" i="19"/>
  <c r="T47" i="19"/>
  <c r="S47" i="19"/>
  <c r="R47" i="19"/>
  <c r="P47" i="19"/>
  <c r="T46" i="19"/>
  <c r="S46" i="19"/>
  <c r="R46" i="19"/>
  <c r="P46" i="19"/>
  <c r="T45" i="19"/>
  <c r="S45" i="19"/>
  <c r="R45" i="19"/>
  <c r="P45" i="19"/>
  <c r="T44" i="19"/>
  <c r="S44" i="19"/>
  <c r="R44" i="19"/>
  <c r="P44" i="19"/>
  <c r="T42" i="19"/>
  <c r="S42" i="19"/>
  <c r="P42" i="19"/>
  <c r="T41" i="19"/>
  <c r="S41" i="19"/>
  <c r="P41" i="19"/>
  <c r="T40" i="19"/>
  <c r="S39" i="19"/>
  <c r="R39" i="19"/>
  <c r="T39" i="19" s="1"/>
  <c r="P39" i="19"/>
  <c r="T38" i="19"/>
  <c r="S38" i="19"/>
  <c r="P38" i="19"/>
  <c r="S37" i="19"/>
  <c r="R37" i="19"/>
  <c r="T37" i="19" s="1"/>
  <c r="P37" i="19"/>
  <c r="T36" i="19"/>
  <c r="S36" i="19"/>
  <c r="R36" i="19"/>
  <c r="P36" i="19"/>
  <c r="T35" i="19"/>
  <c r="S35" i="19"/>
  <c r="R35" i="19"/>
  <c r="P35" i="19"/>
  <c r="T34" i="19"/>
  <c r="S34" i="19"/>
  <c r="R34" i="19"/>
  <c r="P34" i="19"/>
  <c r="T33" i="19"/>
  <c r="S33" i="19"/>
  <c r="R33" i="19"/>
  <c r="P33" i="19"/>
  <c r="T32" i="19"/>
  <c r="S32" i="19"/>
  <c r="R32" i="19"/>
  <c r="P32" i="19"/>
  <c r="T31" i="19"/>
  <c r="S31" i="19"/>
  <c r="R31" i="19"/>
  <c r="P31" i="19"/>
  <c r="T30" i="19"/>
  <c r="S30" i="19"/>
  <c r="R30" i="19"/>
  <c r="P30" i="19"/>
  <c r="T29" i="19"/>
  <c r="S29" i="19"/>
  <c r="R29" i="19"/>
  <c r="P29" i="19"/>
  <c r="T28" i="19"/>
  <c r="S28" i="19"/>
  <c r="R28" i="19"/>
  <c r="P28" i="19"/>
  <c r="T27" i="19"/>
  <c r="S27" i="19"/>
  <c r="R27" i="19"/>
  <c r="P27" i="19"/>
  <c r="T26" i="19"/>
  <c r="S26" i="19"/>
  <c r="R26" i="19"/>
  <c r="P26" i="19"/>
  <c r="T25" i="19"/>
  <c r="S25" i="19"/>
  <c r="R25" i="19"/>
  <c r="P25" i="19"/>
  <c r="T24" i="19"/>
  <c r="S24" i="19"/>
  <c r="R24" i="19"/>
  <c r="P24" i="19"/>
  <c r="T23" i="19"/>
  <c r="S23" i="19"/>
  <c r="R23" i="19"/>
  <c r="P23" i="19"/>
  <c r="T22" i="19"/>
  <c r="S22" i="19"/>
  <c r="R22" i="19"/>
  <c r="P22" i="19"/>
  <c r="T21" i="19"/>
  <c r="S21" i="19"/>
  <c r="R21" i="19"/>
  <c r="P21" i="19"/>
  <c r="T20" i="19"/>
  <c r="S20" i="19"/>
  <c r="R20" i="19"/>
  <c r="P20" i="19"/>
  <c r="T19" i="19"/>
  <c r="S19" i="19"/>
  <c r="R19" i="19"/>
  <c r="P19" i="19"/>
  <c r="T18" i="19"/>
  <c r="S18" i="19"/>
  <c r="R18" i="19"/>
  <c r="P18" i="19"/>
  <c r="P60" i="19" l="1"/>
  <c r="R60" i="19"/>
  <c r="S60" i="19"/>
  <c r="T60" i="19"/>
</calcChain>
</file>

<file path=xl/sharedStrings.xml><?xml version="1.0" encoding="utf-8"?>
<sst xmlns="http://schemas.openxmlformats.org/spreadsheetml/2006/main" count="224" uniqueCount="84">
  <si>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</si>
  <si>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</si>
  <si>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</si>
  <si>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</si>
  <si>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</si>
  <si>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</si>
  <si>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</si>
  <si>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</si>
  <si>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</si>
  <si>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</si>
  <si>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</si>
  <si>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</si>
  <si>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</si>
  <si>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</si>
  <si>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</si>
  <si>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</si>
  <si>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</si>
  <si>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</si>
  <si>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</si>
  <si>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</si>
  <si>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</si>
  <si>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</si>
  <si>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</si>
  <si>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</si>
  <si>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</si>
  <si>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</si>
  <si>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</si>
  <si>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</si>
  <si>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</si>
  <si>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</si>
  <si>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</si>
  <si>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</si>
  <si>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</si>
  <si>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</si>
  <si>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</si>
  <si>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</si>
  <si>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</si>
  <si>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</si>
  <si>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</si>
  <si>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</si>
  <si>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</si>
  <si>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</si>
  <si>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</si>
  <si>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</si>
  <si>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</si>
  <si>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</si>
  <si>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</si>
  <si>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</si>
  <si>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</si>
  <si>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</si>
  <si>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</si>
  <si>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</si>
  <si>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</si>
  <si>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</si>
  <si>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</si>
  <si>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</si>
  <si>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</si>
  <si>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</si>
  <si>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</si>
  <si>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</si>
  <si>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</si>
  <si>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</si>
  <si>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</si>
  <si>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</si>
  <si>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</si>
  <si>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</si>
  <si>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</si>
  <si>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</si>
  <si>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</si>
  <si>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</si>
  <si>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</si>
  <si>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</si>
  <si>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</si>
  <si>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</si>
  <si>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</si>
  <si>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</si>
  <si>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RUMALDO NOEL ACOSTA MIRANDA</t>
  </si>
  <si>
    <t>BONI CUEVAS CUEVAS</t>
  </si>
  <si>
    <t>JUAN DANIEL ROSA CABRERA</t>
  </si>
  <si>
    <t>Division de Servicio Generalez</t>
  </si>
  <si>
    <t>Seguro de Salud (10.13%)</t>
  </si>
  <si>
    <t>ENCARGADO DE SEGURIDAD</t>
  </si>
  <si>
    <t>SUPERVISOR DE SEGURIDAD</t>
  </si>
  <si>
    <t>Nómina Personal Vigilancia Militar -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</si>
</sst>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3" borderId="3" xfId="0" applyFont="1" applyFill="1" applyBorder="1"/>
    <xf numFmtId="43" fontId="7" fillId="0" borderId="0" xfId="0" applyNumberFormat="1" applyFont="1"/>
    <xf numFmtId="0" fontId="8" fillId="4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4" borderId="10" xfId="0" applyFont="1" applyFill="1" applyBorder="1"/>
    <xf numFmtId="0" fontId="7" fillId="0" borderId="1" xfId="0" applyFont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/>
    </xf>
    <xf numFmtId="164" fontId="8" fillId="4" borderId="7" xfId="1" applyFont="1" applyFill="1" applyBorder="1" applyAlignment="1">
      <alignment horizontal="center"/>
    </xf>
    <xf numFmtId="164" fontId="8" fillId="4" borderId="8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9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FE4BE4-0A92-4393-A806-DD5004CFC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0BD6C-50D2-4150-BFDD-8929A2B047FC}">
  <sheetPr>
    <pageSetUpPr fitToPage="1"/>
  </sheetPr>
  <dimension ref="A1:U60"/>
  <sheetViews>
    <sheetView showGridLines="0" tabSelected="1" zoomScaleNormal="100" workbookViewId="0">
      <selection activeCell="E67" sqref="E67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22" width="31.5703125" style="6" bestFit="1" customWidth="1"/>
    <col min="23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66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46" t="s">
        <v>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1" s="4" customFormat="1" ht="18" customHeight="1" x14ac:dyDescent="0.2">
      <c r="A11" s="47" t="s">
        <v>60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23"/>
    </row>
    <row r="12" spans="1:21" s="4" customFormat="1" ht="18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1" s="4" customFormat="1" ht="15.75" x14ac:dyDescent="0.25">
      <c r="A13" s="48" t="s">
        <v>83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1" x14ac:dyDescent="0.2">
      <c r="A14" s="49" t="s">
        <v>73</v>
      </c>
      <c r="B14" s="50"/>
      <c r="C14" s="50" t="s">
        <v>1</v>
      </c>
      <c r="D14" s="50" t="s">
        <v>2</v>
      </c>
      <c r="E14" s="44" t="s">
        <v>3</v>
      </c>
      <c r="F14" s="44" t="s">
        <v>4</v>
      </c>
      <c r="G14" s="43" t="s">
        <v>5</v>
      </c>
      <c r="H14" s="43" t="s">
        <v>6</v>
      </c>
      <c r="I14" s="43" t="s">
        <v>7</v>
      </c>
      <c r="J14" s="44" t="s">
        <v>8</v>
      </c>
      <c r="K14" s="44"/>
      <c r="L14" s="44"/>
      <c r="M14" s="44"/>
      <c r="N14" s="44"/>
      <c r="O14" s="44"/>
      <c r="P14" s="44"/>
      <c r="Q14" s="26"/>
      <c r="R14" s="45" t="s">
        <v>9</v>
      </c>
      <c r="S14" s="45"/>
      <c r="T14" s="43" t="s">
        <v>10</v>
      </c>
    </row>
    <row r="15" spans="1:21" x14ac:dyDescent="0.2">
      <c r="A15" s="49"/>
      <c r="B15" s="50"/>
      <c r="C15" s="50"/>
      <c r="D15" s="50"/>
      <c r="E15" s="44"/>
      <c r="F15" s="44"/>
      <c r="G15" s="43"/>
      <c r="H15" s="43"/>
      <c r="I15" s="43"/>
      <c r="J15" s="51" t="s">
        <v>11</v>
      </c>
      <c r="K15" s="51"/>
      <c r="L15" s="7"/>
      <c r="M15" s="51" t="s">
        <v>80</v>
      </c>
      <c r="N15" s="51"/>
      <c r="O15" s="41" t="s">
        <v>12</v>
      </c>
      <c r="P15" s="41" t="s">
        <v>13</v>
      </c>
      <c r="Q15" s="41" t="s">
        <v>14</v>
      </c>
      <c r="R15" s="41" t="s">
        <v>15</v>
      </c>
      <c r="S15" s="41" t="s">
        <v>16</v>
      </c>
      <c r="T15" s="43"/>
    </row>
    <row r="16" spans="1:21" s="8" customFormat="1" ht="36" x14ac:dyDescent="0.2">
      <c r="A16" s="49"/>
      <c r="B16" s="50" t="s">
        <v>17</v>
      </c>
      <c r="C16" s="50"/>
      <c r="D16" s="50"/>
      <c r="E16" s="44"/>
      <c r="F16" s="44"/>
      <c r="G16" s="43"/>
      <c r="H16" s="43"/>
      <c r="I16" s="43"/>
      <c r="J16" s="25" t="s">
        <v>18</v>
      </c>
      <c r="K16" s="25" t="s">
        <v>19</v>
      </c>
      <c r="L16" s="24" t="s">
        <v>20</v>
      </c>
      <c r="M16" s="25" t="s">
        <v>21</v>
      </c>
      <c r="N16" s="25" t="s">
        <v>22</v>
      </c>
      <c r="O16" s="41"/>
      <c r="P16" s="41"/>
      <c r="Q16" s="41"/>
      <c r="R16" s="41"/>
      <c r="S16" s="41"/>
      <c r="T16" s="43"/>
    </row>
    <row r="17" spans="1:21" x14ac:dyDescent="0.2">
      <c r="A17" s="9"/>
      <c r="B17" s="10" t="s">
        <v>23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0" t="s">
        <v>24</v>
      </c>
      <c r="C18" s="28" t="s">
        <v>25</v>
      </c>
      <c r="D18" s="16" t="s">
        <v>26</v>
      </c>
      <c r="E18" s="17" t="s">
        <v>27</v>
      </c>
      <c r="F18" s="17" t="s">
        <v>28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>J18+K18+L18+M18+N18</f>
        <v>0</v>
      </c>
      <c r="Q18" s="18">
        <v>0</v>
      </c>
      <c r="R18" s="18">
        <f>+J18+M18+O18+Q18+H18+I18</f>
        <v>0</v>
      </c>
      <c r="S18" s="18">
        <f>+N18+L18+K18</f>
        <v>0</v>
      </c>
      <c r="T18" s="19">
        <f>G18</f>
        <v>18000</v>
      </c>
      <c r="U18" s="32"/>
    </row>
    <row r="19" spans="1:21" x14ac:dyDescent="0.2">
      <c r="A19" s="15">
        <f>1+A18</f>
        <v>2</v>
      </c>
      <c r="B19" s="30" t="s">
        <v>24</v>
      </c>
      <c r="C19" s="28" t="s">
        <v>29</v>
      </c>
      <c r="D19" s="16" t="s">
        <v>26</v>
      </c>
      <c r="E19" s="17" t="s">
        <v>27</v>
      </c>
      <c r="F19" s="17" t="s">
        <v>28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>J19+K19+L19+M19+N19</f>
        <v>0</v>
      </c>
      <c r="Q19" s="18">
        <v>0</v>
      </c>
      <c r="R19" s="18">
        <f>+J19+M19+O19+Q19+H19+I19</f>
        <v>0</v>
      </c>
      <c r="S19" s="18">
        <f>+N19+L19+K19</f>
        <v>0</v>
      </c>
      <c r="T19" s="19">
        <f>G19</f>
        <v>18000</v>
      </c>
      <c r="U19" s="32"/>
    </row>
    <row r="20" spans="1:21" x14ac:dyDescent="0.2">
      <c r="A20" s="15">
        <f t="shared" ref="A20:A59" si="0">1+A19</f>
        <v>3</v>
      </c>
      <c r="B20" s="30" t="s">
        <v>24</v>
      </c>
      <c r="C20" s="28" t="s">
        <v>62</v>
      </c>
      <c r="D20" s="16" t="s">
        <v>26</v>
      </c>
      <c r="E20" s="17" t="s">
        <v>27</v>
      </c>
      <c r="F20" s="17" t="s">
        <v>28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>J20+K20+L20+M20+N20</f>
        <v>0</v>
      </c>
      <c r="Q20" s="18">
        <v>0</v>
      </c>
      <c r="R20" s="18">
        <f>+J20+M20+O20+Q20+H20+I20</f>
        <v>0</v>
      </c>
      <c r="S20" s="18">
        <f>+N20+L20+K20</f>
        <v>0</v>
      </c>
      <c r="T20" s="19">
        <f>G20</f>
        <v>18000</v>
      </c>
      <c r="U20" s="32"/>
    </row>
    <row r="21" spans="1:21" x14ac:dyDescent="0.2">
      <c r="A21" s="15">
        <f t="shared" si="0"/>
        <v>4</v>
      </c>
      <c r="B21" s="30" t="s">
        <v>24</v>
      </c>
      <c r="C21" s="28" t="s">
        <v>30</v>
      </c>
      <c r="D21" s="16" t="s">
        <v>26</v>
      </c>
      <c r="E21" s="17" t="s">
        <v>27</v>
      </c>
      <c r="F21" s="17" t="s">
        <v>28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>J21+K21+L21+M21+N21</f>
        <v>0</v>
      </c>
      <c r="Q21" s="18">
        <v>0</v>
      </c>
      <c r="R21" s="18">
        <f>+J21+M21+O21+Q21+H21+I21</f>
        <v>0</v>
      </c>
      <c r="S21" s="18">
        <f>+N21+L21+K21</f>
        <v>0</v>
      </c>
      <c r="T21" s="19">
        <f>G21</f>
        <v>18000</v>
      </c>
      <c r="U21" s="32"/>
    </row>
    <row r="22" spans="1:21" x14ac:dyDescent="0.2">
      <c r="A22" s="15">
        <f t="shared" si="0"/>
        <v>5</v>
      </c>
      <c r="B22" s="30" t="s">
        <v>24</v>
      </c>
      <c r="C22" s="28" t="s">
        <v>31</v>
      </c>
      <c r="D22" s="16" t="s">
        <v>26</v>
      </c>
      <c r="E22" s="17" t="s">
        <v>27</v>
      </c>
      <c r="F22" s="17" t="s">
        <v>28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>J22+K22+L22+M22+N22</f>
        <v>0</v>
      </c>
      <c r="Q22" s="18">
        <v>0</v>
      </c>
      <c r="R22" s="18">
        <f>+J22+M22+O22+Q22+H22+I22</f>
        <v>0</v>
      </c>
      <c r="S22" s="18">
        <f>+N22+L22+K22</f>
        <v>0</v>
      </c>
      <c r="T22" s="19">
        <f>G22</f>
        <v>18000</v>
      </c>
      <c r="U22" s="32"/>
    </row>
    <row r="23" spans="1:21" x14ac:dyDescent="0.2">
      <c r="A23" s="15">
        <f t="shared" si="0"/>
        <v>6</v>
      </c>
      <c r="B23" s="30" t="s">
        <v>24</v>
      </c>
      <c r="C23" s="28" t="s">
        <v>32</v>
      </c>
      <c r="D23" s="16" t="s">
        <v>26</v>
      </c>
      <c r="E23" s="17" t="s">
        <v>27</v>
      </c>
      <c r="F23" s="17" t="s">
        <v>28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J23+K23+L23+M23+N23</f>
        <v>0</v>
      </c>
      <c r="Q23" s="18">
        <v>0</v>
      </c>
      <c r="R23" s="18">
        <f>+J23+M23+O23+Q23+H23+I23</f>
        <v>0</v>
      </c>
      <c r="S23" s="18">
        <f>+N23+L23+K23</f>
        <v>0</v>
      </c>
      <c r="T23" s="19">
        <f>G23</f>
        <v>18000</v>
      </c>
      <c r="U23" s="32"/>
    </row>
    <row r="24" spans="1:21" x14ac:dyDescent="0.2">
      <c r="A24" s="15">
        <f t="shared" si="0"/>
        <v>7</v>
      </c>
      <c r="B24" s="30" t="s">
        <v>24</v>
      </c>
      <c r="C24" s="28" t="s">
        <v>33</v>
      </c>
      <c r="D24" s="16" t="s">
        <v>26</v>
      </c>
      <c r="E24" s="17" t="s">
        <v>27</v>
      </c>
      <c r="F24" s="17" t="s">
        <v>28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>J24+K24+L24+M24+N24</f>
        <v>0</v>
      </c>
      <c r="Q24" s="18">
        <v>0</v>
      </c>
      <c r="R24" s="18">
        <f>+J24+M24+O24+Q24+H24+I24</f>
        <v>0</v>
      </c>
      <c r="S24" s="18">
        <f>+N24+L24+K24</f>
        <v>0</v>
      </c>
      <c r="T24" s="19">
        <f>G24</f>
        <v>18000</v>
      </c>
      <c r="U24" s="32"/>
    </row>
    <row r="25" spans="1:21" x14ac:dyDescent="0.2">
      <c r="A25" s="15">
        <f t="shared" si="0"/>
        <v>8</v>
      </c>
      <c r="B25" s="30" t="s">
        <v>24</v>
      </c>
      <c r="C25" s="28" t="s">
        <v>34</v>
      </c>
      <c r="D25" s="16" t="s">
        <v>26</v>
      </c>
      <c r="E25" s="17" t="s">
        <v>27</v>
      </c>
      <c r="F25" s="17" t="s">
        <v>28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>J25+K25+L25+M25+N25</f>
        <v>0</v>
      </c>
      <c r="Q25" s="18">
        <v>0</v>
      </c>
      <c r="R25" s="18">
        <f>+J25+M25+O25+Q25+H25+I25</f>
        <v>0</v>
      </c>
      <c r="S25" s="18">
        <f>+N25+L25+K25</f>
        <v>0</v>
      </c>
      <c r="T25" s="19">
        <f>G25</f>
        <v>18000</v>
      </c>
      <c r="U25" s="32"/>
    </row>
    <row r="26" spans="1:21" x14ac:dyDescent="0.2">
      <c r="A26" s="15">
        <f t="shared" si="0"/>
        <v>9</v>
      </c>
      <c r="B26" s="30" t="s">
        <v>24</v>
      </c>
      <c r="C26" s="28" t="s">
        <v>61</v>
      </c>
      <c r="D26" s="16" t="s">
        <v>26</v>
      </c>
      <c r="E26" s="17" t="s">
        <v>27</v>
      </c>
      <c r="F26" s="17" t="s">
        <v>28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>J26+K26+L26+M26+N26</f>
        <v>0</v>
      </c>
      <c r="Q26" s="18">
        <v>0</v>
      </c>
      <c r="R26" s="18">
        <f>+J26+M26+O26+Q26+H26+I26</f>
        <v>0</v>
      </c>
      <c r="S26" s="18">
        <f>+N26+L26+K26</f>
        <v>0</v>
      </c>
      <c r="T26" s="19">
        <f>G26</f>
        <v>18000</v>
      </c>
      <c r="U26" s="32"/>
    </row>
    <row r="27" spans="1:21" x14ac:dyDescent="0.2">
      <c r="A27" s="15">
        <f t="shared" si="0"/>
        <v>10</v>
      </c>
      <c r="B27" s="30" t="s">
        <v>24</v>
      </c>
      <c r="C27" s="28" t="s">
        <v>35</v>
      </c>
      <c r="D27" s="16" t="s">
        <v>26</v>
      </c>
      <c r="E27" s="17" t="s">
        <v>27</v>
      </c>
      <c r="F27" s="17" t="s">
        <v>28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>J27+K27+L27+M27+N27</f>
        <v>0</v>
      </c>
      <c r="Q27" s="18">
        <v>0</v>
      </c>
      <c r="R27" s="18">
        <f>+J27+M27+O27+Q27+H27+I27</f>
        <v>0</v>
      </c>
      <c r="S27" s="18">
        <f>+N27+L27+K27</f>
        <v>0</v>
      </c>
      <c r="T27" s="19">
        <f>G27</f>
        <v>28000</v>
      </c>
      <c r="U27" s="32"/>
    </row>
    <row r="28" spans="1:21" x14ac:dyDescent="0.2">
      <c r="A28" s="15">
        <f t="shared" si="0"/>
        <v>11</v>
      </c>
      <c r="B28" s="30" t="s">
        <v>24</v>
      </c>
      <c r="C28" s="28" t="s">
        <v>37</v>
      </c>
      <c r="D28" s="16" t="s">
        <v>26</v>
      </c>
      <c r="E28" s="17" t="s">
        <v>27</v>
      </c>
      <c r="F28" s="17" t="s">
        <v>28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>J28+K28+L28+M28+N28</f>
        <v>0</v>
      </c>
      <c r="Q28" s="18">
        <v>0</v>
      </c>
      <c r="R28" s="18">
        <f>+J28+M28+O28+Q28+H28+I28</f>
        <v>0</v>
      </c>
      <c r="S28" s="18">
        <f>+N28+L28+K28</f>
        <v>0</v>
      </c>
      <c r="T28" s="19">
        <f>G28</f>
        <v>18000</v>
      </c>
      <c r="U28" s="32"/>
    </row>
    <row r="29" spans="1:21" x14ac:dyDescent="0.2">
      <c r="A29" s="15">
        <f t="shared" si="0"/>
        <v>12</v>
      </c>
      <c r="B29" s="30" t="s">
        <v>24</v>
      </c>
      <c r="C29" s="28" t="s">
        <v>38</v>
      </c>
      <c r="D29" s="16" t="s">
        <v>26</v>
      </c>
      <c r="E29" s="17" t="s">
        <v>27</v>
      </c>
      <c r="F29" s="17" t="s">
        <v>28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>J29+K29+L29+M29+N29</f>
        <v>0</v>
      </c>
      <c r="Q29" s="18">
        <v>0</v>
      </c>
      <c r="R29" s="18">
        <f>+J29+M29+O29+Q29+H29+I29</f>
        <v>0</v>
      </c>
      <c r="S29" s="18">
        <f>+N29+L29+K29</f>
        <v>0</v>
      </c>
      <c r="T29" s="19">
        <f>G29</f>
        <v>18000</v>
      </c>
      <c r="U29" s="32"/>
    </row>
    <row r="30" spans="1:21" x14ac:dyDescent="0.2">
      <c r="A30" s="15">
        <f t="shared" si="0"/>
        <v>13</v>
      </c>
      <c r="B30" s="30" t="s">
        <v>24</v>
      </c>
      <c r="C30" s="28" t="s">
        <v>39</v>
      </c>
      <c r="D30" s="16" t="s">
        <v>81</v>
      </c>
      <c r="E30" s="17" t="s">
        <v>27</v>
      </c>
      <c r="F30" s="17" t="s">
        <v>28</v>
      </c>
      <c r="G30" s="18">
        <v>8096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J30+K30+L30+M30+N30</f>
        <v>0</v>
      </c>
      <c r="Q30" s="18">
        <v>0</v>
      </c>
      <c r="R30" s="18">
        <f>+J30+M30+O30+Q30+H30+I30</f>
        <v>0</v>
      </c>
      <c r="S30" s="18">
        <f>+N30+L30+K30</f>
        <v>0</v>
      </c>
      <c r="T30" s="19">
        <f>G30</f>
        <v>8096</v>
      </c>
      <c r="U30" s="32"/>
    </row>
    <row r="31" spans="1:21" x14ac:dyDescent="0.2">
      <c r="A31" s="15">
        <f t="shared" si="0"/>
        <v>14</v>
      </c>
      <c r="B31" s="30" t="s">
        <v>24</v>
      </c>
      <c r="C31" s="28" t="s">
        <v>40</v>
      </c>
      <c r="D31" s="16" t="s">
        <v>26</v>
      </c>
      <c r="E31" s="17" t="s">
        <v>27</v>
      </c>
      <c r="F31" s="17" t="s">
        <v>28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>J31+K31+L31+M31+N31</f>
        <v>0</v>
      </c>
      <c r="Q31" s="18">
        <v>0</v>
      </c>
      <c r="R31" s="18">
        <f>+J31+M31+O31+Q31+H31+I31</f>
        <v>0</v>
      </c>
      <c r="S31" s="18">
        <f>+N31+L31+K31</f>
        <v>0</v>
      </c>
      <c r="T31" s="19">
        <f>G31</f>
        <v>18000</v>
      </c>
      <c r="U31" s="32"/>
    </row>
    <row r="32" spans="1:21" x14ac:dyDescent="0.2">
      <c r="A32" s="15">
        <f t="shared" si="0"/>
        <v>15</v>
      </c>
      <c r="B32" s="30" t="s">
        <v>24</v>
      </c>
      <c r="C32" s="28" t="s">
        <v>41</v>
      </c>
      <c r="D32" s="16" t="s">
        <v>26</v>
      </c>
      <c r="E32" s="17" t="s">
        <v>27</v>
      </c>
      <c r="F32" s="17" t="s">
        <v>28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>J32+K32+L32+M32+N32</f>
        <v>0</v>
      </c>
      <c r="Q32" s="18">
        <v>0</v>
      </c>
      <c r="R32" s="18">
        <f>+J32+M32+O32+Q32+H32+I32</f>
        <v>0</v>
      </c>
      <c r="S32" s="18">
        <f>+N32+L32+K32</f>
        <v>0</v>
      </c>
      <c r="T32" s="19">
        <f>G32</f>
        <v>18000</v>
      </c>
      <c r="U32" s="32"/>
    </row>
    <row r="33" spans="1:21" x14ac:dyDescent="0.2">
      <c r="A33" s="15">
        <f t="shared" si="0"/>
        <v>16</v>
      </c>
      <c r="B33" s="30" t="s">
        <v>24</v>
      </c>
      <c r="C33" s="28" t="s">
        <v>42</v>
      </c>
      <c r="D33" s="16" t="s">
        <v>26</v>
      </c>
      <c r="E33" s="17" t="s">
        <v>27</v>
      </c>
      <c r="F33" s="17" t="s">
        <v>28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>J33+K33+L33+M33+N33</f>
        <v>0</v>
      </c>
      <c r="Q33" s="18">
        <v>0</v>
      </c>
      <c r="R33" s="18">
        <f>+J33+M33+O33+Q33+H33+I33</f>
        <v>0</v>
      </c>
      <c r="S33" s="18">
        <f>+N33+L33+K33</f>
        <v>0</v>
      </c>
      <c r="T33" s="19">
        <f>G33</f>
        <v>18000</v>
      </c>
      <c r="U33" s="32"/>
    </row>
    <row r="34" spans="1:21" x14ac:dyDescent="0.2">
      <c r="A34" s="15">
        <f t="shared" si="0"/>
        <v>17</v>
      </c>
      <c r="B34" s="30" t="s">
        <v>24</v>
      </c>
      <c r="C34" s="28" t="s">
        <v>43</v>
      </c>
      <c r="D34" s="16" t="s">
        <v>26</v>
      </c>
      <c r="E34" s="17" t="s">
        <v>27</v>
      </c>
      <c r="F34" s="17" t="s">
        <v>28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>J34+K34+L34+M34+N34</f>
        <v>0</v>
      </c>
      <c r="Q34" s="18">
        <v>0</v>
      </c>
      <c r="R34" s="18">
        <f>+J34+M34+O34+Q34+H34+I34</f>
        <v>0</v>
      </c>
      <c r="S34" s="18">
        <f>+N34+L34+K34</f>
        <v>0</v>
      </c>
      <c r="T34" s="19">
        <f>G34</f>
        <v>18000</v>
      </c>
      <c r="U34" s="32"/>
    </row>
    <row r="35" spans="1:21" x14ac:dyDescent="0.2">
      <c r="A35" s="15">
        <f t="shared" si="0"/>
        <v>18</v>
      </c>
      <c r="B35" s="30" t="s">
        <v>24</v>
      </c>
      <c r="C35" s="28" t="s">
        <v>44</v>
      </c>
      <c r="D35" s="16" t="s">
        <v>36</v>
      </c>
      <c r="E35" s="17" t="s">
        <v>27</v>
      </c>
      <c r="F35" s="17" t="s">
        <v>28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J35+K35+L35+M35+N35</f>
        <v>0</v>
      </c>
      <c r="Q35" s="18">
        <v>0</v>
      </c>
      <c r="R35" s="18">
        <f>+J35+M35+O35+Q35+H35+I35</f>
        <v>0</v>
      </c>
      <c r="S35" s="18">
        <f>+N35+L35+K35</f>
        <v>0</v>
      </c>
      <c r="T35" s="19">
        <f>G35</f>
        <v>18000</v>
      </c>
      <c r="U35" s="32"/>
    </row>
    <row r="36" spans="1:21" x14ac:dyDescent="0.2">
      <c r="A36" s="15">
        <f t="shared" si="0"/>
        <v>19</v>
      </c>
      <c r="B36" s="30" t="s">
        <v>24</v>
      </c>
      <c r="C36" s="28" t="s">
        <v>63</v>
      </c>
      <c r="D36" s="16" t="s">
        <v>26</v>
      </c>
      <c r="E36" s="17" t="s">
        <v>27</v>
      </c>
      <c r="F36" s="17" t="s">
        <v>28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>J36+K36+L36+M36+N36</f>
        <v>0</v>
      </c>
      <c r="Q36" s="18">
        <v>0</v>
      </c>
      <c r="R36" s="18">
        <f>+J36+M36+O36+Q36+H36+I36</f>
        <v>0</v>
      </c>
      <c r="S36" s="18">
        <f>+N36+L36+K36</f>
        <v>0</v>
      </c>
      <c r="T36" s="19">
        <f>G36</f>
        <v>18000</v>
      </c>
      <c r="U36" s="32"/>
    </row>
    <row r="37" spans="1:21" x14ac:dyDescent="0.2">
      <c r="A37" s="15">
        <f t="shared" si="0"/>
        <v>20</v>
      </c>
      <c r="B37" s="30" t="s">
        <v>72</v>
      </c>
      <c r="C37" s="28" t="s">
        <v>70</v>
      </c>
      <c r="D37" s="16" t="s">
        <v>69</v>
      </c>
      <c r="E37" s="17" t="s">
        <v>27</v>
      </c>
      <c r="F37" s="17" t="s">
        <v>28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>J37+K37+L37+M37+N37</f>
        <v>0</v>
      </c>
      <c r="Q37" s="18">
        <v>3955.51</v>
      </c>
      <c r="R37" s="18">
        <f>0+Q37</f>
        <v>3955.51</v>
      </c>
      <c r="S37" s="18">
        <f>+N37+L37+K37</f>
        <v>0</v>
      </c>
      <c r="T37" s="19">
        <f>G37-R37</f>
        <v>22044.489999999998</v>
      </c>
      <c r="U37" s="32"/>
    </row>
    <row r="38" spans="1:21" x14ac:dyDescent="0.2">
      <c r="A38" s="15">
        <f t="shared" si="0"/>
        <v>21</v>
      </c>
      <c r="B38" s="30" t="s">
        <v>72</v>
      </c>
      <c r="C38" s="28" t="s">
        <v>71</v>
      </c>
      <c r="D38" s="16" t="s">
        <v>69</v>
      </c>
      <c r="E38" s="17" t="s">
        <v>27</v>
      </c>
      <c r="F38" s="17" t="s">
        <v>28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>J38+K38+L38+M38+N38</f>
        <v>0</v>
      </c>
      <c r="Q38" s="18"/>
      <c r="R38" s="18"/>
      <c r="S38" s="18">
        <f>+N38+L38+K38</f>
        <v>0</v>
      </c>
      <c r="T38" s="19">
        <f>G38-R38</f>
        <v>26000</v>
      </c>
      <c r="U38" s="32"/>
    </row>
    <row r="39" spans="1:21" x14ac:dyDescent="0.2">
      <c r="A39" s="15">
        <f t="shared" si="0"/>
        <v>22</v>
      </c>
      <c r="B39" s="30" t="s">
        <v>72</v>
      </c>
      <c r="C39" s="28" t="s">
        <v>68</v>
      </c>
      <c r="D39" s="16" t="s">
        <v>69</v>
      </c>
      <c r="E39" s="17" t="s">
        <v>27</v>
      </c>
      <c r="F39" s="17" t="s">
        <v>28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>J39+K39+L39+M39+N39</f>
        <v>0</v>
      </c>
      <c r="Q39" s="18">
        <v>0</v>
      </c>
      <c r="R39" s="18">
        <f>+J39+M39+O39+Q39+H39+I39</f>
        <v>0</v>
      </c>
      <c r="S39" s="18">
        <f>+N39+L39+K39</f>
        <v>0</v>
      </c>
      <c r="T39" s="19">
        <f>G39-R39</f>
        <v>26000</v>
      </c>
      <c r="U39" s="32"/>
    </row>
    <row r="40" spans="1:21" x14ac:dyDescent="0.2">
      <c r="A40" s="15">
        <f t="shared" si="0"/>
        <v>23</v>
      </c>
      <c r="B40" s="30" t="s">
        <v>72</v>
      </c>
      <c r="C40" s="28" t="s">
        <v>75</v>
      </c>
      <c r="D40" s="16" t="s">
        <v>69</v>
      </c>
      <c r="E40" s="17" t="s">
        <v>27</v>
      </c>
      <c r="F40" s="17" t="s">
        <v>28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>G40-R40</f>
        <v>18000</v>
      </c>
      <c r="U40" s="32"/>
    </row>
    <row r="41" spans="1:21" x14ac:dyDescent="0.2">
      <c r="A41" s="15">
        <f t="shared" si="0"/>
        <v>24</v>
      </c>
      <c r="B41" s="30" t="s">
        <v>72</v>
      </c>
      <c r="C41" s="28" t="s">
        <v>74</v>
      </c>
      <c r="D41" s="16" t="s">
        <v>69</v>
      </c>
      <c r="E41" s="17" t="s">
        <v>27</v>
      </c>
      <c r="F41" s="17" t="s">
        <v>28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>G41-R41</f>
        <v>18000</v>
      </c>
      <c r="U41" s="32"/>
    </row>
    <row r="42" spans="1:21" x14ac:dyDescent="0.2">
      <c r="A42" s="15">
        <f t="shared" si="0"/>
        <v>25</v>
      </c>
      <c r="B42" s="30" t="s">
        <v>72</v>
      </c>
      <c r="C42" s="28" t="s">
        <v>78</v>
      </c>
      <c r="D42" s="16" t="s">
        <v>69</v>
      </c>
      <c r="E42" s="17" t="s">
        <v>27</v>
      </c>
      <c r="F42" s="17" t="s">
        <v>28</v>
      </c>
      <c r="G42" s="18">
        <v>14547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f>J42+K42+L42+M42+N42</f>
        <v>0</v>
      </c>
      <c r="Q42" s="18">
        <v>0</v>
      </c>
      <c r="R42" s="18">
        <v>0</v>
      </c>
      <c r="S42" s="18">
        <f>+N42+L42+K42</f>
        <v>0</v>
      </c>
      <c r="T42" s="19">
        <f>G42-R42</f>
        <v>14547</v>
      </c>
      <c r="U42" s="32"/>
    </row>
    <row r="43" spans="1:21" x14ac:dyDescent="0.2">
      <c r="A43" s="10"/>
      <c r="B43" s="33" t="s">
        <v>45</v>
      </c>
      <c r="C43" s="35"/>
      <c r="D43" s="37"/>
      <c r="E43" s="37"/>
      <c r="F43" s="38"/>
      <c r="G43" s="38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40"/>
      <c r="U43" s="32"/>
    </row>
    <row r="44" spans="1:21" x14ac:dyDescent="0.2">
      <c r="A44" s="15">
        <f>1+A42</f>
        <v>26</v>
      </c>
      <c r="B44" s="31" t="s">
        <v>46</v>
      </c>
      <c r="C44" s="28" t="s">
        <v>47</v>
      </c>
      <c r="D44" s="16" t="s">
        <v>82</v>
      </c>
      <c r="E44" s="17" t="s">
        <v>27</v>
      </c>
      <c r="F44" s="17" t="s">
        <v>28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2"/>
    </row>
    <row r="45" spans="1:21" x14ac:dyDescent="0.2">
      <c r="A45" s="15">
        <f t="shared" si="0"/>
        <v>27</v>
      </c>
      <c r="B45" s="31" t="s">
        <v>46</v>
      </c>
      <c r="C45" s="28" t="s">
        <v>48</v>
      </c>
      <c r="D45" s="16" t="s">
        <v>26</v>
      </c>
      <c r="E45" s="17" t="s">
        <v>27</v>
      </c>
      <c r="F45" s="17" t="s">
        <v>28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2"/>
    </row>
    <row r="46" spans="1:21" x14ac:dyDescent="0.2">
      <c r="A46" s="15">
        <f t="shared" si="0"/>
        <v>28</v>
      </c>
      <c r="B46" s="31" t="s">
        <v>46</v>
      </c>
      <c r="C46" s="28" t="s">
        <v>49</v>
      </c>
      <c r="D46" s="16" t="s">
        <v>26</v>
      </c>
      <c r="E46" s="17" t="s">
        <v>27</v>
      </c>
      <c r="F46" s="17" t="s">
        <v>28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2"/>
    </row>
    <row r="47" spans="1:21" x14ac:dyDescent="0.2">
      <c r="A47" s="15">
        <f t="shared" si="0"/>
        <v>29</v>
      </c>
      <c r="B47" s="31" t="s">
        <v>65</v>
      </c>
      <c r="C47" s="28" t="s">
        <v>67</v>
      </c>
      <c r="D47" s="16" t="s">
        <v>26</v>
      </c>
      <c r="E47" s="17" t="s">
        <v>27</v>
      </c>
      <c r="F47" s="17" t="s">
        <v>28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2"/>
    </row>
    <row r="48" spans="1:21" x14ac:dyDescent="0.2">
      <c r="A48" s="10"/>
      <c r="B48" s="33" t="s">
        <v>50</v>
      </c>
      <c r="C48" s="35"/>
      <c r="D48" s="37"/>
      <c r="E48" s="37"/>
      <c r="F48" s="38"/>
      <c r="G48" s="38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40"/>
      <c r="U48" s="32"/>
    </row>
    <row r="49" spans="1:21" x14ac:dyDescent="0.2">
      <c r="A49" s="15">
        <f>1+A47</f>
        <v>30</v>
      </c>
      <c r="B49" s="31" t="s">
        <v>46</v>
      </c>
      <c r="C49" s="28" t="s">
        <v>51</v>
      </c>
      <c r="D49" s="16" t="s">
        <v>26</v>
      </c>
      <c r="E49" s="17" t="s">
        <v>27</v>
      </c>
      <c r="F49" s="17" t="s">
        <v>28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2"/>
    </row>
    <row r="50" spans="1:21" x14ac:dyDescent="0.2">
      <c r="A50" s="15">
        <f t="shared" si="0"/>
        <v>31</v>
      </c>
      <c r="B50" s="31" t="s">
        <v>46</v>
      </c>
      <c r="C50" s="28" t="s">
        <v>52</v>
      </c>
      <c r="D50" s="16" t="s">
        <v>26</v>
      </c>
      <c r="E50" s="17" t="s">
        <v>27</v>
      </c>
      <c r="F50" s="17" t="s">
        <v>28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2"/>
    </row>
    <row r="51" spans="1:21" x14ac:dyDescent="0.2">
      <c r="A51" s="10"/>
      <c r="B51" s="33" t="s">
        <v>53</v>
      </c>
      <c r="C51" s="35"/>
      <c r="D51" s="37"/>
      <c r="E51" s="37"/>
      <c r="F51" s="38"/>
      <c r="G51" s="38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40"/>
      <c r="U51" s="32"/>
    </row>
    <row r="52" spans="1:21" x14ac:dyDescent="0.2">
      <c r="A52" s="15">
        <f>1+A50</f>
        <v>32</v>
      </c>
      <c r="B52" s="31" t="s">
        <v>46</v>
      </c>
      <c r="C52" s="28" t="s">
        <v>54</v>
      </c>
      <c r="D52" s="16" t="s">
        <v>26</v>
      </c>
      <c r="E52" s="17" t="s">
        <v>27</v>
      </c>
      <c r="F52" s="17" t="s">
        <v>28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2"/>
    </row>
    <row r="53" spans="1:21" x14ac:dyDescent="0.2">
      <c r="A53" s="15">
        <f t="shared" si="0"/>
        <v>33</v>
      </c>
      <c r="B53" s="30" t="s">
        <v>46</v>
      </c>
      <c r="C53" s="28" t="s">
        <v>55</v>
      </c>
      <c r="D53" s="16" t="s">
        <v>26</v>
      </c>
      <c r="E53" s="17" t="s">
        <v>27</v>
      </c>
      <c r="F53" s="17" t="s">
        <v>28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2"/>
    </row>
    <row r="54" spans="1:21" x14ac:dyDescent="0.2">
      <c r="A54" s="15">
        <f t="shared" si="0"/>
        <v>34</v>
      </c>
      <c r="B54" s="30" t="s">
        <v>46</v>
      </c>
      <c r="C54" s="28" t="s">
        <v>56</v>
      </c>
      <c r="D54" s="16" t="s">
        <v>26</v>
      </c>
      <c r="E54" s="17" t="s">
        <v>27</v>
      </c>
      <c r="F54" s="17" t="s">
        <v>28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2"/>
    </row>
    <row r="55" spans="1:21" x14ac:dyDescent="0.2">
      <c r="A55" s="15">
        <f t="shared" si="0"/>
        <v>35</v>
      </c>
      <c r="B55" s="30" t="s">
        <v>46</v>
      </c>
      <c r="C55" s="28" t="s">
        <v>57</v>
      </c>
      <c r="D55" s="16" t="s">
        <v>26</v>
      </c>
      <c r="E55" s="17" t="s">
        <v>27</v>
      </c>
      <c r="F55" s="17" t="s">
        <v>28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2"/>
    </row>
    <row r="56" spans="1:21" x14ac:dyDescent="0.2">
      <c r="A56" s="10"/>
      <c r="B56" s="9" t="s">
        <v>58</v>
      </c>
      <c r="C56" s="10"/>
      <c r="D56" s="11"/>
      <c r="E56" s="11"/>
      <c r="F56" s="12"/>
      <c r="G56" s="12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4"/>
      <c r="U56" s="32"/>
    </row>
    <row r="57" spans="1:21" x14ac:dyDescent="0.2">
      <c r="A57" s="15">
        <f>1+A55</f>
        <v>36</v>
      </c>
      <c r="B57" s="34" t="s">
        <v>65</v>
      </c>
      <c r="C57" s="36" t="s">
        <v>76</v>
      </c>
      <c r="D57" s="16" t="s">
        <v>26</v>
      </c>
      <c r="E57" s="17" t="s">
        <v>27</v>
      </c>
      <c r="F57" s="17" t="s">
        <v>28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>J57+K57+L57+M57+N57</f>
        <v>0</v>
      </c>
      <c r="Q57" s="18"/>
      <c r="R57" s="18"/>
      <c r="S57" s="18">
        <f>+N57+L57+K57</f>
        <v>0</v>
      </c>
      <c r="T57" s="19">
        <f>G57</f>
        <v>14547</v>
      </c>
      <c r="U57" s="32"/>
    </row>
    <row r="58" spans="1:21" x14ac:dyDescent="0.2">
      <c r="A58" s="15">
        <f t="shared" si="0"/>
        <v>37</v>
      </c>
      <c r="B58" s="34" t="s">
        <v>65</v>
      </c>
      <c r="C58" s="36" t="s">
        <v>64</v>
      </c>
      <c r="D58" s="16" t="s">
        <v>26</v>
      </c>
      <c r="E58" s="17" t="s">
        <v>27</v>
      </c>
      <c r="F58" s="17" t="s">
        <v>28</v>
      </c>
      <c r="G58" s="18">
        <v>18000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>J58+K58+L58+M58+N58</f>
        <v>0</v>
      </c>
      <c r="Q58" s="18">
        <v>0</v>
      </c>
      <c r="R58" s="18">
        <f>+J58+M58+O58+Q58+H58+I58</f>
        <v>0</v>
      </c>
      <c r="S58" s="18">
        <f>+N58+L58+K58</f>
        <v>0</v>
      </c>
      <c r="T58" s="19">
        <f>G58</f>
        <v>18000</v>
      </c>
      <c r="U58" s="32"/>
    </row>
    <row r="59" spans="1:21" x14ac:dyDescent="0.2">
      <c r="A59" s="15">
        <f t="shared" si="0"/>
        <v>38</v>
      </c>
      <c r="B59" s="30" t="s">
        <v>79</v>
      </c>
      <c r="C59" s="36" t="s">
        <v>77</v>
      </c>
      <c r="D59" s="16" t="s">
        <v>26</v>
      </c>
      <c r="E59" s="17" t="s">
        <v>27</v>
      </c>
      <c r="F59" s="17" t="s">
        <v>28</v>
      </c>
      <c r="G59" s="18">
        <v>14547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>J59+K59+L59+M59+N59</f>
        <v>0</v>
      </c>
      <c r="Q59" s="18">
        <v>0</v>
      </c>
      <c r="R59" s="18">
        <f>+J59+M59+O59+Q59+H59+I59</f>
        <v>0</v>
      </c>
      <c r="S59" s="18">
        <f>+N59+L59+K59</f>
        <v>0</v>
      </c>
      <c r="T59" s="19">
        <f>G59</f>
        <v>14547</v>
      </c>
      <c r="U59" s="32"/>
    </row>
    <row r="60" spans="1:21" x14ac:dyDescent="0.2">
      <c r="A60" s="20"/>
      <c r="B60" s="29"/>
      <c r="C60" s="21"/>
      <c r="D60" s="21"/>
      <c r="E60" s="42" t="s">
        <v>59</v>
      </c>
      <c r="F60" s="42"/>
      <c r="G60" s="22">
        <f>SUM(G18:G59)</f>
        <v>707737</v>
      </c>
      <c r="H60" s="22">
        <f t="shared" ref="H60:P60" si="1">SUM(H18:H56)</f>
        <v>0</v>
      </c>
      <c r="I60" s="22">
        <f t="shared" si="1"/>
        <v>0</v>
      </c>
      <c r="J60" s="22">
        <f t="shared" si="1"/>
        <v>0</v>
      </c>
      <c r="K60" s="22">
        <f t="shared" si="1"/>
        <v>0</v>
      </c>
      <c r="L60" s="22">
        <f t="shared" si="1"/>
        <v>0</v>
      </c>
      <c r="M60" s="22">
        <f t="shared" si="1"/>
        <v>0</v>
      </c>
      <c r="N60" s="22">
        <f t="shared" si="1"/>
        <v>0</v>
      </c>
      <c r="O60" s="22">
        <f t="shared" si="1"/>
        <v>0</v>
      </c>
      <c r="P60" s="22">
        <f t="shared" si="1"/>
        <v>0</v>
      </c>
      <c r="Q60" s="22">
        <f>SUM(Q18:Q58)</f>
        <v>3955.51</v>
      </c>
      <c r="R60" s="22">
        <f>SUM(R18:R58)</f>
        <v>3955.51</v>
      </c>
      <c r="S60" s="22">
        <f>SUM(S18:S56)</f>
        <v>0</v>
      </c>
      <c r="T60" s="22">
        <f>SUM(T18:T59)</f>
        <v>703781.49</v>
      </c>
    </row>
  </sheetData>
  <sortState xmlns:xlrd2="http://schemas.microsoft.com/office/spreadsheetml/2017/richdata2" ref="A18:T59">
    <sortCondition ref="A18:A59"/>
  </sortState>
  <mergeCells count="23">
    <mergeCell ref="R15:R16"/>
    <mergeCell ref="S15:S16"/>
    <mergeCell ref="E60:F60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</mergeCells>
  <conditionalFormatting sqref="C60:C1048576 V1:V57 V61:V1048576 C1:C55">
    <cfRule type="duplicateValues" dxfId="5" priority="10"/>
  </conditionalFormatting>
  <conditionalFormatting sqref="V1:V57 V61:V1048576 C1:C1048576">
    <cfRule type="duplicateValues" dxfId="4" priority="9"/>
  </conditionalFormatting>
  <conditionalFormatting sqref="A56">
    <cfRule type="duplicateValues" dxfId="3" priority="4"/>
  </conditionalFormatting>
  <conditionalFormatting sqref="A51">
    <cfRule type="duplicateValues" dxfId="2" priority="3"/>
  </conditionalFormatting>
  <conditionalFormatting sqref="A48">
    <cfRule type="duplicateValues" dxfId="1" priority="2"/>
  </conditionalFormatting>
  <conditionalFormatting sqref="A43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2025-05-02T12:24:23Z</dcterms:modified>
</cp:coreProperties>
</file>