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66253D68-B0F4-46B9-8B7C-31331D210E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YO 2025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6" i="20" l="1"/>
  <c r="A51" i="20"/>
  <c r="A48" i="20"/>
  <c r="A43" i="20"/>
  <c r="A20" i="20"/>
  <c r="A21" i="20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4" i="20" s="1"/>
  <c r="A45" i="20" s="1"/>
  <c r="A46" i="20" s="1"/>
  <c r="A19" i="20"/>
  <c r="Q59" i="20"/>
  <c r="O59" i="20"/>
  <c r="N59" i="20"/>
  <c r="M59" i="20"/>
  <c r="L59" i="20"/>
  <c r="K59" i="20"/>
  <c r="J59" i="20"/>
  <c r="I59" i="20"/>
  <c r="H59" i="20"/>
  <c r="G59" i="20"/>
  <c r="T58" i="20"/>
  <c r="S58" i="20"/>
  <c r="R58" i="20"/>
  <c r="P58" i="20"/>
  <c r="T57" i="20"/>
  <c r="S57" i="20"/>
  <c r="R57" i="20"/>
  <c r="P57" i="20"/>
  <c r="T56" i="20"/>
  <c r="S56" i="20"/>
  <c r="P56" i="20"/>
  <c r="T54" i="20"/>
  <c r="S54" i="20"/>
  <c r="R54" i="20"/>
  <c r="P54" i="20"/>
  <c r="T53" i="20"/>
  <c r="S53" i="20"/>
  <c r="R53" i="20"/>
  <c r="P53" i="20"/>
  <c r="T52" i="20"/>
  <c r="S52" i="20"/>
  <c r="R52" i="20"/>
  <c r="P52" i="20"/>
  <c r="T51" i="20"/>
  <c r="S51" i="20"/>
  <c r="R51" i="20"/>
  <c r="P51" i="20"/>
  <c r="T49" i="20"/>
  <c r="S49" i="20"/>
  <c r="R49" i="20"/>
  <c r="P49" i="20"/>
  <c r="T48" i="20"/>
  <c r="S48" i="20"/>
  <c r="R48" i="20"/>
  <c r="P48" i="20"/>
  <c r="T46" i="20"/>
  <c r="S46" i="20"/>
  <c r="R46" i="20"/>
  <c r="P46" i="20"/>
  <c r="T45" i="20"/>
  <c r="S45" i="20"/>
  <c r="R45" i="20"/>
  <c r="P45" i="20"/>
  <c r="T44" i="20"/>
  <c r="S44" i="20"/>
  <c r="R44" i="20"/>
  <c r="P44" i="20"/>
  <c r="T43" i="20"/>
  <c r="S43" i="20"/>
  <c r="R43" i="20"/>
  <c r="P43" i="20"/>
  <c r="T41" i="20"/>
  <c r="S41" i="20"/>
  <c r="P41" i="20"/>
  <c r="T40" i="20"/>
  <c r="S40" i="20"/>
  <c r="P40" i="20"/>
  <c r="T39" i="20"/>
  <c r="S38" i="20"/>
  <c r="R38" i="20"/>
  <c r="T38" i="20" s="1"/>
  <c r="P38" i="20"/>
  <c r="T37" i="20"/>
  <c r="S37" i="20"/>
  <c r="P37" i="20"/>
  <c r="S36" i="20"/>
  <c r="R36" i="20"/>
  <c r="T36" i="20" s="1"/>
  <c r="P36" i="20"/>
  <c r="T35" i="20"/>
  <c r="S35" i="20"/>
  <c r="R35" i="20"/>
  <c r="P35" i="20"/>
  <c r="T34" i="20"/>
  <c r="S34" i="20"/>
  <c r="R34" i="20"/>
  <c r="P34" i="20"/>
  <c r="T33" i="20"/>
  <c r="S33" i="20"/>
  <c r="R33" i="20"/>
  <c r="P33" i="20"/>
  <c r="T32" i="20"/>
  <c r="S32" i="20"/>
  <c r="R32" i="20"/>
  <c r="P32" i="20"/>
  <c r="T31" i="20"/>
  <c r="S31" i="20"/>
  <c r="R31" i="20"/>
  <c r="P31" i="20"/>
  <c r="T30" i="20"/>
  <c r="S30" i="20"/>
  <c r="R30" i="20"/>
  <c r="P30" i="20"/>
  <c r="T29" i="20"/>
  <c r="S29" i="20"/>
  <c r="R29" i="20"/>
  <c r="P29" i="20"/>
  <c r="T28" i="20"/>
  <c r="S28" i="20"/>
  <c r="R28" i="20"/>
  <c r="P28" i="20"/>
  <c r="T27" i="20"/>
  <c r="S27" i="20"/>
  <c r="R27" i="20"/>
  <c r="P27" i="20"/>
  <c r="T26" i="20"/>
  <c r="S26" i="20"/>
  <c r="R26" i="20"/>
  <c r="P26" i="20"/>
  <c r="T25" i="20"/>
  <c r="S25" i="20"/>
  <c r="R25" i="20"/>
  <c r="P25" i="20"/>
  <c r="T24" i="20"/>
  <c r="S24" i="20"/>
  <c r="R24" i="20"/>
  <c r="P24" i="20"/>
  <c r="T23" i="20"/>
  <c r="S23" i="20"/>
  <c r="R23" i="20"/>
  <c r="P23" i="20"/>
  <c r="T22" i="20"/>
  <c r="S22" i="20"/>
  <c r="R22" i="20"/>
  <c r="P22" i="20"/>
  <c r="T21" i="20"/>
  <c r="S21" i="20"/>
  <c r="R21" i="20"/>
  <c r="P21" i="20"/>
  <c r="T20" i="20"/>
  <c r="S20" i="20"/>
  <c r="R20" i="20"/>
  <c r="P20" i="20"/>
  <c r="T19" i="20"/>
  <c r="S19" i="20"/>
  <c r="R19" i="20"/>
  <c r="P19" i="20"/>
  <c r="T18" i="20"/>
  <c r="S18" i="20"/>
  <c r="R18" i="20"/>
  <c r="P18" i="20"/>
  <c r="A49" i="20" l="1"/>
  <c r="A52" i="20" s="1"/>
  <c r="A53" i="20" s="1"/>
  <c r="A54" i="20" s="1"/>
  <c r="A57" i="20" s="1"/>
  <c r="A58" i="20" s="1"/>
  <c r="S59" i="20"/>
  <c r="P59" i="20"/>
  <c r="R59" i="20"/>
  <c r="T59" i="20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<sst xmlns="http://schemas.openxmlformats.org/spreadsheetml/2006/main" count="219" uniqueCount="82">
  <si>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</si>
  <si>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</si>
  <si>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</si>
  <si>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</si>
  <si>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</si>
  <si>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</si>
  <si>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</si>
  <si>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</si>
  <si>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</si>
  <si>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</si>
  <si>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</si>
  <si>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</si>
  <si>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</si>
  <si>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</si>
  <si>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</si>
  <si>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</si>
  <si>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</si>
  <si>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</si>
  <si>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</si>
  <si>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</si>
  <si>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</si>
  <si>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</si>
  <si>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</si>
  <si>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</si>
  <si>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</si>
  <si>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</si>
  <si>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</si>
  <si>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</si>
  <si>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</si>
  <si>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</si>
  <si>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</si>
  <si>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</si>
  <si>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</si>
  <si>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</si>
  <si>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</si>
  <si>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</si>
  <si>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</si>
  <si>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</si>
  <si>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</si>
  <si>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</si>
  <si>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</si>
  <si>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</si>
  <si>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</si>
  <si>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</si>
  <si>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</si>
  <si>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</si>
  <si>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</si>
  <si>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</si>
  <si>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</si>
  <si>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</si>
  <si>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</si>
  <si>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</si>
  <si>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</si>
  <si>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</si>
  <si>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</si>
  <si>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</si>
  <si>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</si>
  <si>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</si>
  <si>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</si>
  <si>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</si>
  <si>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</si>
  <si>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</si>
  <si>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</si>
  <si>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</si>
  <si>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</si>
  <si>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</si>
  <si>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</si>
  <si>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</si>
  <si>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</si>
  <si>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</si>
  <si>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</si>
  <si>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</si>
  <si>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</si>
  <si>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</si>
  <si>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</si>
  <si>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RUMALDO NOEL ACOSTA MIRANDA</t>
  </si>
  <si>
    <t>BONI CUEVAS CUEVAS</t>
  </si>
  <si>
    <t>JUAN DANIEL ROSA CABRERA</t>
  </si>
  <si>
    <t>Division de Servicio Generalez</t>
  </si>
  <si>
    <t>Seguro de Salud (10.13%)</t>
  </si>
  <si>
    <t>SUPERVISOR DE SEGURIDAD</t>
  </si>
  <si>
    <t>Nómina Personal Vigilancia Militar -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</si>
</sst>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3" borderId="3" xfId="0" applyFont="1" applyFill="1" applyBorder="1"/>
    <xf numFmtId="43" fontId="7" fillId="0" borderId="0" xfId="0" applyNumberFormat="1" applyFont="1"/>
    <xf numFmtId="0" fontId="8" fillId="4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4" borderId="10" xfId="0" applyFont="1" applyFill="1" applyBorder="1"/>
    <xf numFmtId="0" fontId="7" fillId="0" borderId="1" xfId="0" applyFont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center"/>
    </xf>
    <xf numFmtId="164" fontId="8" fillId="4" borderId="7" xfId="1" applyFont="1" applyFill="1" applyBorder="1" applyAlignment="1">
      <alignment horizontal="center"/>
    </xf>
    <xf numFmtId="164" fontId="8" fillId="4" borderId="8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9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CD4322C-8CF8-4DEF-B9F7-55C7167BE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579F8-289A-4258-95C9-610ED5EE6DBD}">
  <sheetPr>
    <pageSetUpPr fitToPage="1"/>
  </sheetPr>
  <dimension ref="A1:U59"/>
  <sheetViews>
    <sheetView showGridLines="0" tabSelected="1" zoomScaleNormal="100" workbookViewId="0">
      <selection activeCell="F70" sqref="F70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22" width="31.5703125" style="6" bestFit="1" customWidth="1"/>
    <col min="23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65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41" t="s">
        <v>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1" s="4" customFormat="1" ht="18" customHeight="1" x14ac:dyDescent="0.2">
      <c r="A11" s="42" t="s">
        <v>59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23"/>
    </row>
    <row r="12" spans="1:21" s="4" customFormat="1" ht="18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1" s="4" customFormat="1" ht="15.75" x14ac:dyDescent="0.25">
      <c r="A13" s="43" t="s">
        <v>81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1" x14ac:dyDescent="0.2">
      <c r="A14" s="44" t="s">
        <v>72</v>
      </c>
      <c r="B14" s="45"/>
      <c r="C14" s="45" t="s">
        <v>1</v>
      </c>
      <c r="D14" s="45" t="s">
        <v>2</v>
      </c>
      <c r="E14" s="46" t="s">
        <v>3</v>
      </c>
      <c r="F14" s="46" t="s">
        <v>4</v>
      </c>
      <c r="G14" s="47" t="s">
        <v>5</v>
      </c>
      <c r="H14" s="47" t="s">
        <v>6</v>
      </c>
      <c r="I14" s="47" t="s">
        <v>7</v>
      </c>
      <c r="J14" s="46" t="s">
        <v>8</v>
      </c>
      <c r="K14" s="46"/>
      <c r="L14" s="46"/>
      <c r="M14" s="46"/>
      <c r="N14" s="46"/>
      <c r="O14" s="46"/>
      <c r="P14" s="46"/>
      <c r="Q14" s="26"/>
      <c r="R14" s="51" t="s">
        <v>9</v>
      </c>
      <c r="S14" s="51"/>
      <c r="T14" s="47" t="s">
        <v>10</v>
      </c>
    </row>
    <row r="15" spans="1:21" x14ac:dyDescent="0.2">
      <c r="A15" s="44"/>
      <c r="B15" s="45"/>
      <c r="C15" s="45"/>
      <c r="D15" s="45"/>
      <c r="E15" s="46"/>
      <c r="F15" s="46"/>
      <c r="G15" s="47"/>
      <c r="H15" s="47"/>
      <c r="I15" s="47"/>
      <c r="J15" s="48" t="s">
        <v>11</v>
      </c>
      <c r="K15" s="48"/>
      <c r="L15" s="7"/>
      <c r="M15" s="48" t="s">
        <v>79</v>
      </c>
      <c r="N15" s="48"/>
      <c r="O15" s="49" t="s">
        <v>12</v>
      </c>
      <c r="P15" s="49" t="s">
        <v>13</v>
      </c>
      <c r="Q15" s="49" t="s">
        <v>14</v>
      </c>
      <c r="R15" s="49" t="s">
        <v>15</v>
      </c>
      <c r="S15" s="49" t="s">
        <v>16</v>
      </c>
      <c r="T15" s="47"/>
    </row>
    <row r="16" spans="1:21" s="8" customFormat="1" ht="36" x14ac:dyDescent="0.2">
      <c r="A16" s="44"/>
      <c r="B16" s="45" t="s">
        <v>17</v>
      </c>
      <c r="C16" s="45"/>
      <c r="D16" s="45"/>
      <c r="E16" s="46"/>
      <c r="F16" s="46"/>
      <c r="G16" s="47"/>
      <c r="H16" s="47"/>
      <c r="I16" s="47"/>
      <c r="J16" s="25" t="s">
        <v>18</v>
      </c>
      <c r="K16" s="25" t="s">
        <v>19</v>
      </c>
      <c r="L16" s="24" t="s">
        <v>20</v>
      </c>
      <c r="M16" s="25" t="s">
        <v>21</v>
      </c>
      <c r="N16" s="25" t="s">
        <v>22</v>
      </c>
      <c r="O16" s="49"/>
      <c r="P16" s="49"/>
      <c r="Q16" s="49"/>
      <c r="R16" s="49"/>
      <c r="S16" s="49"/>
      <c r="T16" s="47"/>
    </row>
    <row r="17" spans="1:21" x14ac:dyDescent="0.2">
      <c r="A17" s="9"/>
      <c r="B17" s="10" t="s">
        <v>23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0" t="s">
        <v>24</v>
      </c>
      <c r="C18" s="28" t="s">
        <v>25</v>
      </c>
      <c r="D18" s="16" t="s">
        <v>26</v>
      </c>
      <c r="E18" s="17" t="s">
        <v>27</v>
      </c>
      <c r="F18" s="17" t="s">
        <v>28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8" si="0">J18+K18+L18+M18+N18</f>
        <v>0</v>
      </c>
      <c r="Q18" s="18">
        <v>0</v>
      </c>
      <c r="R18" s="18">
        <f t="shared" ref="R18:R35" si="1">+J18+M18+O18+Q18+H18+I18</f>
        <v>0</v>
      </c>
      <c r="S18" s="18">
        <f t="shared" ref="S18:S38" si="2">+N18+L18+K18</f>
        <v>0</v>
      </c>
      <c r="T18" s="19">
        <f t="shared" ref="T18:T35" si="3">G18</f>
        <v>18000</v>
      </c>
      <c r="U18" s="32"/>
    </row>
    <row r="19" spans="1:21" x14ac:dyDescent="0.2">
      <c r="A19" s="15">
        <f>1+A18</f>
        <v>2</v>
      </c>
      <c r="B19" s="30" t="s">
        <v>24</v>
      </c>
      <c r="C19" s="28" t="s">
        <v>29</v>
      </c>
      <c r="D19" s="16" t="s">
        <v>26</v>
      </c>
      <c r="E19" s="17" t="s">
        <v>27</v>
      </c>
      <c r="F19" s="17" t="s">
        <v>28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2"/>
    </row>
    <row r="20" spans="1:21" x14ac:dyDescent="0.2">
      <c r="A20" s="15">
        <f t="shared" ref="A20:A58" si="4">1+A19</f>
        <v>3</v>
      </c>
      <c r="B20" s="30" t="s">
        <v>24</v>
      </c>
      <c r="C20" s="28" t="s">
        <v>61</v>
      </c>
      <c r="D20" s="16" t="s">
        <v>26</v>
      </c>
      <c r="E20" s="17" t="s">
        <v>27</v>
      </c>
      <c r="F20" s="17" t="s">
        <v>28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2"/>
    </row>
    <row r="21" spans="1:21" x14ac:dyDescent="0.2">
      <c r="A21" s="15">
        <f t="shared" si="4"/>
        <v>4</v>
      </c>
      <c r="B21" s="30" t="s">
        <v>24</v>
      </c>
      <c r="C21" s="28" t="s">
        <v>30</v>
      </c>
      <c r="D21" s="16" t="s">
        <v>26</v>
      </c>
      <c r="E21" s="17" t="s">
        <v>27</v>
      </c>
      <c r="F21" s="17" t="s">
        <v>28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2"/>
    </row>
    <row r="22" spans="1:21" x14ac:dyDescent="0.2">
      <c r="A22" s="15">
        <f t="shared" si="4"/>
        <v>5</v>
      </c>
      <c r="B22" s="30" t="s">
        <v>24</v>
      </c>
      <c r="C22" s="28" t="s">
        <v>31</v>
      </c>
      <c r="D22" s="16" t="s">
        <v>26</v>
      </c>
      <c r="E22" s="17" t="s">
        <v>27</v>
      </c>
      <c r="F22" s="17" t="s">
        <v>28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2"/>
    </row>
    <row r="23" spans="1:21" x14ac:dyDescent="0.2">
      <c r="A23" s="15">
        <f t="shared" si="4"/>
        <v>6</v>
      </c>
      <c r="B23" s="30" t="s">
        <v>24</v>
      </c>
      <c r="C23" s="28" t="s">
        <v>32</v>
      </c>
      <c r="D23" s="16" t="s">
        <v>26</v>
      </c>
      <c r="E23" s="17" t="s">
        <v>27</v>
      </c>
      <c r="F23" s="17" t="s">
        <v>28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2"/>
    </row>
    <row r="24" spans="1:21" x14ac:dyDescent="0.2">
      <c r="A24" s="15">
        <f t="shared" si="4"/>
        <v>7</v>
      </c>
      <c r="B24" s="30" t="s">
        <v>24</v>
      </c>
      <c r="C24" s="28" t="s">
        <v>33</v>
      </c>
      <c r="D24" s="16" t="s">
        <v>26</v>
      </c>
      <c r="E24" s="17" t="s">
        <v>27</v>
      </c>
      <c r="F24" s="17" t="s">
        <v>28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2"/>
    </row>
    <row r="25" spans="1:21" x14ac:dyDescent="0.2">
      <c r="A25" s="15">
        <f t="shared" si="4"/>
        <v>8</v>
      </c>
      <c r="B25" s="30" t="s">
        <v>24</v>
      </c>
      <c r="C25" s="28" t="s">
        <v>34</v>
      </c>
      <c r="D25" s="16" t="s">
        <v>26</v>
      </c>
      <c r="E25" s="17" t="s">
        <v>27</v>
      </c>
      <c r="F25" s="17" t="s">
        <v>28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2"/>
    </row>
    <row r="26" spans="1:21" x14ac:dyDescent="0.2">
      <c r="A26" s="15">
        <f t="shared" si="4"/>
        <v>9</v>
      </c>
      <c r="B26" s="30" t="s">
        <v>24</v>
      </c>
      <c r="C26" s="28" t="s">
        <v>60</v>
      </c>
      <c r="D26" s="16" t="s">
        <v>26</v>
      </c>
      <c r="E26" s="17" t="s">
        <v>27</v>
      </c>
      <c r="F26" s="17" t="s">
        <v>28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2"/>
    </row>
    <row r="27" spans="1:21" x14ac:dyDescent="0.2">
      <c r="A27" s="15">
        <f t="shared" si="4"/>
        <v>10</v>
      </c>
      <c r="B27" s="30" t="s">
        <v>24</v>
      </c>
      <c r="C27" s="28" t="s">
        <v>35</v>
      </c>
      <c r="D27" s="16" t="s">
        <v>26</v>
      </c>
      <c r="E27" s="17" t="s">
        <v>27</v>
      </c>
      <c r="F27" s="17" t="s">
        <v>28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2"/>
    </row>
    <row r="28" spans="1:21" x14ac:dyDescent="0.2">
      <c r="A28" s="15">
        <f t="shared" si="4"/>
        <v>11</v>
      </c>
      <c r="B28" s="30" t="s">
        <v>24</v>
      </c>
      <c r="C28" s="28" t="s">
        <v>37</v>
      </c>
      <c r="D28" s="16" t="s">
        <v>26</v>
      </c>
      <c r="E28" s="17" t="s">
        <v>27</v>
      </c>
      <c r="F28" s="17" t="s">
        <v>28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2"/>
    </row>
    <row r="29" spans="1:21" x14ac:dyDescent="0.2">
      <c r="A29" s="15">
        <f t="shared" si="4"/>
        <v>12</v>
      </c>
      <c r="B29" s="30" t="s">
        <v>24</v>
      </c>
      <c r="C29" s="28" t="s">
        <v>38</v>
      </c>
      <c r="D29" s="16" t="s">
        <v>26</v>
      </c>
      <c r="E29" s="17" t="s">
        <v>27</v>
      </c>
      <c r="F29" s="17" t="s">
        <v>28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2"/>
    </row>
    <row r="30" spans="1:21" x14ac:dyDescent="0.2">
      <c r="A30" s="15">
        <f t="shared" si="4"/>
        <v>13</v>
      </c>
      <c r="B30" s="30" t="s">
        <v>24</v>
      </c>
      <c r="C30" s="28" t="s">
        <v>39</v>
      </c>
      <c r="D30" s="16" t="s">
        <v>26</v>
      </c>
      <c r="E30" s="17" t="s">
        <v>27</v>
      </c>
      <c r="F30" s="17" t="s">
        <v>28</v>
      </c>
      <c r="G30" s="18">
        <v>18000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18000</v>
      </c>
      <c r="U30" s="32"/>
    </row>
    <row r="31" spans="1:21" x14ac:dyDescent="0.2">
      <c r="A31" s="15">
        <f t="shared" si="4"/>
        <v>14</v>
      </c>
      <c r="B31" s="30" t="s">
        <v>24</v>
      </c>
      <c r="C31" s="28" t="s">
        <v>40</v>
      </c>
      <c r="D31" s="16" t="s">
        <v>26</v>
      </c>
      <c r="E31" s="17" t="s">
        <v>27</v>
      </c>
      <c r="F31" s="17" t="s">
        <v>28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2"/>
    </row>
    <row r="32" spans="1:21" x14ac:dyDescent="0.2">
      <c r="A32" s="15">
        <f t="shared" si="4"/>
        <v>15</v>
      </c>
      <c r="B32" s="30" t="s">
        <v>24</v>
      </c>
      <c r="C32" s="28" t="s">
        <v>41</v>
      </c>
      <c r="D32" s="16" t="s">
        <v>26</v>
      </c>
      <c r="E32" s="17" t="s">
        <v>27</v>
      </c>
      <c r="F32" s="17" t="s">
        <v>28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2"/>
    </row>
    <row r="33" spans="1:21" x14ac:dyDescent="0.2">
      <c r="A33" s="15">
        <f t="shared" si="4"/>
        <v>16</v>
      </c>
      <c r="B33" s="30" t="s">
        <v>24</v>
      </c>
      <c r="C33" s="28" t="s">
        <v>42</v>
      </c>
      <c r="D33" s="16" t="s">
        <v>26</v>
      </c>
      <c r="E33" s="17" t="s">
        <v>27</v>
      </c>
      <c r="F33" s="17" t="s">
        <v>28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2"/>
    </row>
    <row r="34" spans="1:21" x14ac:dyDescent="0.2">
      <c r="A34" s="15">
        <f t="shared" si="4"/>
        <v>17</v>
      </c>
      <c r="B34" s="30" t="s">
        <v>24</v>
      </c>
      <c r="C34" s="28" t="s">
        <v>43</v>
      </c>
      <c r="D34" s="16" t="s">
        <v>36</v>
      </c>
      <c r="E34" s="17" t="s">
        <v>27</v>
      </c>
      <c r="F34" s="17" t="s">
        <v>28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2"/>
    </row>
    <row r="35" spans="1:21" x14ac:dyDescent="0.2">
      <c r="A35" s="15">
        <f t="shared" si="4"/>
        <v>18</v>
      </c>
      <c r="B35" s="30" t="s">
        <v>24</v>
      </c>
      <c r="C35" s="28" t="s">
        <v>62</v>
      </c>
      <c r="D35" s="16" t="s">
        <v>26</v>
      </c>
      <c r="E35" s="17" t="s">
        <v>27</v>
      </c>
      <c r="F35" s="17" t="s">
        <v>28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2"/>
    </row>
    <row r="36" spans="1:21" x14ac:dyDescent="0.2">
      <c r="A36" s="15">
        <f t="shared" si="4"/>
        <v>19</v>
      </c>
      <c r="B36" s="30" t="s">
        <v>71</v>
      </c>
      <c r="C36" s="28" t="s">
        <v>69</v>
      </c>
      <c r="D36" s="16" t="s">
        <v>68</v>
      </c>
      <c r="E36" s="17" t="s">
        <v>27</v>
      </c>
      <c r="F36" s="17" t="s">
        <v>28</v>
      </c>
      <c r="G36" s="18">
        <v>26000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3955.51</v>
      </c>
      <c r="R36" s="18">
        <f>0+Q36</f>
        <v>3955.51</v>
      </c>
      <c r="S36" s="18">
        <f t="shared" si="2"/>
        <v>0</v>
      </c>
      <c r="T36" s="19">
        <f t="shared" ref="T36:T41" si="5">G36-R36</f>
        <v>22044.489999999998</v>
      </c>
      <c r="U36" s="32"/>
    </row>
    <row r="37" spans="1:21" x14ac:dyDescent="0.2">
      <c r="A37" s="15">
        <f t="shared" si="4"/>
        <v>20</v>
      </c>
      <c r="B37" s="30" t="s">
        <v>71</v>
      </c>
      <c r="C37" s="28" t="s">
        <v>70</v>
      </c>
      <c r="D37" s="16" t="s">
        <v>68</v>
      </c>
      <c r="E37" s="17" t="s">
        <v>27</v>
      </c>
      <c r="F37" s="17" t="s">
        <v>28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/>
      <c r="R37" s="18"/>
      <c r="S37" s="18">
        <f t="shared" si="2"/>
        <v>0</v>
      </c>
      <c r="T37" s="19">
        <f t="shared" si="5"/>
        <v>26000</v>
      </c>
      <c r="U37" s="32"/>
    </row>
    <row r="38" spans="1:21" x14ac:dyDescent="0.2">
      <c r="A38" s="15">
        <f t="shared" si="4"/>
        <v>21</v>
      </c>
      <c r="B38" s="30" t="s">
        <v>71</v>
      </c>
      <c r="C38" s="28" t="s">
        <v>67</v>
      </c>
      <c r="D38" s="16" t="s">
        <v>68</v>
      </c>
      <c r="E38" s="17" t="s">
        <v>27</v>
      </c>
      <c r="F38" s="17" t="s">
        <v>28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>
        <v>0</v>
      </c>
      <c r="R38" s="18">
        <f>+J38+M38+O38+Q38+H38+I38</f>
        <v>0</v>
      </c>
      <c r="S38" s="18">
        <f t="shared" si="2"/>
        <v>0</v>
      </c>
      <c r="T38" s="19">
        <f t="shared" si="5"/>
        <v>26000</v>
      </c>
      <c r="U38" s="32"/>
    </row>
    <row r="39" spans="1:21" x14ac:dyDescent="0.2">
      <c r="A39" s="15">
        <f t="shared" si="4"/>
        <v>22</v>
      </c>
      <c r="B39" s="30" t="s">
        <v>71</v>
      </c>
      <c r="C39" s="28" t="s">
        <v>74</v>
      </c>
      <c r="D39" s="16" t="s">
        <v>68</v>
      </c>
      <c r="E39" s="17" t="s">
        <v>27</v>
      </c>
      <c r="F39" s="17" t="s">
        <v>28</v>
      </c>
      <c r="G39" s="18">
        <v>18000</v>
      </c>
      <c r="H39" s="18">
        <v>0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9">
        <f t="shared" si="5"/>
        <v>18000</v>
      </c>
      <c r="U39" s="32"/>
    </row>
    <row r="40" spans="1:21" x14ac:dyDescent="0.2">
      <c r="A40" s="15">
        <f t="shared" si="4"/>
        <v>23</v>
      </c>
      <c r="B40" s="30" t="s">
        <v>71</v>
      </c>
      <c r="C40" s="28" t="s">
        <v>73</v>
      </c>
      <c r="D40" s="16" t="s">
        <v>68</v>
      </c>
      <c r="E40" s="17" t="s">
        <v>27</v>
      </c>
      <c r="F40" s="17" t="s">
        <v>28</v>
      </c>
      <c r="G40" s="18">
        <v>18000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f>J40+K40+L40+M40+N40</f>
        <v>0</v>
      </c>
      <c r="Q40" s="18">
        <v>0</v>
      </c>
      <c r="R40" s="18">
        <v>0</v>
      </c>
      <c r="S40" s="18">
        <f>+N40+L40+K40</f>
        <v>0</v>
      </c>
      <c r="T40" s="19">
        <f t="shared" si="5"/>
        <v>18000</v>
      </c>
      <c r="U40" s="32"/>
    </row>
    <row r="41" spans="1:21" x14ac:dyDescent="0.2">
      <c r="A41" s="15">
        <f t="shared" si="4"/>
        <v>24</v>
      </c>
      <c r="B41" s="30" t="s">
        <v>71</v>
      </c>
      <c r="C41" s="28" t="s">
        <v>77</v>
      </c>
      <c r="D41" s="16" t="s">
        <v>68</v>
      </c>
      <c r="E41" s="17" t="s">
        <v>27</v>
      </c>
      <c r="F41" s="17" t="s">
        <v>28</v>
      </c>
      <c r="G41" s="18">
        <v>14547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5"/>
        <v>14547</v>
      </c>
      <c r="U41" s="32"/>
    </row>
    <row r="42" spans="1:21" x14ac:dyDescent="0.2">
      <c r="A42" s="10"/>
      <c r="B42" s="33" t="s">
        <v>44</v>
      </c>
      <c r="C42" s="35"/>
      <c r="D42" s="37"/>
      <c r="E42" s="37"/>
      <c r="F42" s="38"/>
      <c r="G42" s="38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40"/>
      <c r="U42" s="32"/>
    </row>
    <row r="43" spans="1:21" x14ac:dyDescent="0.2">
      <c r="A43" s="15">
        <f>1+A41</f>
        <v>25</v>
      </c>
      <c r="B43" s="31" t="s">
        <v>45</v>
      </c>
      <c r="C43" s="28" t="s">
        <v>46</v>
      </c>
      <c r="D43" s="16" t="s">
        <v>80</v>
      </c>
      <c r="E43" s="17" t="s">
        <v>27</v>
      </c>
      <c r="F43" s="17" t="s">
        <v>28</v>
      </c>
      <c r="G43" s="18">
        <v>28000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f>J43+K43+L43+M43+N43</f>
        <v>0</v>
      </c>
      <c r="Q43" s="18">
        <v>0</v>
      </c>
      <c r="R43" s="18">
        <f>+J43+M43+O43+Q43+H43+I43</f>
        <v>0</v>
      </c>
      <c r="S43" s="18">
        <f>+N43+L43+K43</f>
        <v>0</v>
      </c>
      <c r="T43" s="19">
        <f>G43</f>
        <v>28000</v>
      </c>
      <c r="U43" s="32"/>
    </row>
    <row r="44" spans="1:21" x14ac:dyDescent="0.2">
      <c r="A44" s="15">
        <f t="shared" si="4"/>
        <v>26</v>
      </c>
      <c r="B44" s="31" t="s">
        <v>45</v>
      </c>
      <c r="C44" s="28" t="s">
        <v>47</v>
      </c>
      <c r="D44" s="16" t="s">
        <v>26</v>
      </c>
      <c r="E44" s="17" t="s">
        <v>27</v>
      </c>
      <c r="F44" s="17" t="s">
        <v>28</v>
      </c>
      <c r="G44" s="18">
        <v>18000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18000</v>
      </c>
      <c r="U44" s="32"/>
    </row>
    <row r="45" spans="1:21" x14ac:dyDescent="0.2">
      <c r="A45" s="15">
        <f t="shared" si="4"/>
        <v>27</v>
      </c>
      <c r="B45" s="31" t="s">
        <v>45</v>
      </c>
      <c r="C45" s="28" t="s">
        <v>48</v>
      </c>
      <c r="D45" s="16" t="s">
        <v>26</v>
      </c>
      <c r="E45" s="17" t="s">
        <v>27</v>
      </c>
      <c r="F45" s="17" t="s">
        <v>28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2"/>
    </row>
    <row r="46" spans="1:21" x14ac:dyDescent="0.2">
      <c r="A46" s="15">
        <f t="shared" si="4"/>
        <v>28</v>
      </c>
      <c r="B46" s="31" t="s">
        <v>64</v>
      </c>
      <c r="C46" s="28" t="s">
        <v>66</v>
      </c>
      <c r="D46" s="16" t="s">
        <v>26</v>
      </c>
      <c r="E46" s="17" t="s">
        <v>27</v>
      </c>
      <c r="F46" s="17" t="s">
        <v>28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2"/>
    </row>
    <row r="47" spans="1:21" x14ac:dyDescent="0.2">
      <c r="A47" s="10"/>
      <c r="B47" s="33" t="s">
        <v>49</v>
      </c>
      <c r="C47" s="35"/>
      <c r="D47" s="37"/>
      <c r="E47" s="37"/>
      <c r="F47" s="38"/>
      <c r="G47" s="38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40"/>
      <c r="U47" s="32"/>
    </row>
    <row r="48" spans="1:21" x14ac:dyDescent="0.2">
      <c r="A48" s="15">
        <f>1+A46</f>
        <v>29</v>
      </c>
      <c r="B48" s="31" t="s">
        <v>45</v>
      </c>
      <c r="C48" s="28" t="s">
        <v>50</v>
      </c>
      <c r="D48" s="16" t="s">
        <v>26</v>
      </c>
      <c r="E48" s="17" t="s">
        <v>27</v>
      </c>
      <c r="F48" s="17" t="s">
        <v>28</v>
      </c>
      <c r="G48" s="18">
        <v>18000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f>J48+K48+L48+M48+N48</f>
        <v>0</v>
      </c>
      <c r="Q48" s="18">
        <v>0</v>
      </c>
      <c r="R48" s="18">
        <f>+J48+M48+O48+Q48+H48+I48</f>
        <v>0</v>
      </c>
      <c r="S48" s="18">
        <f>+N48+L48+K48</f>
        <v>0</v>
      </c>
      <c r="T48" s="19">
        <f>G48</f>
        <v>18000</v>
      </c>
      <c r="U48" s="32"/>
    </row>
    <row r="49" spans="1:21" x14ac:dyDescent="0.2">
      <c r="A49" s="15">
        <f t="shared" si="4"/>
        <v>30</v>
      </c>
      <c r="B49" s="31" t="s">
        <v>45</v>
      </c>
      <c r="C49" s="28" t="s">
        <v>51</v>
      </c>
      <c r="D49" s="16" t="s">
        <v>26</v>
      </c>
      <c r="E49" s="17" t="s">
        <v>27</v>
      </c>
      <c r="F49" s="17" t="s">
        <v>28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2"/>
    </row>
    <row r="50" spans="1:21" x14ac:dyDescent="0.2">
      <c r="A50" s="10"/>
      <c r="B50" s="33" t="s">
        <v>52</v>
      </c>
      <c r="C50" s="35"/>
      <c r="D50" s="37"/>
      <c r="E50" s="37"/>
      <c r="F50" s="38"/>
      <c r="G50" s="38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32"/>
    </row>
    <row r="51" spans="1:21" x14ac:dyDescent="0.2">
      <c r="A51" s="15">
        <f>1+A49</f>
        <v>31</v>
      </c>
      <c r="B51" s="31" t="s">
        <v>45</v>
      </c>
      <c r="C51" s="28" t="s">
        <v>53</v>
      </c>
      <c r="D51" s="16" t="s">
        <v>26</v>
      </c>
      <c r="E51" s="17" t="s">
        <v>27</v>
      </c>
      <c r="F51" s="17" t="s">
        <v>28</v>
      </c>
      <c r="G51" s="18">
        <v>18000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f>J51+K51+L51+M51+N51</f>
        <v>0</v>
      </c>
      <c r="Q51" s="18">
        <v>0</v>
      </c>
      <c r="R51" s="18">
        <f>+J51+M51+O51+Q51+H51+I51</f>
        <v>0</v>
      </c>
      <c r="S51" s="18">
        <f>+N51+L51+K51</f>
        <v>0</v>
      </c>
      <c r="T51" s="19">
        <f>G51</f>
        <v>18000</v>
      </c>
      <c r="U51" s="32"/>
    </row>
    <row r="52" spans="1:21" x14ac:dyDescent="0.2">
      <c r="A52" s="15">
        <f t="shared" si="4"/>
        <v>32</v>
      </c>
      <c r="B52" s="30" t="s">
        <v>45</v>
      </c>
      <c r="C52" s="28" t="s">
        <v>54</v>
      </c>
      <c r="D52" s="16" t="s">
        <v>26</v>
      </c>
      <c r="E52" s="17" t="s">
        <v>27</v>
      </c>
      <c r="F52" s="17" t="s">
        <v>28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2"/>
    </row>
    <row r="53" spans="1:21" x14ac:dyDescent="0.2">
      <c r="A53" s="15">
        <f t="shared" si="4"/>
        <v>33</v>
      </c>
      <c r="B53" s="30" t="s">
        <v>45</v>
      </c>
      <c r="C53" s="28" t="s">
        <v>55</v>
      </c>
      <c r="D53" s="16" t="s">
        <v>26</v>
      </c>
      <c r="E53" s="17" t="s">
        <v>27</v>
      </c>
      <c r="F53" s="17" t="s">
        <v>28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2"/>
    </row>
    <row r="54" spans="1:21" x14ac:dyDescent="0.2">
      <c r="A54" s="15">
        <f t="shared" si="4"/>
        <v>34</v>
      </c>
      <c r="B54" s="30" t="s">
        <v>45</v>
      </c>
      <c r="C54" s="28" t="s">
        <v>56</v>
      </c>
      <c r="D54" s="16" t="s">
        <v>26</v>
      </c>
      <c r="E54" s="17" t="s">
        <v>27</v>
      </c>
      <c r="F54" s="17" t="s">
        <v>28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2"/>
    </row>
    <row r="55" spans="1:21" x14ac:dyDescent="0.2">
      <c r="A55" s="10"/>
      <c r="B55" s="9" t="s">
        <v>57</v>
      </c>
      <c r="C55" s="10"/>
      <c r="D55" s="11"/>
      <c r="E55" s="11"/>
      <c r="F55" s="12"/>
      <c r="G55" s="12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4"/>
      <c r="U55" s="32"/>
    </row>
    <row r="56" spans="1:21" x14ac:dyDescent="0.2">
      <c r="A56" s="15">
        <f>1+A54</f>
        <v>35</v>
      </c>
      <c r="B56" s="34" t="s">
        <v>64</v>
      </c>
      <c r="C56" s="36" t="s">
        <v>75</v>
      </c>
      <c r="D56" s="16" t="s">
        <v>26</v>
      </c>
      <c r="E56" s="17" t="s">
        <v>27</v>
      </c>
      <c r="F56" s="17" t="s">
        <v>28</v>
      </c>
      <c r="G56" s="18">
        <v>14547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f>J56+K56+L56+M56+N56</f>
        <v>0</v>
      </c>
      <c r="Q56" s="18"/>
      <c r="R56" s="18"/>
      <c r="S56" s="18">
        <f>+N56+L56+K56</f>
        <v>0</v>
      </c>
      <c r="T56" s="19">
        <f>G56</f>
        <v>14547</v>
      </c>
      <c r="U56" s="32"/>
    </row>
    <row r="57" spans="1:21" x14ac:dyDescent="0.2">
      <c r="A57" s="15">
        <f t="shared" si="4"/>
        <v>36</v>
      </c>
      <c r="B57" s="34" t="s">
        <v>64</v>
      </c>
      <c r="C57" s="36" t="s">
        <v>63</v>
      </c>
      <c r="D57" s="16" t="s">
        <v>26</v>
      </c>
      <c r="E57" s="17" t="s">
        <v>27</v>
      </c>
      <c r="F57" s="17" t="s">
        <v>28</v>
      </c>
      <c r="G57" s="18">
        <v>18000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>J57+K57+L57+M57+N57</f>
        <v>0</v>
      </c>
      <c r="Q57" s="18">
        <v>0</v>
      </c>
      <c r="R57" s="18">
        <f>+J57+M57+O57+Q57+H57+I57</f>
        <v>0</v>
      </c>
      <c r="S57" s="18">
        <f>+N57+L57+K57</f>
        <v>0</v>
      </c>
      <c r="T57" s="19">
        <f>G57</f>
        <v>18000</v>
      </c>
      <c r="U57" s="32"/>
    </row>
    <row r="58" spans="1:21" x14ac:dyDescent="0.2">
      <c r="A58" s="15">
        <f t="shared" si="4"/>
        <v>37</v>
      </c>
      <c r="B58" s="30" t="s">
        <v>78</v>
      </c>
      <c r="C58" s="36" t="s">
        <v>76</v>
      </c>
      <c r="D58" s="16" t="s">
        <v>26</v>
      </c>
      <c r="E58" s="17" t="s">
        <v>27</v>
      </c>
      <c r="F58" s="17" t="s">
        <v>28</v>
      </c>
      <c r="G58" s="18">
        <v>14547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>J58+K58+L58+M58+N58</f>
        <v>0</v>
      </c>
      <c r="Q58" s="18">
        <v>0</v>
      </c>
      <c r="R58" s="18">
        <f>+J58+M58+O58+Q58+H58+I58</f>
        <v>0</v>
      </c>
      <c r="S58" s="18">
        <f>+N58+L58+K58</f>
        <v>0</v>
      </c>
      <c r="T58" s="19">
        <f>G58</f>
        <v>14547</v>
      </c>
      <c r="U58" s="32"/>
    </row>
    <row r="59" spans="1:21" x14ac:dyDescent="0.2">
      <c r="A59" s="20"/>
      <c r="B59" s="29"/>
      <c r="C59" s="21"/>
      <c r="D59" s="21"/>
      <c r="E59" s="50" t="s">
        <v>58</v>
      </c>
      <c r="F59" s="50"/>
      <c r="G59" s="22">
        <f>SUM(G18:G58)</f>
        <v>699641</v>
      </c>
      <c r="H59" s="22">
        <f t="shared" ref="H59:P59" si="6">SUM(H18:H55)</f>
        <v>0</v>
      </c>
      <c r="I59" s="22">
        <f t="shared" si="6"/>
        <v>0</v>
      </c>
      <c r="J59" s="22">
        <f t="shared" si="6"/>
        <v>0</v>
      </c>
      <c r="K59" s="22">
        <f t="shared" si="6"/>
        <v>0</v>
      </c>
      <c r="L59" s="22">
        <f t="shared" si="6"/>
        <v>0</v>
      </c>
      <c r="M59" s="22">
        <f t="shared" si="6"/>
        <v>0</v>
      </c>
      <c r="N59" s="22">
        <f t="shared" si="6"/>
        <v>0</v>
      </c>
      <c r="O59" s="22">
        <f t="shared" si="6"/>
        <v>0</v>
      </c>
      <c r="P59" s="22">
        <f t="shared" si="6"/>
        <v>0</v>
      </c>
      <c r="Q59" s="22">
        <f>SUM(Q18:Q57)</f>
        <v>3955.51</v>
      </c>
      <c r="R59" s="22">
        <f>SUM(R18:R57)</f>
        <v>3955.51</v>
      </c>
      <c r="S59" s="22">
        <f>SUM(S18:S55)</f>
        <v>0</v>
      </c>
      <c r="T59" s="22">
        <f>SUM(T18:T58)</f>
        <v>695685.49</v>
      </c>
      <c r="U59" s="32"/>
    </row>
  </sheetData>
  <sortState xmlns:xlrd2="http://schemas.microsoft.com/office/spreadsheetml/2017/richdata2" ref="A18:T58">
    <sortCondition ref="A18:A58"/>
  </sortState>
  <mergeCells count="23">
    <mergeCell ref="R15:R16"/>
    <mergeCell ref="S15:S16"/>
    <mergeCell ref="E59:F59"/>
    <mergeCell ref="H14:H16"/>
    <mergeCell ref="I14:I16"/>
    <mergeCell ref="J14:P14"/>
    <mergeCell ref="R14:S14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  <mergeCell ref="T14:T16"/>
    <mergeCell ref="J15:K15"/>
    <mergeCell ref="M15:N15"/>
    <mergeCell ref="O15:O16"/>
    <mergeCell ref="P15:P16"/>
    <mergeCell ref="Q15:Q16"/>
  </mergeCells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2024-06-25T12:49:45Z</cp:lastPrinted>
  <dcterms:created xsi:type="dcterms:W3CDTF">2022-02-17T13:39:54Z</dcterms:created>
  <dcterms:modified xsi:type="dcterms:W3CDTF">2025-06-17T18:01:40Z</dcterms:modified>
</cp:coreProperties>
</file>