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ronald.rodriguez\Documents\Transparencia\Meta Fisica Financiera\2025\T2 2025\"/>
    </mc:Choice>
  </mc:AlternateContent>
  <xr:revisionPtr revIDLastSave="0" documentId="13_ncr:1_{35B97228-F246-484C-B5FD-271817C30A64}" xr6:coauthVersionLast="47" xr6:coauthVersionMax="47" xr10:uidLastSave="{00000000-0000-0000-0000-000000000000}"/>
  <bookViews>
    <workbookView xWindow="-120" yWindow="-120" windowWidth="29040" windowHeight="15720" xr2:uid="{00000000-000D-0000-FFFF-FFFF00000000}"/>
  </bookViews>
  <sheets>
    <sheet name="Hoja1" sheetId="1" r:id="rId1"/>
  </sheets>
  <externalReferences>
    <externalReference r:id="rId2"/>
  </externalReferences>
  <definedNames>
    <definedName name="_xlnm.Print_Area" localSheetId="0">Hoja1!$A$1:$J$53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49" i="1" l="1"/>
  <c r="B48" i="1"/>
  <c r="B47" i="1"/>
  <c r="I29" i="1" l="1"/>
  <c r="I25" i="1"/>
  <c r="C16" i="1" l="1"/>
  <c r="J30" i="1" l="1"/>
  <c r="I30" i="1"/>
  <c r="J29" i="1"/>
  <c r="C15" i="1" l="1"/>
  <c r="C14" i="1"/>
</calcChain>
</file>

<file path=xl/sharedStrings.xml><?xml version="1.0" encoding="utf-8"?>
<sst xmlns="http://schemas.openxmlformats.org/spreadsheetml/2006/main" count="86" uniqueCount="81">
  <si>
    <t>Código</t>
  </si>
  <si>
    <t>Documento Relacionado</t>
  </si>
  <si>
    <t>Fecha Versión</t>
  </si>
  <si>
    <t>Versión</t>
  </si>
  <si>
    <t>DEC-FOR013</t>
  </si>
  <si>
    <t>I -Información Instituciónal</t>
  </si>
  <si>
    <t>I.I - Completar los datos requeridos sobre la institución</t>
  </si>
  <si>
    <t>Capítulo</t>
  </si>
  <si>
    <t>Misión</t>
  </si>
  <si>
    <t>Visión</t>
  </si>
  <si>
    <t>II. Contribución a la Estrategia Nacional de Desarrollo</t>
  </si>
  <si>
    <t>Eje estratégico:</t>
  </si>
  <si>
    <t>Objetivo general:</t>
  </si>
  <si>
    <t>Objetivo(s) específico(s):</t>
  </si>
  <si>
    <t>III. Información del Programa</t>
  </si>
  <si>
    <t>Nombre:</t>
  </si>
  <si>
    <t>Descripción:</t>
  </si>
  <si>
    <t>IV. Formulación y Ejecución Física-Financiera</t>
  </si>
  <si>
    <t>IV.I - Desempeño financiero</t>
  </si>
  <si>
    <t>Presupuesto Inicial</t>
  </si>
  <si>
    <t>Presupuesto Vigente</t>
  </si>
  <si>
    <t>Presupuesto Ejecutado</t>
  </si>
  <si>
    <t>Porcentaje de Ejecución (ejecutado/vigente)</t>
  </si>
  <si>
    <t>IV.II - Formulación y Ejecución Trimestral de las Metas por Producto</t>
  </si>
  <si>
    <t>Avance</t>
  </si>
  <si>
    <t>Producto</t>
  </si>
  <si>
    <t>Indicador</t>
  </si>
  <si>
    <t>V. Análisis de los Logros y Desviaciones</t>
  </si>
  <si>
    <t>V.I - Información de Logros y Desviaciones por Producto</t>
  </si>
  <si>
    <t xml:space="preserve">Producto: </t>
  </si>
  <si>
    <t xml:space="preserve">Descripción del producto: </t>
  </si>
  <si>
    <t>Logros alcanzados:</t>
  </si>
  <si>
    <t>Causas y justificación del desvío:</t>
  </si>
  <si>
    <t xml:space="preserve">VI. I - De acuerdo a los eventos presentados durante la ejecución del producto, ¿qué aspecto puede mejorarse? </t>
  </si>
  <si>
    <t>Subcapítulo</t>
  </si>
  <si>
    <t>Unidad Ejecutora</t>
  </si>
  <si>
    <t>Resultado Asociado:</t>
  </si>
  <si>
    <t>Física
(A)</t>
  </si>
  <si>
    <t>Financiera
(B)</t>
  </si>
  <si>
    <t>Física
(C)</t>
  </si>
  <si>
    <t>Financiera
(D)</t>
  </si>
  <si>
    <t>Física 
(E)</t>
  </si>
  <si>
    <t>Financiera 
 (F)</t>
  </si>
  <si>
    <t>Física 
(%)
 G=E/C</t>
  </si>
  <si>
    <t>Financiero 
(%) 
H=F/D</t>
  </si>
  <si>
    <t xml:space="preserve"> Presupuesto Anual</t>
  </si>
  <si>
    <t>0206 - MINISTERIO DE EDUCACIÓN</t>
  </si>
  <si>
    <t>01 - MINISTERIO DE EDUCACION</t>
  </si>
  <si>
    <t xml:space="preserve">0008 - INSTITUTO SUPERIOR DE FORMACION DOCENTE  </t>
  </si>
  <si>
    <t>Contribuir con la calidad del sistema educativo dominicano preuniversitario mediante la formación integral de profesionales de la Educación.</t>
  </si>
  <si>
    <t>Ser la institución de educación superior de referencia en la formación de profesionales de la educación de excelencia, con programas acreditados que aseguran la calidad de los aprendizajes y la transformación efectiva del sistema educativo dominicano.</t>
  </si>
  <si>
    <t>2.1.1</t>
  </si>
  <si>
    <t>18 - Formación y desarrollo de la carrera docente</t>
  </si>
  <si>
    <t>Formar, integrar y actualizar de forma permanente en el sistema educativo preuniversitario, una nueva generación de docentes de excelencia, para mejorar las competencias de la población estudiantil dominicana.</t>
  </si>
  <si>
    <t xml:space="preserve"> Bachilleres menores de 25 años</t>
  </si>
  <si>
    <t>5893 - Bachilleres menores de 25 años cursando en el programa de Formación Docente de Excelencia a nivel de grado</t>
  </si>
  <si>
    <t>Cantidad de estudiantes beneficiados con el programa de Formación Docente de Excelencia a nivel de grado</t>
  </si>
  <si>
    <t>5894 - Comunidades aledañas a los recintos participan de los programas de extensión</t>
  </si>
  <si>
    <t>Cantidad de comunitarios beneficiados de los programas de extensión</t>
  </si>
  <si>
    <t>5893- Bachilleres menores de 25 años cursando en el programa de Formación Docente de Excelencia a nivel de grado.</t>
  </si>
  <si>
    <t>Formar docentes de excelencia para ser incorporados al sistema educativo dominicano.</t>
  </si>
  <si>
    <t>Fortalecer el vinculo universidad-comunidad mediante programas de impacto social y sectorial</t>
  </si>
  <si>
    <t>Presupuesto Aprobado</t>
  </si>
  <si>
    <t>Presupuesto Modificado</t>
  </si>
  <si>
    <t>Total Devengado</t>
  </si>
  <si>
    <t>Directora Planificación y Desarrollo</t>
  </si>
  <si>
    <t>Arlys M. Pérez</t>
  </si>
  <si>
    <r>
      <t>Beneficiarios:</t>
    </r>
    <r>
      <rPr>
        <sz val="14"/>
        <color rgb="FF000000"/>
        <rFont val="Century Gothic"/>
        <family val="2"/>
      </rPr>
      <t xml:space="preserve"> </t>
    </r>
  </si>
  <si>
    <r>
      <t xml:space="preserve">VI. </t>
    </r>
    <r>
      <rPr>
        <b/>
        <sz val="14"/>
        <color theme="0"/>
        <rFont val="Century Gothic"/>
        <family val="2"/>
      </rPr>
      <t>Oportunidades de Mejora</t>
    </r>
  </si>
  <si>
    <r>
      <rPr>
        <b/>
        <sz val="14"/>
        <rFont val="Calibri"/>
        <family val="2"/>
      </rPr>
      <t>Nota:</t>
    </r>
    <r>
      <rPr>
        <sz val="14"/>
        <rFont val="Calibri"/>
        <family val="2"/>
      </rPr>
      <t xml:space="preserve"> Las secciones III, IV, V y VI deben ser repetidas, la misma cantidad de programas sustantivos (codificados desde 11 al 95) que tenga la unidad ejecutora</t>
    </r>
  </si>
  <si>
    <t>Ejecución Semestral</t>
  </si>
  <si>
    <t xml:space="preserve">Programación Semestral </t>
  </si>
  <si>
    <t>Programación Indicativa Semestre enero-junio de las Metas Físicas-Financieras</t>
  </si>
  <si>
    <t>Director Financiero</t>
  </si>
  <si>
    <t>José Ernesto Jiménez</t>
  </si>
  <si>
    <t>Incrementar la inserción de estudiantes en la carrera educación, de 0 en el 2017 a 14,516 en el 2025, con el objetivo de mejorar su desempeño a través de la implementación del programa docentes de excelencia.</t>
  </si>
  <si>
    <t>Actualmente tenemos una matrícula de 3,303 estudiantes en el programa de Formación Docente de Excelencia a nivel de grado. Este producto mide la meta física en forma de flujo, lo que significa que no es acumulativo, por lo tanto refleja la cantidad de estudiantes inscritos al corte de elaboración de este informe, diferente a la meta financiera que va acumulando lo devengando a la fecha.</t>
  </si>
  <si>
    <t>Para este producto concluimos el semestre con 3,303 estudiantes matriculados a nivel de grado con un cumplimiento general de un 103.2% lo que representa una desviación positiva moderada de un 3.2% lo cual se debió a una asistencia y aprobación mayor a los exámenes de admisión aplicados, en cuanto a la meta financiera alcanzamos un 90.1% de cumplimiento de la meta propuesta para el S1, lo que representa una desviación del -9.9% los cuales en su mayor parte se encuentran en procesos de pagos no completados debido a:
- La no facturación oportuna de parte del proveedor de compra masiva de alimentos, dichos insumos fueron despachados, recibidos, más no facturados, cuyos despachos rondan el monto de RD$16,226,834.03.
- La entrega y facturación tardía del proceso de compra de laptops para los estudiantes de nuevo ingreso por un monto de RD$32,727,190.00, los cuales están contemplados en el compromiso No.703 que no ha sido devengado aún.
- Actividad de reconocimiento de docentes meritorios en proceso de facturación por un monto de RD$3,800,000.00.
El monto total de estos tres procesos asciende a RD$52,754,024.03; que de haber concluido oportunamente hubiésemos tenido una ejecución de un 98.12% para el semestre.</t>
  </si>
  <si>
    <t>Para este producto, se logró beneficiar 2,021 comunitarios, para un 101.1% de la meta establecida para el semestre.</t>
  </si>
  <si>
    <t>Este producto alcanzó una ejecución de la meta física para el primer semestre de un 101.1% lo cual no representa una desviación significativa, en cuanto a la meta financiera se obtuvo una ejecución de un 100.2%, esto tampoco representa una desviación significativa, aunque vale la pena señalar que durante el primer trimestre hubo un resago en los pagos de remuneraciones de facilitadores y coordinadores de los proyectos de extensión que fueron devengados en un único pago en el T2, se adquirieron libros para proyectos de lectura en las escuelas que fueron adjudicados en el T1 y que fueron devengados en el T2 y por último se pagaron los viáticos del mes de marzo en el mes de abril (T2), lo que dió como resultado una ejecución de un 89.3% en el T1 que fue compensado con un 106.7% en el T2, lo que llevo a alcanzar un 100.2% para el primer semestre (S1).</t>
  </si>
  <si>
    <t>1. Eficientizar las entregas de bienes y servicios en tiempo oportuno para que los pagos se logren ejecutar en el trimestre correspondiente; 2. Que los requerimientos para la adquisición de bienes o servicios sean realizados con suficiente antelación para su programación y ejecución oportuna.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</si>
</sst>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3" formatCode="_(* #,##0.00_);_(* \(#,##0.00\);_(* &quot;-&quot;??_);_(@_)"/>
    <numFmt numFmtId="164" formatCode="dd/mm/yyyy;@"/>
    <numFmt numFmtId="165" formatCode="[$-10409]#,##0;\-#,##0"/>
    <numFmt numFmtId="166" formatCode="[$-10409]#,##0.00;\-#,##0.00"/>
    <numFmt numFmtId="167" formatCode="[$-10409]0.0%"/>
    <numFmt numFmtId="168" formatCode="0.0%"/>
  </numFmts>
  <fonts count="24" x14ac:knownFonts="1">
    <font>
      <sz val="11"/>
      <color theme="1"/>
      <name val="Calibri"/>
      <family val="2"/>
      <scheme val="minor"/>
    </font>
    <font>
      <sz val="11"/>
      <color theme="1"/>
      <name val="Calibri"/>
      <family val="2"/>
      <scheme val="minor"/>
    </font>
    <font>
      <sz val="8"/>
      <name val="Calibri"/>
      <family val="2"/>
      <scheme val="minor"/>
    </font>
    <font>
      <b/>
      <sz val="14"/>
      <color rgb="FF000000"/>
      <name val="Calibri"/>
      <family val="2"/>
      <scheme val="minor"/>
    </font>
    <font>
      <sz val="14"/>
      <color theme="1"/>
      <name val="Calibri"/>
      <family val="2"/>
      <scheme val="minor"/>
    </font>
    <font>
      <sz val="14"/>
      <color rgb="FF000000"/>
      <name val="Calibri"/>
      <family val="2"/>
      <scheme val="minor"/>
    </font>
    <font>
      <b/>
      <sz val="14"/>
      <color theme="0"/>
      <name val="Calibri"/>
      <family val="2"/>
      <scheme val="minor"/>
    </font>
    <font>
      <b/>
      <sz val="14"/>
      <color theme="1"/>
      <name val="Calibri"/>
      <family val="2"/>
      <scheme val="minor"/>
    </font>
    <font>
      <i/>
      <sz val="14"/>
      <color theme="1"/>
      <name val="Calibri"/>
      <family val="2"/>
      <scheme val="minor"/>
    </font>
    <font>
      <sz val="14"/>
      <name val="Calibri"/>
      <family val="2"/>
    </font>
    <font>
      <sz val="14"/>
      <color rgb="FF000000"/>
      <name val="Century Gothic"/>
      <family val="2"/>
    </font>
    <font>
      <b/>
      <sz val="14"/>
      <name val="Calibri"/>
      <family val="2"/>
    </font>
    <font>
      <b/>
      <sz val="14"/>
      <color rgb="FF000000"/>
      <name val="Calibri"/>
      <family val="2"/>
    </font>
    <font>
      <b/>
      <i/>
      <sz val="14"/>
      <color theme="1"/>
      <name val="Calibri"/>
      <family val="2"/>
      <scheme val="minor"/>
    </font>
    <font>
      <i/>
      <sz val="14"/>
      <name val="Calibri"/>
      <family val="2"/>
      <scheme val="minor"/>
    </font>
    <font>
      <b/>
      <i/>
      <sz val="14"/>
      <name val="Calibri"/>
      <family val="2"/>
      <scheme val="minor"/>
    </font>
    <font>
      <b/>
      <sz val="14"/>
      <color theme="0"/>
      <name val="Century Gothic"/>
      <family val="2"/>
    </font>
    <font>
      <i/>
      <sz val="14"/>
      <color theme="1"/>
      <name val="Calibri"/>
      <family val="2"/>
    </font>
    <font>
      <sz val="11"/>
      <name val="Calibri"/>
      <family val="2"/>
    </font>
    <font>
      <sz val="14"/>
      <color theme="1"/>
      <name val="Calibri"/>
      <family val="2"/>
    </font>
    <font>
      <i/>
      <sz val="13"/>
      <color theme="1"/>
      <name val="Calibri"/>
      <family val="2"/>
    </font>
    <font>
      <sz val="13"/>
      <color theme="1"/>
      <name val="Calibri"/>
      <family val="2"/>
      <scheme val="minor"/>
    </font>
    <font>
      <sz val="13"/>
      <name val="Calibri"/>
      <family val="2"/>
    </font>
    <font>
      <sz val="11"/>
      <name val="Calibri"/>
    </font>
  </fonts>
  <fills count="11">
    <fill>
      <patternFill patternType="none"/>
    </fill>
    <fill>
      <patternFill patternType="gray125"/>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
      <patternFill patternType="solid">
        <fgColor theme="0"/>
        <bgColor indexed="64"/>
      </patternFill>
    </fill>
    <fill>
      <patternFill patternType="solid">
        <fgColor theme="0"/>
        <bgColor theme="0"/>
      </patternFill>
    </fill>
  </fills>
  <borders count="42">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medium">
        <color indexed="64"/>
      </left>
      <right style="medium">
        <color indexed="64"/>
      </right>
      <top style="medium">
        <color rgb="FFFFFFFF"/>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rgb="FF000000"/>
      </right>
      <top/>
      <bottom/>
      <diagonal/>
    </border>
    <border>
      <left style="thin">
        <color rgb="FF000000"/>
      </left>
      <right/>
      <top style="thin">
        <color rgb="FFA5A5A5"/>
      </top>
      <bottom style="thin">
        <color rgb="FFA5A5A5"/>
      </bottom>
      <diagonal/>
    </border>
    <border>
      <left/>
      <right style="thin">
        <color rgb="FFA5A5A5"/>
      </right>
      <top style="thin">
        <color rgb="FFA5A5A5"/>
      </top>
      <bottom style="thin">
        <color rgb="FFA5A5A5"/>
      </bottom>
      <diagonal/>
    </border>
    <border>
      <left style="thin">
        <color rgb="FFA5A5A5"/>
      </left>
      <right/>
      <top style="thin">
        <color rgb="FFA5A5A5"/>
      </top>
      <bottom style="thin">
        <color rgb="FFA5A5A5"/>
      </bottom>
      <diagonal/>
    </border>
    <border>
      <left/>
      <right/>
      <top style="thin">
        <color rgb="FFA5A5A5"/>
      </top>
      <bottom style="thin">
        <color rgb="FFA5A5A5"/>
      </bottom>
      <diagonal/>
    </border>
    <border>
      <left style="thin">
        <color rgb="FFA5A5A5"/>
      </left>
      <right style="thin">
        <color rgb="FFA5A5A5"/>
      </right>
      <top style="thin">
        <color rgb="FFA5A5A5"/>
      </top>
      <bottom style="thin">
        <color rgb="FFA5A5A5"/>
      </bottom>
      <diagonal/>
    </border>
    <border>
      <left style="thin">
        <color rgb="FFA5A5A5"/>
      </left>
      <right style="thin">
        <color rgb="FFA5A5A5"/>
      </right>
      <top style="thin">
        <color rgb="FFA5A5A5"/>
      </top>
      <bottom/>
      <diagonal/>
    </border>
    <border>
      <left style="thin">
        <color theme="0" tint="-0.34998626667073579"/>
      </left>
      <right/>
      <top style="thin">
        <color theme="0" tint="-0.34998626667073579"/>
      </top>
      <bottom/>
      <diagonal/>
    </border>
    <border>
      <left/>
      <right style="medium">
        <color indexed="64"/>
      </right>
      <top style="medium">
        <color indexed="64"/>
      </top>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121">
    <xf numFmtId="0" fontId="0" fillId="0" borderId="0" xfId="0"/>
    <xf numFmtId="0" fontId="3" fillId="2" borderId="7" xfId="0" applyFont="1" applyFill="1" applyBorder="1" applyAlignment="1">
      <alignment horizontal="center" vertical="center" wrapText="1"/>
    </xf>
    <xf numFmtId="0" fontId="3" fillId="2" borderId="8" xfId="0" applyFont="1" applyFill="1" applyBorder="1" applyAlignment="1">
      <alignment horizontal="center" vertical="center" wrapText="1"/>
    </xf>
    <xf numFmtId="164" fontId="5" fillId="0" borderId="12" xfId="0" applyNumberFormat="1" applyFont="1" applyBorder="1" applyAlignment="1">
      <alignment horizontal="center" vertical="center" wrapText="1"/>
    </xf>
    <xf numFmtId="0" fontId="5" fillId="0" borderId="13" xfId="0" applyFont="1" applyBorder="1" applyAlignment="1">
      <alignment horizontal="center" vertical="center" wrapText="1"/>
    </xf>
    <xf numFmtId="0" fontId="8" fillId="0" borderId="0" xfId="0" applyFont="1" applyAlignment="1" applyProtection="1">
      <alignment horizontal="center" vertical="center" wrapText="1"/>
      <protection locked="0"/>
    </xf>
    <xf numFmtId="0" fontId="12" fillId="8" borderId="25" xfId="0" applyFont="1" applyFill="1" applyBorder="1" applyAlignment="1">
      <alignment horizontal="center" vertical="center" wrapText="1" readingOrder="1"/>
    </xf>
    <xf numFmtId="0" fontId="12" fillId="8" borderId="26" xfId="0" applyFont="1" applyFill="1" applyBorder="1" applyAlignment="1">
      <alignment horizontal="center" vertical="center" wrapText="1" readingOrder="1"/>
    </xf>
    <xf numFmtId="0" fontId="12" fillId="8" borderId="27" xfId="0" applyFont="1" applyFill="1" applyBorder="1" applyAlignment="1">
      <alignment horizontal="center" vertical="center" wrapText="1" readingOrder="1"/>
    </xf>
    <xf numFmtId="0" fontId="9" fillId="0" borderId="23" xfId="0" applyFont="1" applyBorder="1" applyAlignment="1" applyProtection="1">
      <alignment horizontal="center" vertical="center" wrapText="1"/>
      <protection locked="0"/>
    </xf>
    <xf numFmtId="165" fontId="9" fillId="9" borderId="23" xfId="0" applyNumberFormat="1" applyFont="1" applyFill="1" applyBorder="1" applyAlignment="1" applyProtection="1">
      <alignment horizontal="center" vertical="center" wrapText="1"/>
      <protection locked="0"/>
    </xf>
    <xf numFmtId="165" fontId="9" fillId="9" borderId="29" xfId="0" applyNumberFormat="1" applyFont="1" applyFill="1" applyBorder="1" applyAlignment="1" applyProtection="1">
      <alignment horizontal="center" vertical="center" wrapText="1"/>
      <protection locked="0"/>
    </xf>
    <xf numFmtId="0" fontId="4" fillId="0" borderId="0" xfId="0" applyFont="1" applyAlignment="1">
      <alignment horizontal="center" vertical="center"/>
    </xf>
    <xf numFmtId="0" fontId="9" fillId="0" borderId="0" xfId="0" applyFont="1" applyAlignment="1" applyProtection="1">
      <alignment horizontal="center" vertical="center"/>
      <protection locked="0"/>
    </xf>
    <xf numFmtId="0" fontId="3" fillId="9" borderId="1" xfId="0" applyFont="1" applyFill="1" applyBorder="1" applyAlignment="1">
      <alignment horizontal="center" vertical="center" wrapText="1"/>
    </xf>
    <xf numFmtId="0" fontId="4" fillId="0" borderId="0" xfId="0" applyFont="1" applyAlignment="1" applyProtection="1">
      <alignment horizontal="center" vertical="center"/>
      <protection locked="0"/>
    </xf>
    <xf numFmtId="0" fontId="3" fillId="9" borderId="5" xfId="0" applyFont="1" applyFill="1" applyBorder="1" applyAlignment="1">
      <alignment horizontal="center" vertical="center" wrapText="1"/>
    </xf>
    <xf numFmtId="0" fontId="3" fillId="9" borderId="9" xfId="0" applyFont="1" applyFill="1" applyBorder="1" applyAlignment="1">
      <alignment horizontal="center" vertical="center" wrapText="1"/>
    </xf>
    <xf numFmtId="0" fontId="3" fillId="0" borderId="17" xfId="0" applyFont="1" applyBorder="1" applyAlignment="1">
      <alignment horizontal="center" vertical="center"/>
    </xf>
    <xf numFmtId="0" fontId="3" fillId="0" borderId="17" xfId="0" applyFont="1" applyBorder="1" applyAlignment="1">
      <alignment horizontal="center" vertical="center" wrapText="1"/>
    </xf>
    <xf numFmtId="0" fontId="4" fillId="0" borderId="17" xfId="0" applyFont="1" applyBorder="1" applyAlignment="1">
      <alignment horizontal="center" vertical="center"/>
    </xf>
    <xf numFmtId="0" fontId="9" fillId="0" borderId="20" xfId="0" applyFont="1" applyBorder="1" applyAlignment="1" applyProtection="1">
      <alignment horizontal="center" vertical="center" wrapText="1"/>
      <protection locked="0"/>
    </xf>
    <xf numFmtId="0" fontId="9" fillId="0" borderId="28" xfId="0" applyFont="1" applyBorder="1" applyAlignment="1" applyProtection="1">
      <alignment horizontal="center" vertical="center" wrapText="1"/>
      <protection locked="0"/>
    </xf>
    <xf numFmtId="0" fontId="9" fillId="0" borderId="29" xfId="0" applyFont="1" applyBorder="1" applyAlignment="1" applyProtection="1">
      <alignment horizontal="center" vertical="center" wrapText="1"/>
      <protection locked="0"/>
    </xf>
    <xf numFmtId="43" fontId="4" fillId="0" borderId="0" xfId="1" applyFont="1" applyAlignment="1">
      <alignment horizontal="center" vertical="center"/>
    </xf>
    <xf numFmtId="9" fontId="4" fillId="0" borderId="0" xfId="2" applyFont="1" applyAlignment="1">
      <alignment horizontal="center" vertical="center"/>
    </xf>
    <xf numFmtId="0" fontId="7" fillId="0" borderId="0" xfId="0" applyFont="1" applyAlignment="1">
      <alignment horizontal="center" vertical="center"/>
    </xf>
    <xf numFmtId="0" fontId="9" fillId="0" borderId="31" xfId="0" applyFont="1" applyBorder="1" applyAlignment="1" applyProtection="1">
      <alignment horizontal="center" vertical="center"/>
      <protection locked="0"/>
    </xf>
    <xf numFmtId="43" fontId="9" fillId="0" borderId="31" xfId="1" applyFont="1" applyBorder="1" applyAlignment="1" applyProtection="1">
      <alignment horizontal="center" vertical="center"/>
      <protection locked="0"/>
    </xf>
    <xf numFmtId="43" fontId="9" fillId="0" borderId="0" xfId="1" applyFont="1" applyAlignment="1" applyProtection="1">
      <alignment horizontal="center" vertical="center"/>
      <protection locked="0"/>
    </xf>
    <xf numFmtId="43" fontId="9" fillId="0" borderId="23" xfId="1" applyFont="1" applyBorder="1" applyAlignment="1" applyProtection="1">
      <alignment horizontal="center" vertical="center" wrapText="1"/>
      <protection locked="0"/>
    </xf>
    <xf numFmtId="3" fontId="9" fillId="0" borderId="23" xfId="1" applyNumberFormat="1" applyFont="1" applyBorder="1" applyAlignment="1" applyProtection="1">
      <alignment horizontal="center" vertical="center" wrapText="1"/>
      <protection locked="0"/>
    </xf>
    <xf numFmtId="166" fontId="9" fillId="0" borderId="23" xfId="0" applyNumberFormat="1" applyFont="1" applyBorder="1" applyAlignment="1" applyProtection="1">
      <alignment horizontal="center" vertical="center" wrapText="1" readingOrder="1"/>
      <protection locked="0"/>
    </xf>
    <xf numFmtId="166" fontId="9" fillId="0" borderId="29" xfId="0" applyNumberFormat="1" applyFont="1" applyBorder="1" applyAlignment="1" applyProtection="1">
      <alignment horizontal="center" vertical="center" wrapText="1" readingOrder="1"/>
      <protection locked="0"/>
    </xf>
    <xf numFmtId="167" fontId="9" fillId="7" borderId="21" xfId="0" applyNumberFormat="1" applyFont="1" applyFill="1" applyBorder="1" applyAlignment="1" applyProtection="1">
      <alignment horizontal="center" vertical="center" wrapText="1" readingOrder="1"/>
      <protection locked="0"/>
    </xf>
    <xf numFmtId="43" fontId="9" fillId="0" borderId="31" xfId="1" applyFont="1" applyFill="1" applyBorder="1" applyAlignment="1" applyProtection="1">
      <alignment horizontal="center" vertical="center"/>
      <protection locked="0"/>
    </xf>
    <xf numFmtId="43" fontId="4" fillId="0" borderId="0" xfId="0" applyNumberFormat="1" applyFont="1" applyAlignment="1">
      <alignment horizontal="center" vertical="center"/>
    </xf>
    <xf numFmtId="3" fontId="19" fillId="0" borderId="38" xfId="0" applyNumberFormat="1" applyFont="1" applyBorder="1" applyAlignment="1">
      <alignment horizontal="center" vertical="center" wrapText="1"/>
    </xf>
    <xf numFmtId="43" fontId="19" fillId="0" borderId="38" xfId="0" applyNumberFormat="1" applyFont="1" applyBorder="1" applyAlignment="1">
      <alignment horizontal="center" vertical="center" wrapText="1"/>
    </xf>
    <xf numFmtId="168" fontId="9" fillId="7" borderId="23" xfId="2" applyNumberFormat="1" applyFont="1" applyFill="1" applyBorder="1" applyAlignment="1" applyProtection="1">
      <alignment horizontal="center" vertical="center" wrapText="1" readingOrder="1"/>
      <protection locked="0"/>
    </xf>
    <xf numFmtId="0" fontId="8" fillId="0" borderId="0" xfId="0" applyFont="1" applyAlignment="1" applyProtection="1">
      <alignment horizontal="center" vertical="center" wrapText="1"/>
      <protection locked="0"/>
    </xf>
    <xf numFmtId="0" fontId="8" fillId="0" borderId="18" xfId="0" applyFont="1" applyBorder="1" applyAlignment="1" applyProtection="1">
      <alignment horizontal="center" vertical="center" wrapText="1"/>
      <protection locked="0"/>
    </xf>
    <xf numFmtId="0" fontId="6" fillId="4" borderId="17" xfId="0" applyFont="1" applyFill="1" applyBorder="1" applyAlignment="1">
      <alignment horizontal="center" vertical="center"/>
    </xf>
    <xf numFmtId="0" fontId="6" fillId="4" borderId="0" xfId="0" applyFont="1" applyFill="1" applyAlignment="1">
      <alignment horizontal="center" vertical="center"/>
    </xf>
    <xf numFmtId="0" fontId="6" fillId="4" borderId="18" xfId="0" applyFont="1" applyFill="1" applyBorder="1" applyAlignment="1">
      <alignment horizontal="center" vertical="center"/>
    </xf>
    <xf numFmtId="0" fontId="4" fillId="3" borderId="17" xfId="0" applyFont="1" applyFill="1" applyBorder="1" applyAlignment="1">
      <alignment horizontal="center" vertical="center"/>
    </xf>
    <xf numFmtId="0" fontId="4" fillId="3" borderId="0" xfId="0" applyFont="1" applyFill="1" applyAlignment="1">
      <alignment horizontal="center" vertical="center"/>
    </xf>
    <xf numFmtId="0" fontId="4" fillId="3" borderId="18" xfId="0" applyFont="1" applyFill="1" applyBorder="1" applyAlignment="1">
      <alignment horizontal="center" vertical="center"/>
    </xf>
    <xf numFmtId="0" fontId="7" fillId="5" borderId="17" xfId="0" applyFont="1" applyFill="1" applyBorder="1" applyAlignment="1">
      <alignment horizontal="center" vertical="center"/>
    </xf>
    <xf numFmtId="0" fontId="7" fillId="5" borderId="0" xfId="0" applyFont="1" applyFill="1" applyAlignment="1">
      <alignment horizontal="center" vertical="center"/>
    </xf>
    <xf numFmtId="0" fontId="7" fillId="5" borderId="18" xfId="0" applyFont="1" applyFill="1" applyBorder="1" applyAlignment="1">
      <alignment horizontal="center" vertical="center"/>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2" borderId="5"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6"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4" fillId="0" borderId="14" xfId="0" applyFont="1" applyBorder="1" applyAlignment="1">
      <alignment horizontal="center" vertical="center"/>
    </xf>
    <xf numFmtId="0" fontId="4" fillId="0" borderId="15" xfId="0" applyFont="1" applyBorder="1" applyAlignment="1">
      <alignment horizontal="center" vertical="center"/>
    </xf>
    <xf numFmtId="0" fontId="4" fillId="0" borderId="0" xfId="0" applyFont="1" applyAlignment="1">
      <alignment horizontal="center" vertical="center"/>
    </xf>
    <xf numFmtId="0" fontId="4" fillId="0" borderId="16" xfId="0" applyFont="1" applyBorder="1" applyAlignment="1">
      <alignment horizontal="center" vertical="center"/>
    </xf>
    <xf numFmtId="39" fontId="19" fillId="10" borderId="34" xfId="0" applyNumberFormat="1" applyFont="1" applyFill="1" applyBorder="1" applyAlignment="1">
      <alignment horizontal="center" vertical="center" wrapText="1" readingOrder="1"/>
    </xf>
    <xf numFmtId="0" fontId="18" fillId="0" borderId="35" xfId="0" applyFont="1" applyBorder="1"/>
    <xf numFmtId="168" fontId="9" fillId="0" borderId="23" xfId="2" applyNumberFormat="1" applyFont="1" applyFill="1" applyBorder="1" applyAlignment="1" applyProtection="1">
      <alignment horizontal="center" vertical="center" wrapText="1" readingOrder="1"/>
    </xf>
    <xf numFmtId="168" fontId="9" fillId="0" borderId="24" xfId="2" applyNumberFormat="1" applyFont="1" applyFill="1" applyBorder="1" applyAlignment="1" applyProtection="1">
      <alignment horizontal="center" vertical="center" wrapText="1" readingOrder="1"/>
    </xf>
    <xf numFmtId="0" fontId="12" fillId="8" borderId="23" xfId="0" applyFont="1" applyFill="1" applyBorder="1" applyAlignment="1">
      <alignment horizontal="center" vertical="center" wrapText="1" readingOrder="1"/>
    </xf>
    <xf numFmtId="0" fontId="9" fillId="6" borderId="23" xfId="0" applyFont="1" applyFill="1" applyBorder="1" applyAlignment="1">
      <alignment horizontal="center" vertical="center" wrapText="1"/>
    </xf>
    <xf numFmtId="0" fontId="9" fillId="6" borderId="24" xfId="0" applyFont="1" applyFill="1" applyBorder="1" applyAlignment="1">
      <alignment horizontal="center" vertical="center" wrapText="1"/>
    </xf>
    <xf numFmtId="39" fontId="19" fillId="0" borderId="36" xfId="0" applyNumberFormat="1" applyFont="1" applyBorder="1" applyAlignment="1">
      <alignment horizontal="center" vertical="center" wrapText="1" readingOrder="1"/>
    </xf>
    <xf numFmtId="0" fontId="18" fillId="0" borderId="37" xfId="0" applyFont="1" applyBorder="1"/>
    <xf numFmtId="0" fontId="17" fillId="0" borderId="0" xfId="0" applyFont="1" applyAlignment="1">
      <alignment horizontal="center" vertical="center" wrapText="1"/>
    </xf>
    <xf numFmtId="0" fontId="0" fillId="0" borderId="0" xfId="0"/>
    <xf numFmtId="0" fontId="18" fillId="0" borderId="33" xfId="0" applyFont="1" applyBorder="1"/>
    <xf numFmtId="0" fontId="11" fillId="6" borderId="19" xfId="0" applyFont="1" applyFill="1" applyBorder="1" applyAlignment="1">
      <alignment horizontal="center" vertical="center" wrapText="1" readingOrder="1"/>
    </xf>
    <xf numFmtId="0" fontId="11" fillId="6" borderId="20" xfId="0" applyFont="1" applyFill="1" applyBorder="1" applyAlignment="1">
      <alignment horizontal="center" vertical="center" wrapText="1" readingOrder="1"/>
    </xf>
    <xf numFmtId="0" fontId="11" fillId="6" borderId="21" xfId="0" applyFont="1" applyFill="1" applyBorder="1" applyAlignment="1">
      <alignment horizontal="center" vertical="center" wrapText="1" readingOrder="1"/>
    </xf>
    <xf numFmtId="0" fontId="11" fillId="6" borderId="22" xfId="0" applyFont="1" applyFill="1" applyBorder="1" applyAlignment="1">
      <alignment horizontal="center" vertical="center" wrapText="1" readingOrder="1"/>
    </xf>
    <xf numFmtId="0" fontId="11" fillId="6" borderId="30" xfId="0" applyFont="1" applyFill="1" applyBorder="1" applyAlignment="1">
      <alignment horizontal="center" vertical="center" wrapText="1" readingOrder="1"/>
    </xf>
    <xf numFmtId="0" fontId="9"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9" fillId="0" borderId="32" xfId="0" applyFont="1" applyBorder="1" applyAlignment="1" applyProtection="1">
      <alignment horizontal="center" vertical="center" wrapText="1"/>
      <protection locked="0"/>
    </xf>
    <xf numFmtId="0" fontId="9" fillId="0" borderId="0" xfId="0" applyFont="1" applyAlignment="1">
      <alignment horizontal="center" vertical="center" wrapText="1"/>
    </xf>
    <xf numFmtId="0" fontId="9" fillId="0" borderId="0" xfId="0" applyFont="1" applyBorder="1" applyAlignment="1" applyProtection="1">
      <alignment horizontal="center" vertical="center" wrapText="1"/>
      <protection locked="0"/>
    </xf>
    <xf numFmtId="3" fontId="19" fillId="0" borderId="39" xfId="0" applyNumberFormat="1" applyFont="1" applyBorder="1" applyAlignment="1">
      <alignment horizontal="center" vertical="center" wrapText="1"/>
    </xf>
    <xf numFmtId="43" fontId="19" fillId="0" borderId="39" xfId="0" applyNumberFormat="1" applyFont="1" applyBorder="1" applyAlignment="1">
      <alignment horizontal="center" vertical="center" wrapText="1"/>
    </xf>
    <xf numFmtId="3" fontId="9" fillId="0" borderId="29" xfId="1" applyNumberFormat="1" applyFont="1" applyBorder="1" applyAlignment="1" applyProtection="1">
      <alignment horizontal="center" vertical="center" wrapText="1"/>
      <protection locked="0"/>
    </xf>
    <xf numFmtId="43" fontId="9" fillId="0" borderId="29" xfId="1" applyFont="1" applyBorder="1" applyAlignment="1" applyProtection="1">
      <alignment horizontal="center" vertical="center" wrapText="1"/>
      <protection locked="0"/>
    </xf>
    <xf numFmtId="168" fontId="9" fillId="7" borderId="29" xfId="2" applyNumberFormat="1" applyFont="1" applyFill="1" applyBorder="1" applyAlignment="1" applyProtection="1">
      <alignment horizontal="center" vertical="center" wrapText="1" readingOrder="1"/>
      <protection locked="0"/>
    </xf>
    <xf numFmtId="167" fontId="9" fillId="7" borderId="40" xfId="0" applyNumberFormat="1" applyFont="1" applyFill="1" applyBorder="1" applyAlignment="1" applyProtection="1">
      <alignment horizontal="center" vertical="center" wrapText="1" readingOrder="1"/>
      <protection locked="0"/>
    </xf>
    <xf numFmtId="0" fontId="6" fillId="4" borderId="1" xfId="0" applyFont="1" applyFill="1" applyBorder="1" applyAlignment="1">
      <alignment horizontal="center" vertical="center"/>
    </xf>
    <xf numFmtId="0" fontId="6" fillId="4" borderId="15" xfId="0" applyFont="1" applyFill="1" applyBorder="1" applyAlignment="1">
      <alignment horizontal="center" vertical="center"/>
    </xf>
    <xf numFmtId="0" fontId="6" fillId="4" borderId="41" xfId="0" applyFont="1" applyFill="1" applyBorder="1" applyAlignment="1">
      <alignment horizontal="center" vertical="center"/>
    </xf>
    <xf numFmtId="0" fontId="7" fillId="5" borderId="5" xfId="0" applyFont="1" applyFill="1" applyBorder="1" applyAlignment="1">
      <alignment horizontal="center" vertical="center"/>
    </xf>
    <xf numFmtId="0" fontId="7" fillId="5" borderId="0" xfId="0" applyFont="1" applyFill="1" applyBorder="1" applyAlignment="1">
      <alignment horizontal="center" vertical="center"/>
    </xf>
    <xf numFmtId="0" fontId="7" fillId="5" borderId="6" xfId="0" applyFont="1" applyFill="1" applyBorder="1" applyAlignment="1">
      <alignment horizontal="center" vertical="center"/>
    </xf>
    <xf numFmtId="0" fontId="3" fillId="0" borderId="5" xfId="0" applyFont="1" applyBorder="1" applyAlignment="1" applyProtection="1">
      <alignment horizontal="center" vertical="center" wrapText="1"/>
      <protection locked="0"/>
    </xf>
    <xf numFmtId="0" fontId="13" fillId="0" borderId="0" xfId="0" applyFont="1" applyBorder="1" applyAlignment="1" applyProtection="1">
      <alignment horizontal="left" vertical="center" wrapText="1"/>
      <protection locked="0"/>
    </xf>
    <xf numFmtId="0" fontId="13" fillId="0" borderId="6" xfId="0" applyFont="1" applyBorder="1" applyAlignment="1" applyProtection="1">
      <alignment horizontal="left" vertical="center" wrapText="1"/>
      <protection locked="0"/>
    </xf>
    <xf numFmtId="0" fontId="8" fillId="0" borderId="0" xfId="0" applyFont="1" applyBorder="1" applyAlignment="1" applyProtection="1">
      <alignment horizontal="left" vertical="center" wrapText="1"/>
      <protection locked="0"/>
    </xf>
    <xf numFmtId="0" fontId="8" fillId="0" borderId="6" xfId="0" applyFont="1" applyBorder="1" applyAlignment="1" applyProtection="1">
      <alignment horizontal="left" vertical="center" wrapText="1"/>
      <protection locked="0"/>
    </xf>
    <xf numFmtId="0" fontId="20" fillId="0" borderId="0" xfId="0" applyFont="1" applyBorder="1" applyAlignment="1">
      <alignment horizontal="left" vertical="center" wrapText="1"/>
    </xf>
    <xf numFmtId="0" fontId="21" fillId="0" borderId="0" xfId="0" applyFont="1" applyBorder="1" applyAlignment="1">
      <alignment vertical="center"/>
    </xf>
    <xf numFmtId="0" fontId="22" fillId="0" borderId="6" xfId="0" applyFont="1" applyBorder="1" applyAlignment="1">
      <alignment vertical="center"/>
    </xf>
    <xf numFmtId="0" fontId="15" fillId="0" borderId="0" xfId="0" applyFont="1" applyBorder="1" applyAlignment="1" applyProtection="1">
      <alignment horizontal="left" vertical="center" wrapText="1"/>
      <protection locked="0"/>
    </xf>
    <xf numFmtId="0" fontId="15" fillId="0" borderId="6" xfId="0" applyFont="1" applyBorder="1" applyAlignment="1" applyProtection="1">
      <alignment horizontal="left" vertical="center" wrapText="1"/>
      <protection locked="0"/>
    </xf>
    <xf numFmtId="0" fontId="14" fillId="0" borderId="0" xfId="0" applyFont="1" applyBorder="1" applyAlignment="1" applyProtection="1">
      <alignment horizontal="left" vertical="center" wrapText="1"/>
      <protection locked="0"/>
    </xf>
    <xf numFmtId="0" fontId="14" fillId="0" borderId="6" xfId="0" applyFont="1" applyBorder="1" applyAlignment="1" applyProtection="1">
      <alignment horizontal="left" vertical="center" wrapText="1"/>
      <protection locked="0"/>
    </xf>
    <xf numFmtId="0" fontId="21" fillId="0" borderId="0" xfId="0" applyFont="1" applyBorder="1"/>
    <xf numFmtId="0" fontId="22" fillId="0" borderId="6" xfId="0" applyFont="1" applyBorder="1"/>
    <xf numFmtId="0" fontId="6" fillId="4" borderId="5" xfId="0" applyFont="1" applyFill="1" applyBorder="1" applyAlignment="1">
      <alignment horizontal="center" vertical="center"/>
    </xf>
    <xf numFmtId="0" fontId="6" fillId="4" borderId="0" xfId="0" applyFont="1" applyFill="1" applyBorder="1" applyAlignment="1">
      <alignment horizontal="center" vertical="center"/>
    </xf>
    <xf numFmtId="0" fontId="6" fillId="4" borderId="6" xfId="0" applyFont="1" applyFill="1" applyBorder="1" applyAlignment="1">
      <alignment horizontal="center" vertical="center"/>
    </xf>
    <xf numFmtId="0" fontId="7" fillId="5" borderId="5"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17" fillId="10" borderId="9" xfId="0" applyFont="1" applyFill="1" applyBorder="1" applyAlignment="1">
      <alignment horizontal="center" vertical="center" wrapText="1"/>
    </xf>
    <xf numFmtId="0" fontId="23" fillId="0" borderId="10" xfId="0" applyFont="1" applyBorder="1"/>
    <xf numFmtId="0" fontId="23" fillId="0" borderId="11" xfId="0" applyFont="1" applyBorder="1"/>
  </cellXfs>
  <cellStyles count="3">
    <cellStyle name="Millares" xfId="1" builtinId="3"/>
    <cellStyle name="Normal" xfId="0" builtinId="0"/>
    <cellStyle name="Porcentaje" xfId="2" builtinId="5"/>
  </cellStyles>
  <dxfs count="15">
    <dxf>
      <font>
        <b val="0"/>
        <i val="0"/>
        <strike val="0"/>
        <condense val="0"/>
        <extend val="0"/>
        <outline val="0"/>
        <shadow val="0"/>
        <u val="none"/>
        <vertAlign val="baseline"/>
        <sz val="14"/>
        <color auto="1"/>
        <name val="Calibri"/>
        <scheme val="none"/>
      </font>
      <numFmt numFmtId="167" formatCode="[$-10409]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4"/>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4"/>
        <color auto="1"/>
        <name val="Calibri"/>
        <scheme val="none"/>
      </font>
      <numFmt numFmtId="166" formatCode="[$-10409]#,##0.00;\-#,##0.0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4"/>
        <color auto="1"/>
        <name val="Calibri"/>
        <scheme val="none"/>
      </font>
      <numFmt numFmtId="165" formatCode="[$-10409]#,##0;\-#,##0"/>
      <fill>
        <patternFill patternType="solid">
          <fgColor indexed="64"/>
          <bgColor theme="0"/>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4"/>
        <color auto="1"/>
        <name val="Calibri"/>
        <scheme val="none"/>
      </font>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4"/>
        <color auto="1"/>
        <name val="Calibri"/>
        <scheme val="none"/>
      </font>
      <numFmt numFmtId="3" formatCode="#,##0"/>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14"/>
        <color auto="1"/>
        <name val="Calibri"/>
        <scheme val="none"/>
      </font>
      <numFmt numFmtId="35" formatCode="_(* #,##0.00_);_(* \(#,##0.00\);_(* &quot;-&quot;??_);_(@_)"/>
      <fill>
        <patternFill patternType="none">
          <fgColor indexed="64"/>
          <bgColor indexed="65"/>
        </patternFill>
      </fill>
      <alignment horizontal="center" vertical="center" textRotation="0" wrapText="1" indent="0" justifyLastLine="0" shrinkToFit="0" readingOrder="0"/>
      <border diagonalUp="0" diagonalDown="0">
        <left style="thin">
          <color rgb="FFA5A5A5"/>
        </left>
        <right style="thin">
          <color rgb="FFA5A5A5"/>
        </right>
        <top style="thin">
          <color rgb="FFA5A5A5"/>
        </top>
        <bottom style="thin">
          <color rgb="FFA5A5A5"/>
        </bottom>
        <vertical/>
        <horizontal/>
      </border>
      <protection locked="0" hidden="0"/>
    </dxf>
    <dxf>
      <font>
        <b val="0"/>
        <i val="0"/>
        <strike val="0"/>
        <condense val="0"/>
        <extend val="0"/>
        <outline val="0"/>
        <shadow val="0"/>
        <u val="none"/>
        <vertAlign val="baseline"/>
        <sz val="14"/>
        <color auto="1"/>
        <name val="Calibri"/>
        <scheme val="none"/>
      </font>
      <numFmt numFmtId="3" formatCode="#,##0"/>
      <fill>
        <patternFill patternType="none">
          <fgColor indexed="64"/>
          <bgColor indexed="65"/>
        </patternFill>
      </fill>
      <alignment horizontal="center" vertical="center" textRotation="0" wrapText="1" indent="0" justifyLastLine="0" shrinkToFit="0" readingOrder="0"/>
      <border diagonalUp="0" diagonalDown="0">
        <left style="thin">
          <color rgb="FFA5A5A5"/>
        </left>
        <right style="thin">
          <color rgb="FFA5A5A5"/>
        </right>
        <top style="thin">
          <color rgb="FFA5A5A5"/>
        </top>
        <bottom style="thin">
          <color rgb="FFA5A5A5"/>
        </bottom>
        <vertical/>
        <horizontal/>
      </border>
      <protection locked="0" hidden="0"/>
    </dxf>
    <dxf>
      <font>
        <b val="0"/>
        <i val="0"/>
        <strike val="0"/>
        <condense val="0"/>
        <extend val="0"/>
        <outline val="0"/>
        <shadow val="0"/>
        <u val="none"/>
        <vertAlign val="baseline"/>
        <sz val="14"/>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4"/>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14"/>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4"/>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3" name="Imagen 2">
          <a:extLst>
            <a:ext uri="{FF2B5EF4-FFF2-40B4-BE49-F238E27FC236}">
              <a16:creationId xmlns:a16="http://schemas.microsoft.com/office/drawing/2014/main" id="{C98A8C8D-83DC-49CF-993B-AE19E4BF8865}"/>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nespaillat/Downloads/DEG-FORE013-Formulario-Informe-de-Evaluacion-Trimestral-de-Metas-Fisicas_28-marzo-2019%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rio"/>
      <sheetName val="Historial de Cambios"/>
      <sheetName val="Validacion datos"/>
    </sheetNames>
    <sheetDataSet>
      <sheetData sheetId="0" refreshError="1"/>
      <sheetData sheetId="1" refreshError="1"/>
      <sheetData sheetId="2" refreshError="1">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A28:J30" totalsRowShown="0" headerRowDxfId="14" dataDxfId="12" headerRowBorderDxfId="13" tableBorderDxfId="11" totalsRowBorderDxfId="10">
  <tableColumns count="10">
    <tableColumn id="1" xr3:uid="{00000000-0010-0000-0000-000001000000}" name="Producto" dataDxfId="9"/>
    <tableColumn id="2" xr3:uid="{00000000-0010-0000-0000-000002000000}" name="Indicador" dataDxfId="8"/>
    <tableColumn id="3" xr3:uid="{00000000-0010-0000-0000-000003000000}" name="Física_x000a_(A)" dataDxfId="7"/>
    <tableColumn id="4" xr3:uid="{00000000-0010-0000-0000-000004000000}" name="Financiera_x000a_(B)" dataDxfId="6"/>
    <tableColumn id="9" xr3:uid="{00000000-0010-0000-0000-000009000000}" name="Física_x000a_(C)" dataDxfId="5"/>
    <tableColumn id="10" xr3:uid="{00000000-0010-0000-0000-00000A000000}" name="Financiera_x000a_(D)" dataDxfId="4"/>
    <tableColumn id="5" xr3:uid="{00000000-0010-0000-0000-000005000000}" name="Física _x000a_(E)" dataDxfId="3"/>
    <tableColumn id="6" xr3:uid="{00000000-0010-0000-0000-000006000000}" name="Financiera _x000a_ (F)" dataDxfId="2"/>
    <tableColumn id="7" xr3:uid="{00000000-0010-0000-0000-000007000000}" name="Física _x000a_(%)_x000a_ G=E/C" dataDxfId="1">
      <calculatedColumnFormula>IF(G29&gt;0,G29/E29,0)</calculatedColumnFormula>
    </tableColumn>
    <tableColumn id="8" xr3:uid="{00000000-0010-0000-0000-000008000000}" name="Financiero _x000a_(%) _x000a_H=F/D" dataDxfId="0">
      <calculatedColumnFormula>IF(H29&gt;0,H29/F29,0)</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58"/>
  <sheetViews>
    <sheetView tabSelected="1" zoomScale="85" zoomScaleNormal="85" zoomScaleSheetLayoutView="100" workbookViewId="0">
      <selection activeCell="M48" sqref="M48"/>
    </sheetView>
  </sheetViews>
  <sheetFormatPr baseColWidth="10" defaultColWidth="11.42578125" defaultRowHeight="18.75" x14ac:dyDescent="0.25"/>
  <cols>
    <col min="1" max="1" width="28" style="13" customWidth="1"/>
    <col min="2" max="2" width="24.140625" style="13" customWidth="1"/>
    <col min="3" max="3" width="21.28515625" style="13" customWidth="1"/>
    <col min="4" max="4" width="22.7109375" style="13" customWidth="1"/>
    <col min="5" max="5" width="12.7109375" style="13" customWidth="1"/>
    <col min="6" max="6" width="19.85546875" style="13" customWidth="1"/>
    <col min="7" max="7" width="12.7109375" style="13" customWidth="1"/>
    <col min="8" max="8" width="22" style="13" customWidth="1"/>
    <col min="9" max="9" width="15.28515625" style="13" bestFit="1" customWidth="1"/>
    <col min="10" max="10" width="13.42578125" style="13" customWidth="1"/>
    <col min="11" max="11" width="11.42578125" style="13"/>
    <col min="12" max="12" width="13.7109375" style="12" bestFit="1" customWidth="1"/>
    <col min="13" max="13" width="11.42578125" style="12"/>
    <col min="14" max="14" width="22.5703125" style="12" customWidth="1"/>
    <col min="15" max="16384" width="11.42578125" style="12"/>
  </cols>
  <sheetData>
    <row r="1" spans="1:11" ht="19.5" thickBot="1" x14ac:dyDescent="0.3">
      <c r="A1" s="14"/>
      <c r="B1" s="51" t="s">
        <v>72</v>
      </c>
      <c r="C1" s="52"/>
      <c r="D1" s="52"/>
      <c r="E1" s="52"/>
      <c r="F1" s="52"/>
      <c r="G1" s="52"/>
      <c r="H1" s="52"/>
      <c r="I1" s="52"/>
      <c r="J1" s="53"/>
      <c r="K1" s="15"/>
    </row>
    <row r="2" spans="1:11" ht="38.25" thickBot="1" x14ac:dyDescent="0.3">
      <c r="A2" s="16"/>
      <c r="B2" s="54" t="s">
        <v>0</v>
      </c>
      <c r="C2" s="55"/>
      <c r="D2" s="54" t="s">
        <v>1</v>
      </c>
      <c r="E2" s="55"/>
      <c r="F2" s="55"/>
      <c r="G2" s="55"/>
      <c r="H2" s="56"/>
      <c r="I2" s="1" t="s">
        <v>2</v>
      </c>
      <c r="J2" s="2" t="s">
        <v>3</v>
      </c>
      <c r="K2" s="15"/>
    </row>
    <row r="3" spans="1:11" ht="19.5" thickBot="1" x14ac:dyDescent="0.3">
      <c r="A3" s="17"/>
      <c r="B3" s="57" t="s">
        <v>4</v>
      </c>
      <c r="C3" s="58"/>
      <c r="D3" s="57"/>
      <c r="E3" s="58"/>
      <c r="F3" s="58"/>
      <c r="G3" s="58"/>
      <c r="H3" s="59"/>
      <c r="I3" s="3">
        <v>45487</v>
      </c>
      <c r="J3" s="4"/>
      <c r="K3" s="15"/>
    </row>
    <row r="4" spans="1:11" x14ac:dyDescent="0.25">
      <c r="A4" s="60"/>
      <c r="B4" s="61"/>
      <c r="C4" s="61"/>
      <c r="D4" s="62"/>
      <c r="E4" s="62"/>
      <c r="F4" s="62"/>
      <c r="G4" s="62"/>
      <c r="H4" s="62"/>
      <c r="I4" s="61"/>
      <c r="J4" s="63"/>
      <c r="K4" s="15"/>
    </row>
    <row r="5" spans="1:11" ht="3" customHeight="1" x14ac:dyDescent="0.25">
      <c r="A5" s="45"/>
      <c r="B5" s="46"/>
      <c r="C5" s="46"/>
      <c r="D5" s="46"/>
      <c r="E5" s="46"/>
      <c r="F5" s="46"/>
      <c r="G5" s="46"/>
      <c r="H5" s="46"/>
      <c r="I5" s="46"/>
      <c r="J5" s="47"/>
      <c r="K5" s="15"/>
    </row>
    <row r="6" spans="1:11" x14ac:dyDescent="0.25">
      <c r="A6" s="42" t="s">
        <v>5</v>
      </c>
      <c r="B6" s="43"/>
      <c r="C6" s="43"/>
      <c r="D6" s="43"/>
      <c r="E6" s="43"/>
      <c r="F6" s="43"/>
      <c r="G6" s="43"/>
      <c r="H6" s="43"/>
      <c r="I6" s="43"/>
      <c r="J6" s="44"/>
      <c r="K6" s="15"/>
    </row>
    <row r="7" spans="1:11" x14ac:dyDescent="0.25">
      <c r="A7" s="48" t="s">
        <v>6</v>
      </c>
      <c r="B7" s="49"/>
      <c r="C7" s="49"/>
      <c r="D7" s="49"/>
      <c r="E7" s="49"/>
      <c r="F7" s="49"/>
      <c r="G7" s="49"/>
      <c r="H7" s="49"/>
      <c r="I7" s="49"/>
      <c r="J7" s="50"/>
      <c r="K7" s="15"/>
    </row>
    <row r="8" spans="1:11" ht="24.75" customHeight="1" x14ac:dyDescent="0.25">
      <c r="A8" s="18" t="s">
        <v>7</v>
      </c>
      <c r="B8" s="40" t="s">
        <v>46</v>
      </c>
      <c r="C8" s="40"/>
      <c r="D8" s="40"/>
      <c r="E8" s="40"/>
      <c r="F8" s="40"/>
      <c r="G8" s="40"/>
      <c r="H8" s="40"/>
      <c r="I8" s="40"/>
      <c r="J8" s="41"/>
      <c r="K8" s="15"/>
    </row>
    <row r="9" spans="1:11" ht="24.75" customHeight="1" x14ac:dyDescent="0.25">
      <c r="A9" s="18" t="s">
        <v>34</v>
      </c>
      <c r="B9" s="40" t="s">
        <v>47</v>
      </c>
      <c r="C9" s="40"/>
      <c r="D9" s="40"/>
      <c r="E9" s="40"/>
      <c r="F9" s="40"/>
      <c r="G9" s="40"/>
      <c r="H9" s="40"/>
      <c r="I9" s="40"/>
      <c r="J9" s="41"/>
      <c r="K9" s="15"/>
    </row>
    <row r="10" spans="1:11" ht="24.75" customHeight="1" x14ac:dyDescent="0.25">
      <c r="A10" s="18" t="s">
        <v>35</v>
      </c>
      <c r="B10" s="40" t="s">
        <v>48</v>
      </c>
      <c r="C10" s="40"/>
      <c r="D10" s="40"/>
      <c r="E10" s="40"/>
      <c r="F10" s="40"/>
      <c r="G10" s="40"/>
      <c r="H10" s="40"/>
      <c r="I10" s="40"/>
      <c r="J10" s="41"/>
      <c r="K10" s="15"/>
    </row>
    <row r="11" spans="1:11" ht="24.75" customHeight="1" x14ac:dyDescent="0.25">
      <c r="A11" s="18" t="s">
        <v>8</v>
      </c>
      <c r="B11" s="40" t="s">
        <v>49</v>
      </c>
      <c r="C11" s="40"/>
      <c r="D11" s="40"/>
      <c r="E11" s="40"/>
      <c r="F11" s="40"/>
      <c r="G11" s="40"/>
      <c r="H11" s="40"/>
      <c r="I11" s="40"/>
      <c r="J11" s="41"/>
    </row>
    <row r="12" spans="1:11" ht="45.75" customHeight="1" x14ac:dyDescent="0.25">
      <c r="A12" s="18" t="s">
        <v>9</v>
      </c>
      <c r="B12" s="40" t="s">
        <v>50</v>
      </c>
      <c r="C12" s="40"/>
      <c r="D12" s="40"/>
      <c r="E12" s="40"/>
      <c r="F12" s="40"/>
      <c r="G12" s="40"/>
      <c r="H12" s="40"/>
      <c r="I12" s="40"/>
      <c r="J12" s="41"/>
    </row>
    <row r="13" spans="1:11" x14ac:dyDescent="0.25">
      <c r="A13" s="42" t="s">
        <v>10</v>
      </c>
      <c r="B13" s="43"/>
      <c r="C13" s="43"/>
      <c r="D13" s="43"/>
      <c r="E13" s="43"/>
      <c r="F13" s="43"/>
      <c r="G13" s="43"/>
      <c r="H13" s="43"/>
      <c r="I13" s="43"/>
      <c r="J13" s="44"/>
    </row>
    <row r="14" spans="1:11" ht="21.75" customHeight="1" x14ac:dyDescent="0.25">
      <c r="A14" s="18" t="s">
        <v>11</v>
      </c>
      <c r="B14" s="5">
        <v>2</v>
      </c>
      <c r="C14" s="40" t="str">
        <f>IFERROR(VLOOKUP(B14,'[1]Validacion datos'!A2:B5,2,FALSE),"")</f>
        <v>DESARROLLO SOCIAL</v>
      </c>
      <c r="D14" s="40"/>
      <c r="E14" s="40"/>
      <c r="F14" s="40"/>
      <c r="G14" s="40"/>
      <c r="H14" s="40"/>
      <c r="I14" s="40"/>
      <c r="J14" s="41"/>
    </row>
    <row r="15" spans="1:11" ht="21.75" customHeight="1" x14ac:dyDescent="0.25">
      <c r="A15" s="18" t="s">
        <v>12</v>
      </c>
      <c r="B15" s="5">
        <v>2.1</v>
      </c>
      <c r="C15" s="40" t="str">
        <f>IFERROR(VLOOKUP(B15,'[1]Validacion datos'!A8:B26,2,FALSE),"")</f>
        <v>Educación de calidad para todos y todas</v>
      </c>
      <c r="D15" s="40"/>
      <c r="E15" s="40"/>
      <c r="F15" s="40"/>
      <c r="G15" s="40"/>
      <c r="H15" s="40"/>
      <c r="I15" s="40"/>
      <c r="J15" s="41"/>
    </row>
    <row r="16" spans="1:11" ht="21.75" customHeight="1" x14ac:dyDescent="0.25">
      <c r="A16" s="18" t="s">
        <v>13</v>
      </c>
      <c r="B16" s="5" t="s">
        <v>51</v>
      </c>
      <c r="C16" s="40" t="str">
        <f>IFERROR(VLOOKUP(B16,'[1]Validacion datos'!D8:E64,2,FALSE),"")</f>
        <v>Implantar y garantizar un sistema educativo nacional de calidad</v>
      </c>
      <c r="D16" s="40"/>
      <c r="E16" s="40"/>
      <c r="F16" s="40"/>
      <c r="G16" s="40"/>
      <c r="H16" s="40"/>
      <c r="I16" s="40"/>
      <c r="J16" s="41"/>
    </row>
    <row r="17" spans="1:14" x14ac:dyDescent="0.25">
      <c r="A17" s="42" t="s">
        <v>14</v>
      </c>
      <c r="B17" s="43"/>
      <c r="C17" s="43"/>
      <c r="D17" s="43"/>
      <c r="E17" s="43"/>
      <c r="F17" s="43"/>
      <c r="G17" s="43"/>
      <c r="H17" s="43"/>
      <c r="I17" s="43"/>
      <c r="J17" s="44"/>
    </row>
    <row r="18" spans="1:14" ht="25.5" customHeight="1" x14ac:dyDescent="0.25">
      <c r="A18" s="18" t="s">
        <v>15</v>
      </c>
      <c r="B18" s="40" t="s">
        <v>52</v>
      </c>
      <c r="C18" s="40"/>
      <c r="D18" s="40"/>
      <c r="E18" s="40"/>
      <c r="F18" s="40"/>
      <c r="G18" s="40"/>
      <c r="H18" s="40"/>
      <c r="I18" s="40"/>
      <c r="J18" s="41"/>
    </row>
    <row r="19" spans="1:14" ht="48" customHeight="1" x14ac:dyDescent="0.25">
      <c r="A19" s="19" t="s">
        <v>16</v>
      </c>
      <c r="B19" s="40" t="s">
        <v>53</v>
      </c>
      <c r="C19" s="40"/>
      <c r="D19" s="40"/>
      <c r="E19" s="40"/>
      <c r="F19" s="40"/>
      <c r="G19" s="40"/>
      <c r="H19" s="40"/>
      <c r="I19" s="40"/>
      <c r="J19" s="41"/>
    </row>
    <row r="20" spans="1:14" ht="26.25" customHeight="1" x14ac:dyDescent="0.25">
      <c r="A20" s="19" t="s">
        <v>67</v>
      </c>
      <c r="B20" s="40" t="s">
        <v>54</v>
      </c>
      <c r="C20" s="40"/>
      <c r="D20" s="40"/>
      <c r="E20" s="40"/>
      <c r="F20" s="40"/>
      <c r="G20" s="40"/>
      <c r="H20" s="40"/>
      <c r="I20" s="40"/>
      <c r="J20" s="41"/>
    </row>
    <row r="21" spans="1:14" ht="39" customHeight="1" x14ac:dyDescent="0.25">
      <c r="A21" s="19" t="s">
        <v>36</v>
      </c>
      <c r="B21" s="73" t="s">
        <v>75</v>
      </c>
      <c r="C21" s="74"/>
      <c r="D21" s="74"/>
      <c r="E21" s="74"/>
      <c r="F21" s="74"/>
      <c r="G21" s="74"/>
      <c r="H21" s="74"/>
      <c r="I21" s="74"/>
      <c r="J21" s="75"/>
      <c r="K21" s="15"/>
    </row>
    <row r="22" spans="1:14" x14ac:dyDescent="0.25">
      <c r="A22" s="42" t="s">
        <v>17</v>
      </c>
      <c r="B22" s="43"/>
      <c r="C22" s="43"/>
      <c r="D22" s="43"/>
      <c r="E22" s="43"/>
      <c r="F22" s="43"/>
      <c r="G22" s="43"/>
      <c r="H22" s="43"/>
      <c r="I22" s="43"/>
      <c r="J22" s="44"/>
    </row>
    <row r="23" spans="1:14" x14ac:dyDescent="0.25">
      <c r="A23" s="48" t="s">
        <v>18</v>
      </c>
      <c r="B23" s="49"/>
      <c r="C23" s="49"/>
      <c r="D23" s="49"/>
      <c r="E23" s="49"/>
      <c r="F23" s="49"/>
      <c r="G23" s="49"/>
      <c r="H23" s="49"/>
      <c r="I23" s="49"/>
      <c r="J23" s="50"/>
      <c r="K23" s="15"/>
    </row>
    <row r="24" spans="1:14" ht="15" customHeight="1" x14ac:dyDescent="0.25">
      <c r="A24" s="76" t="s">
        <v>19</v>
      </c>
      <c r="B24" s="77"/>
      <c r="C24" s="78" t="s">
        <v>20</v>
      </c>
      <c r="D24" s="80"/>
      <c r="E24" s="80"/>
      <c r="F24" s="80" t="s">
        <v>21</v>
      </c>
      <c r="G24" s="80"/>
      <c r="H24" s="77"/>
      <c r="I24" s="78" t="s">
        <v>22</v>
      </c>
      <c r="J24" s="79"/>
    </row>
    <row r="25" spans="1:14" ht="27" customHeight="1" x14ac:dyDescent="0.25">
      <c r="A25" s="64">
        <v>2948228959</v>
      </c>
      <c r="B25" s="65"/>
      <c r="C25" s="71">
        <v>2984939919</v>
      </c>
      <c r="D25" s="72"/>
      <c r="E25" s="65"/>
      <c r="F25" s="71">
        <v>1151689486.0999999</v>
      </c>
      <c r="G25" s="72"/>
      <c r="H25" s="65"/>
      <c r="I25" s="66">
        <f>+F25/C25</f>
        <v>0.3858333893989509</v>
      </c>
      <c r="J25" s="67"/>
    </row>
    <row r="26" spans="1:14" x14ac:dyDescent="0.25">
      <c r="A26" s="48" t="s">
        <v>23</v>
      </c>
      <c r="B26" s="49"/>
      <c r="C26" s="49"/>
      <c r="D26" s="49"/>
      <c r="E26" s="49"/>
      <c r="F26" s="49"/>
      <c r="G26" s="49"/>
      <c r="H26" s="49"/>
      <c r="I26" s="49"/>
      <c r="J26" s="50"/>
      <c r="K26" s="15"/>
    </row>
    <row r="27" spans="1:14" x14ac:dyDescent="0.25">
      <c r="A27" s="20"/>
      <c r="B27" s="12"/>
      <c r="C27" s="68" t="s">
        <v>45</v>
      </c>
      <c r="D27" s="69"/>
      <c r="E27" s="68" t="s">
        <v>71</v>
      </c>
      <c r="F27" s="69"/>
      <c r="G27" s="68" t="s">
        <v>70</v>
      </c>
      <c r="H27" s="68"/>
      <c r="I27" s="68" t="s">
        <v>24</v>
      </c>
      <c r="J27" s="70"/>
    </row>
    <row r="28" spans="1:14" ht="56.25" x14ac:dyDescent="0.25">
      <c r="A28" s="6" t="s">
        <v>25</v>
      </c>
      <c r="B28" s="7" t="s">
        <v>26</v>
      </c>
      <c r="C28" s="7" t="s">
        <v>37</v>
      </c>
      <c r="D28" s="7" t="s">
        <v>38</v>
      </c>
      <c r="E28" s="7" t="s">
        <v>39</v>
      </c>
      <c r="F28" s="7" t="s">
        <v>40</v>
      </c>
      <c r="G28" s="7" t="s">
        <v>41</v>
      </c>
      <c r="H28" s="7" t="s">
        <v>42</v>
      </c>
      <c r="I28" s="7" t="s">
        <v>43</v>
      </c>
      <c r="J28" s="8" t="s">
        <v>44</v>
      </c>
      <c r="N28" s="36"/>
    </row>
    <row r="29" spans="1:14" ht="131.25" x14ac:dyDescent="0.25">
      <c r="A29" s="21" t="s">
        <v>55</v>
      </c>
      <c r="B29" s="9" t="s">
        <v>56</v>
      </c>
      <c r="C29" s="37">
        <v>3447</v>
      </c>
      <c r="D29" s="38">
        <v>1321184571.2</v>
      </c>
      <c r="E29" s="31">
        <v>3200</v>
      </c>
      <c r="F29" s="30">
        <v>660151097.87</v>
      </c>
      <c r="G29" s="10">
        <v>3303</v>
      </c>
      <c r="H29" s="32">
        <v>594962368.78999996</v>
      </c>
      <c r="I29" s="39">
        <f>IF(G29&gt;0,G29/E29,0)</f>
        <v>1.0321875</v>
      </c>
      <c r="J29" s="34">
        <f t="shared" ref="J29" si="0">IF(H29&gt;0,H29/F29,0)</f>
        <v>0.90125180539677396</v>
      </c>
    </row>
    <row r="30" spans="1:14" ht="94.5" thickBot="1" x14ac:dyDescent="0.3">
      <c r="A30" s="22" t="s">
        <v>57</v>
      </c>
      <c r="B30" s="23" t="s">
        <v>58</v>
      </c>
      <c r="C30" s="86">
        <v>3000</v>
      </c>
      <c r="D30" s="87">
        <v>23436140.82</v>
      </c>
      <c r="E30" s="88">
        <v>2000</v>
      </c>
      <c r="F30" s="89">
        <v>10614607.789999999</v>
      </c>
      <c r="G30" s="11">
        <v>2021</v>
      </c>
      <c r="H30" s="33">
        <v>10635011.050000001</v>
      </c>
      <c r="I30" s="90">
        <f>IF(G30&gt;0,G30/E30,0)</f>
        <v>1.0105</v>
      </c>
      <c r="J30" s="91">
        <f>IF(H30&gt;0,H30/F30,0)</f>
        <v>1.0019221868959891</v>
      </c>
      <c r="N30" s="32"/>
    </row>
    <row r="31" spans="1:14" x14ac:dyDescent="0.25">
      <c r="A31" s="92" t="s">
        <v>27</v>
      </c>
      <c r="B31" s="93"/>
      <c r="C31" s="93"/>
      <c r="D31" s="93"/>
      <c r="E31" s="93"/>
      <c r="F31" s="93"/>
      <c r="G31" s="93"/>
      <c r="H31" s="93"/>
      <c r="I31" s="93"/>
      <c r="J31" s="94"/>
    </row>
    <row r="32" spans="1:14" x14ac:dyDescent="0.25">
      <c r="A32" s="95" t="s">
        <v>28</v>
      </c>
      <c r="B32" s="96"/>
      <c r="C32" s="96"/>
      <c r="D32" s="96"/>
      <c r="E32" s="96"/>
      <c r="F32" s="96"/>
      <c r="G32" s="96"/>
      <c r="H32" s="96"/>
      <c r="I32" s="96"/>
      <c r="J32" s="97"/>
      <c r="K32" s="15"/>
    </row>
    <row r="33" spans="1:17" x14ac:dyDescent="0.25">
      <c r="A33" s="98" t="s">
        <v>29</v>
      </c>
      <c r="B33" s="99" t="s">
        <v>59</v>
      </c>
      <c r="C33" s="99"/>
      <c r="D33" s="99"/>
      <c r="E33" s="99"/>
      <c r="F33" s="99"/>
      <c r="G33" s="99"/>
      <c r="H33" s="99"/>
      <c r="I33" s="99"/>
      <c r="J33" s="100"/>
    </row>
    <row r="34" spans="1:17" ht="37.5" x14ac:dyDescent="0.25">
      <c r="A34" s="98" t="s">
        <v>30</v>
      </c>
      <c r="B34" s="101" t="s">
        <v>60</v>
      </c>
      <c r="C34" s="101"/>
      <c r="D34" s="101"/>
      <c r="E34" s="101"/>
      <c r="F34" s="101"/>
      <c r="G34" s="101"/>
      <c r="H34" s="101"/>
      <c r="I34" s="101"/>
      <c r="J34" s="102"/>
    </row>
    <row r="35" spans="1:17" ht="54.75" customHeight="1" x14ac:dyDescent="0.25">
      <c r="A35" s="98" t="s">
        <v>31</v>
      </c>
      <c r="B35" s="101" t="s">
        <v>76</v>
      </c>
      <c r="C35" s="101"/>
      <c r="D35" s="101"/>
      <c r="E35" s="101"/>
      <c r="F35" s="101"/>
      <c r="G35" s="101"/>
      <c r="H35" s="101"/>
      <c r="I35" s="101"/>
      <c r="J35" s="102"/>
      <c r="K35" s="85"/>
      <c r="L35" s="82"/>
      <c r="M35" s="82"/>
      <c r="N35" s="82"/>
      <c r="O35" s="82"/>
      <c r="P35" s="82"/>
      <c r="Q35" s="82"/>
    </row>
    <row r="36" spans="1:17" ht="213.75" customHeight="1" x14ac:dyDescent="0.25">
      <c r="A36" s="98" t="s">
        <v>32</v>
      </c>
      <c r="B36" s="103" t="s">
        <v>77</v>
      </c>
      <c r="C36" s="104"/>
      <c r="D36" s="104"/>
      <c r="E36" s="104"/>
      <c r="F36" s="104"/>
      <c r="G36" s="104"/>
      <c r="H36" s="104"/>
      <c r="I36" s="104"/>
      <c r="J36" s="105"/>
    </row>
    <row r="37" spans="1:17" ht="22.5" customHeight="1" x14ac:dyDescent="0.25">
      <c r="A37" s="98" t="s">
        <v>29</v>
      </c>
      <c r="B37" s="106" t="s">
        <v>57</v>
      </c>
      <c r="C37" s="106"/>
      <c r="D37" s="106"/>
      <c r="E37" s="106"/>
      <c r="F37" s="106"/>
      <c r="G37" s="106"/>
      <c r="H37" s="106"/>
      <c r="I37" s="106"/>
      <c r="J37" s="107"/>
    </row>
    <row r="38" spans="1:17" ht="37.5" x14ac:dyDescent="0.25">
      <c r="A38" s="98" t="s">
        <v>30</v>
      </c>
      <c r="B38" s="108" t="s">
        <v>61</v>
      </c>
      <c r="C38" s="108"/>
      <c r="D38" s="108"/>
      <c r="E38" s="108"/>
      <c r="F38" s="108"/>
      <c r="G38" s="108"/>
      <c r="H38" s="108"/>
      <c r="I38" s="108"/>
      <c r="J38" s="109"/>
    </row>
    <row r="39" spans="1:17" ht="25.5" customHeight="1" x14ac:dyDescent="0.25">
      <c r="A39" s="98" t="s">
        <v>31</v>
      </c>
      <c r="B39" s="108" t="s">
        <v>78</v>
      </c>
      <c r="C39" s="108"/>
      <c r="D39" s="108"/>
      <c r="E39" s="108"/>
      <c r="F39" s="108"/>
      <c r="G39" s="108"/>
      <c r="H39" s="108"/>
      <c r="I39" s="108"/>
      <c r="J39" s="109"/>
      <c r="L39" s="24"/>
      <c r="M39" s="25"/>
      <c r="N39" s="25"/>
    </row>
    <row r="40" spans="1:17" ht="111.75" customHeight="1" x14ac:dyDescent="0.3">
      <c r="A40" s="98" t="s">
        <v>32</v>
      </c>
      <c r="B40" s="103" t="s">
        <v>79</v>
      </c>
      <c r="C40" s="110"/>
      <c r="D40" s="110"/>
      <c r="E40" s="110"/>
      <c r="F40" s="110"/>
      <c r="G40" s="110"/>
      <c r="H40" s="110"/>
      <c r="I40" s="110"/>
      <c r="J40" s="111"/>
    </row>
    <row r="41" spans="1:17" x14ac:dyDescent="0.25">
      <c r="A41" s="112" t="s">
        <v>68</v>
      </c>
      <c r="B41" s="113"/>
      <c r="C41" s="113"/>
      <c r="D41" s="113"/>
      <c r="E41" s="113"/>
      <c r="F41" s="113"/>
      <c r="G41" s="113"/>
      <c r="H41" s="113"/>
      <c r="I41" s="113"/>
      <c r="J41" s="114"/>
    </row>
    <row r="42" spans="1:17" x14ac:dyDescent="0.25">
      <c r="A42" s="115" t="s">
        <v>33</v>
      </c>
      <c r="B42" s="116"/>
      <c r="C42" s="116"/>
      <c r="D42" s="116"/>
      <c r="E42" s="116"/>
      <c r="F42" s="116"/>
      <c r="G42" s="116"/>
      <c r="H42" s="116"/>
      <c r="I42" s="116"/>
      <c r="J42" s="117"/>
      <c r="K42" s="15"/>
      <c r="L42" s="26"/>
    </row>
    <row r="43" spans="1:17" ht="51.75" customHeight="1" thickBot="1" x14ac:dyDescent="0.3">
      <c r="A43" s="118" t="s">
        <v>80</v>
      </c>
      <c r="B43" s="119"/>
      <c r="C43" s="119"/>
      <c r="D43" s="119"/>
      <c r="E43" s="119"/>
      <c r="F43" s="119"/>
      <c r="G43" s="119"/>
      <c r="H43" s="119"/>
      <c r="I43" s="119"/>
      <c r="J43" s="120"/>
    </row>
    <row r="44" spans="1:17" ht="34.15" customHeight="1" x14ac:dyDescent="0.25">
      <c r="A44" s="84" t="s">
        <v>69</v>
      </c>
      <c r="B44" s="84"/>
      <c r="C44" s="84"/>
      <c r="D44" s="84"/>
      <c r="E44" s="84"/>
      <c r="F44" s="84"/>
      <c r="G44" s="84"/>
      <c r="H44" s="84"/>
      <c r="I44" s="84"/>
      <c r="J44" s="84"/>
    </row>
    <row r="45" spans="1:17" ht="13.5" customHeight="1" x14ac:dyDescent="0.25"/>
    <row r="46" spans="1:17" ht="7.5" customHeight="1" x14ac:dyDescent="0.25"/>
    <row r="47" spans="1:17" x14ac:dyDescent="0.25">
      <c r="A47" s="27" t="s">
        <v>62</v>
      </c>
      <c r="B47" s="28">
        <f>A25</f>
        <v>2948228959</v>
      </c>
    </row>
    <row r="48" spans="1:17" x14ac:dyDescent="0.25">
      <c r="A48" s="27" t="s">
        <v>63</v>
      </c>
      <c r="B48" s="28">
        <f>C25</f>
        <v>2984939919</v>
      </c>
    </row>
    <row r="49" spans="1:9" x14ac:dyDescent="0.25">
      <c r="A49" s="27" t="s">
        <v>64</v>
      </c>
      <c r="B49" s="35">
        <f>+F25</f>
        <v>1151689486.0999999</v>
      </c>
    </row>
    <row r="50" spans="1:9" x14ac:dyDescent="0.25">
      <c r="G50" s="82"/>
      <c r="H50" s="82"/>
      <c r="I50" s="82"/>
    </row>
    <row r="51" spans="1:9" x14ac:dyDescent="0.25">
      <c r="C51" s="83" t="s">
        <v>66</v>
      </c>
      <c r="D51" s="83"/>
      <c r="E51" s="83"/>
      <c r="G51" s="83" t="s">
        <v>74</v>
      </c>
      <c r="H51" s="83"/>
      <c r="I51" s="83"/>
    </row>
    <row r="52" spans="1:9" x14ac:dyDescent="0.25">
      <c r="B52" s="29"/>
      <c r="C52" s="81" t="s">
        <v>65</v>
      </c>
      <c r="D52" s="81"/>
      <c r="E52" s="81"/>
      <c r="G52" s="81" t="s">
        <v>73</v>
      </c>
      <c r="H52" s="81"/>
      <c r="I52" s="81"/>
    </row>
    <row r="53" spans="1:9" x14ac:dyDescent="0.25">
      <c r="B53" s="29"/>
    </row>
    <row r="54" spans="1:9" x14ac:dyDescent="0.25">
      <c r="B54" s="29"/>
    </row>
    <row r="55" spans="1:9" x14ac:dyDescent="0.25">
      <c r="B55" s="29"/>
    </row>
    <row r="56" spans="1:9" x14ac:dyDescent="0.25">
      <c r="B56" s="29"/>
    </row>
    <row r="57" spans="1:9" x14ac:dyDescent="0.25">
      <c r="B57" s="29"/>
    </row>
    <row r="58" spans="1:9" x14ac:dyDescent="0.25">
      <c r="B58" s="29"/>
    </row>
  </sheetData>
  <mergeCells count="58">
    <mergeCell ref="C52:E52"/>
    <mergeCell ref="G52:I52"/>
    <mergeCell ref="G50:I50"/>
    <mergeCell ref="G51:I51"/>
    <mergeCell ref="K35:Q35"/>
    <mergeCell ref="A41:J41"/>
    <mergeCell ref="A42:J42"/>
    <mergeCell ref="A43:J43"/>
    <mergeCell ref="A44:J44"/>
    <mergeCell ref="B37:J37"/>
    <mergeCell ref="B38:J38"/>
    <mergeCell ref="B39:J39"/>
    <mergeCell ref="B40:J40"/>
    <mergeCell ref="C51:E51"/>
    <mergeCell ref="B21:J21"/>
    <mergeCell ref="A31:J31"/>
    <mergeCell ref="A32:J32"/>
    <mergeCell ref="C15:J15"/>
    <mergeCell ref="C16:J16"/>
    <mergeCell ref="A17:J17"/>
    <mergeCell ref="B18:J18"/>
    <mergeCell ref="B19:J19"/>
    <mergeCell ref="B20:J20"/>
    <mergeCell ref="A22:J22"/>
    <mergeCell ref="A23:J23"/>
    <mergeCell ref="A24:B24"/>
    <mergeCell ref="I24:J24"/>
    <mergeCell ref="C24:E24"/>
    <mergeCell ref="F24:H24"/>
    <mergeCell ref="B33:J33"/>
    <mergeCell ref="B34:J34"/>
    <mergeCell ref="B35:J35"/>
    <mergeCell ref="B36:J36"/>
    <mergeCell ref="A25:B25"/>
    <mergeCell ref="I25:J25"/>
    <mergeCell ref="A26:J26"/>
    <mergeCell ref="C27:D27"/>
    <mergeCell ref="G27:H27"/>
    <mergeCell ref="I27:J27"/>
    <mergeCell ref="C25:E25"/>
    <mergeCell ref="F25:H25"/>
    <mergeCell ref="E27:F27"/>
    <mergeCell ref="A5:J5"/>
    <mergeCell ref="A6:J6"/>
    <mergeCell ref="A7:J7"/>
    <mergeCell ref="B1:J1"/>
    <mergeCell ref="B2:C2"/>
    <mergeCell ref="D2:H2"/>
    <mergeCell ref="B3:C3"/>
    <mergeCell ref="D3:H3"/>
    <mergeCell ref="A4:J4"/>
    <mergeCell ref="B8:J8"/>
    <mergeCell ref="B11:J11"/>
    <mergeCell ref="B12:J12"/>
    <mergeCell ref="A13:J13"/>
    <mergeCell ref="C14:J14"/>
    <mergeCell ref="B9:J9"/>
    <mergeCell ref="B10:J10"/>
  </mergeCells>
  <phoneticPr fontId="2" type="noConversion"/>
  <dataValidations xWindow="1374" yWindow="528" count="16">
    <dataValidation allowBlank="1" showInputMessage="1" showErrorMessage="1" prompt="Monto ejecutado en el trimestre" sqref="H28:H30 N30" xr:uid="{00000000-0002-0000-0000-000000000000}"/>
    <dataValidation allowBlank="1" showInputMessage="1" showErrorMessage="1" prompt="Meta alcanzada en el trimestre" sqref="G28:G30" xr:uid="{00000000-0002-0000-0000-000001000000}"/>
    <dataValidation allowBlank="1" showInputMessage="1" showErrorMessage="1" prompt="Monto presupuestado para el producto" sqref="F28 D28" xr:uid="{00000000-0002-0000-0000-000002000000}"/>
    <dataValidation allowBlank="1" showInputMessage="1" showErrorMessage="1" prompt="Meta anual del indicador" sqref="E28 C28" xr:uid="{00000000-0002-0000-0000-000003000000}"/>
    <dataValidation allowBlank="1" showInputMessage="1" showErrorMessage="1" prompt="Nombre del indicador" sqref="B28:B30" xr:uid="{00000000-0002-0000-0000-000004000000}"/>
    <dataValidation allowBlank="1" showInputMessage="1" showErrorMessage="1" prompt="Nombre de cada producto" sqref="A28:A30" xr:uid="{00000000-0002-0000-0000-000005000000}"/>
    <dataValidation allowBlank="1" showInputMessage="1" showErrorMessage="1" prompt="¿En qué consiste el programa?" sqref="B19:J19" xr:uid="{00000000-0002-0000-0000-000006000000}"/>
    <dataValidation allowBlank="1" showInputMessage="1" showErrorMessage="1" prompt="Presupuesto del programa" sqref="A25:C25 F25" xr:uid="{00000000-0002-0000-0000-000007000000}"/>
    <dataValidation allowBlank="1" showInputMessage="1" showErrorMessage="1" prompt="Oportunidades de mejora identificadas" sqref="A43:J43" xr:uid="{00000000-0002-0000-0000-000008000000}"/>
    <dataValidation allowBlank="1" showInputMessage="1" showErrorMessage="1" prompt="De existir desvío, explicar razones." sqref="B36:J36 B40:J40" xr:uid="{00000000-0002-0000-0000-000009000000}"/>
    <dataValidation allowBlank="1" showInputMessage="1" showErrorMessage="1" prompt="1. Describir lo plasmado en el presupuesto_x000a_2. Describir lo alcanzado en términos financieros y de producción " sqref="B35:J35 B39:J39" xr:uid="{00000000-0002-0000-0000-00000A000000}"/>
    <dataValidation allowBlank="1" showInputMessage="1" showErrorMessage="1" prompt="¿En qué consiste el producto? su objetivo" sqref="B34:J34 B38:J38" xr:uid="{00000000-0002-0000-0000-00000B000000}"/>
    <dataValidation allowBlank="1" showInputMessage="1" showErrorMessage="1" prompt="Nombre del producto" sqref="B33:J33 B37:J37" xr:uid="{00000000-0002-0000-0000-00000C000000}"/>
    <dataValidation allowBlank="1" showInputMessage="1" showErrorMessage="1" prompt="¿A quién va dirigido el programa?, ¿qué característica tiene esta población que requiere ser beneficiada?" sqref="B20:J20" xr:uid="{00000000-0002-0000-0000-00000D000000}"/>
    <dataValidation allowBlank="1" showInputMessage="1" prompt="Nombre del capítulo" sqref="B8:J10" xr:uid="{00000000-0002-0000-0000-00000E000000}"/>
    <dataValidation allowBlank="1" sqref="A8" xr:uid="{00000000-0002-0000-0000-00000F000000}"/>
  </dataValidations>
  <printOptions horizontalCentered="1" verticalCentered="1"/>
  <pageMargins left="0.31496062992125984" right="0.51181102362204722" top="0.35433070866141736" bottom="0.35433070866141736" header="0.31496062992125984" footer="0.31496062992125984"/>
  <pageSetup scale="43" orientation="portrait" r:id="rId1"/>
  <rowBreaks count="1" manualBreakCount="1">
    <brk id="30" max="9" man="1"/>
  </rowBreaks>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Hoja1</vt:lpstr>
      <vt:lpstr>Hoja1!Área_de_impresión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Nicole Espaillat A.</dc:creator>
  <cp:lastModifiedBy>Ronald Rodriguez</cp:lastModifiedBy>
  <cp:lastPrinted>2025-07-16T12:53:12Z</cp:lastPrinted>
  <dcterms:created xsi:type="dcterms:W3CDTF">2021-03-22T15:50:10Z</dcterms:created>
  <dcterms:modified xsi:type="dcterms:W3CDTF">2025-07-16T12:53:22Z</dcterms:modified>
</cp:coreProperties>
</file>