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SFODOSU\Downloads\"/>
    </mc:Choice>
  </mc:AlternateContent>
  <xr:revisionPtr revIDLastSave="0" documentId="13_ncr:1_{1DA4996B-8F25-42BE-9BF5-8F7004210A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mDg6OoiY8yvl7Rc61klo4ww5AmaPjuftefhgJwKfUI="/>
    </ext>
  </extLst>
</workbook>
</file>

<file path=xl/calcChain.xml><?xml version="1.0" encoding="utf-8"?>
<calcChain xmlns="http://schemas.openxmlformats.org/spreadsheetml/2006/main">
  <c r="B49" i="1" l="1"/>
  <c r="B48" i="1"/>
  <c r="B47" i="1"/>
  <c r="J30" i="1"/>
  <c r="I30" i="1"/>
  <c r="J29" i="1"/>
  <c r="I29" i="1"/>
  <c r="I25" i="1"/>
</calcChain>
</file>

<file path=xl/sharedStrings.xml><?xml version="1.0" encoding="utf-8"?>
<sst xmlns="http://schemas.openxmlformats.org/spreadsheetml/2006/main" count="89" uniqueCount="84">
  <si>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</si>
  <si>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</si>
  <si>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</si>
  <si>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</si>
  <si>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</si>
  <si>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</si>
  <si>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</si>
  <si>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</si>
  <si>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0206 - MINISTERIO DE EDUCACIÓN</t>
  </si>
  <si>
    <t>Subcapítulo</t>
  </si>
  <si>
    <t>01 - MINISTERIO DE EDUCACION</t>
  </si>
  <si>
    <t>Unidad Ejecutora</t>
  </si>
  <si>
    <t>0008 - INSTITUTO SUPERIOR DE FORMACION DOCENTE SALOMÉ UREÑA</t>
  </si>
  <si>
    <t>Misión</t>
  </si>
  <si>
    <t>Contribuir con la calidad del sistema educativo Dominicano preuniversitario mediante la formación integral de profesionales de la Educación.</t>
  </si>
  <si>
    <t>Visión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</si>
  <si>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</si>
  <si>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II. Contribución a la Estrategia Nacional de Desarrollo</t>
  </si>
  <si>
    <t>Eje estratégico:</t>
  </si>
  <si>
    <t>DESARROLLO SOCIAL</t>
  </si>
  <si>
    <t>Objetivo general:</t>
  </si>
  <si>
    <t>Educación de calidad para todos y todas</t>
  </si>
  <si>
    <t>Objetivo(s) específico(s):</t>
  </si>
  <si>
    <t>2.1.1</t>
  </si>
  <si>
    <t>Implantar y garantizar un sistema educativo nacional de calidad</t>
  </si>
  <si>
    <t>III. Información del Programa</t>
  </si>
  <si>
    <t>Nombre:</t>
  </si>
  <si>
    <t>18 - Formación y desarrollo de la carrera docente</t>
  </si>
  <si>
    <t>Descripción:</t>
  </si>
  <si>
    <t>Formar, integrar y actualizar de forma permanente en el sistema educativo preuniversitario, una nueva generación de docentes de excelencia, para mejorar las competencias de la población estudiantil dominicana.</t>
  </si>
  <si>
    <r>
      <rPr>
        <b/>
        <sz val="14"/>
        <color rgb="FF000000"/>
        <rFont val="Calibri"/>
      </rPr>
      <t>Beneficiarios:</t>
    </r>
    <r>
      <rPr>
        <sz val="14"/>
        <color rgb="FF000000"/>
        <rFont val="Century Gothic"/>
      </rPr>
      <t xml:space="preserve"> </t>
    </r>
  </si>
  <si>
    <t xml:space="preserve"> Bachilleres menores de 25 años</t>
  </si>
  <si>
    <t>Resultado Asociado:</t>
  </si>
  <si>
    <t>Incrementar la inserción de estudiantes en la carrera educación, de 0 en el 2017 a 14,516 en el 2025, con el objetivo de mejorar su desempeño a través de la implementación del programa docentes de excelencia.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</si>
  <si>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</si>
  <si>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</si>
  <si>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</si>
  <si>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</si>
  <si>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</si>
  <si>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</si>
  <si>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</si>
  <si>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</si>
  <si>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</si>
  <si>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</si>
  <si>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</si>
  <si>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</si>
  <si>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</si>
  <si>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</si>
  <si>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</si>
  <si>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</si>
  <si>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</si>
  <si>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</si>
  <si>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</si>
  <si>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</si>
  <si>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</si>
  <si>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</si>
  <si>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</si>
  <si>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</si>
  <si>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</si>
  <si>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V. Análisis de los Logros y Desviaciones</t>
  </si>
  <si>
    <t>V.I - Información de Logros y Desviaciones por Producto</t>
  </si>
  <si>
    <t xml:space="preserve">Producto: </t>
  </si>
  <si>
    <t>5893- Bachilleres menores de 25 años cursando en el programa de Formación Docente de Excelencia a nivel de grado.</t>
  </si>
  <si>
    <t xml:space="preserve">Descripción del producto: </t>
  </si>
  <si>
    <t>Formar docentes de excelencia para ser incorporados al sistema educativo dominicano.</t>
  </si>
  <si>
    <t>Logros alcanzados:</t>
  </si>
  <si>
    <t>Actualmente en el ISFODOSU tenemos una matrícula de 3,347 estudiantes en el programa de Formación Docente de Excelencia a nivel de grado.</t>
  </si>
  <si>
    <t>Causas y justificación del desvío:</t>
  </si>
  <si>
    <t>Para este producto concluimos el trimestre con 3,347 estudiantes matriculados a nivel de grado con un cumplimiento general de un 107.8% lo que representa una desviación positiva moderada de un 7.8%, lo cual se debió a una subestimación en la población estudiantil a ingresar en el primer cuatrimestre docente por la aplicación de nuevas pruebas para el ingreso a la carrera, en cuanto a la meta financiera alcanzamos un 97.5% de cumplimiento de la meta prupuesta para trimestre, lo que no representa un desvio significativo.</t>
  </si>
  <si>
    <t>Fortalecer el vinculo universidad-comunidad mediante programas de impacto social y sectorial</t>
  </si>
  <si>
    <t>Durante el primer trimestre del 2025, obtuvimos una cantidad de 817 personas beneficiadas y/o impactadas con los programas de extensión ejecutados desde el ISFODOSU, logrando así un cumplimiento de un 102.1% con relación a la meta programada para el mismo.</t>
  </si>
  <si>
    <t>Este producto presenta una ejecución de la meta física programada de un 102.1% lo cual no representa una desviación significativa, en cuanto a la meta financiera se obtuvo un porcentaje de ejecución de un 89.3%, esto representa una desviación negativa de un 10.7% lo cual se debió al no pago de remuneraciones de facilitadores y coordinadores de los proyectos de extensión lo que ocurrió por falta de disponibilidad de cuota para devengar a final del trimestre en este concepto, así como a procesos de compras que no pudieron ser concluídos debido a limitantes de tiempo que ocurren en el primer trimestre.</t>
  </si>
  <si>
    <r>
      <rPr>
        <b/>
        <sz val="14"/>
        <color theme="0"/>
        <rFont val="Calibri"/>
      </rPr>
      <t xml:space="preserve">VI. </t>
    </r>
    <r>
      <rPr>
        <b/>
        <sz val="14"/>
        <color theme="0"/>
        <rFont val="Century Gothic"/>
      </rPr>
      <t>Oportunidades de Mejora</t>
    </r>
  </si>
  <si>
    <t xml:space="preserve">VI. I - De acuerdo a los eventos presentados durante la ejecución del producto, ¿qué aspecto puede mejorarse? </t>
  </si>
  <si>
    <t>1. Lograr que los pagos por remuneraciones sean realizados en el trimestre al que corresponden; 2. Que los requerimientos para la adquisición de bienes o servicios sean realizados con suficiente antelación para su programación y ejecución oportuna.</t>
  </si>
  <si>
    <r>
      <rPr>
        <b/>
        <sz val="14"/>
        <color theme="1"/>
        <rFont val="Calibri"/>
      </rPr>
      <t>Nota:</t>
    </r>
    <r>
      <rPr>
        <sz val="14"/>
        <color theme="1"/>
        <rFont val="Calibri"/>
      </rPr>
      <t xml:space="preserve"> Las secciones III, IV, V y VI deben ser repetidas, la misma cantidad de programas sustantivos (codificados desde 11 al 95) que tenga la unidad ejecutora</t>
    </r>
  </si>
  <si>
    <t>Presupuesto Aprobado</t>
  </si>
  <si>
    <t>Presupuesto Modificado</t>
  </si>
  <si>
    <t>Total Devengado</t>
  </si>
  <si>
    <t>Arlys M. Pérez</t>
  </si>
  <si>
    <t>José Ernesto Jiménez</t>
  </si>
  <si>
    <t>Directora Planificación y Desarrollo</t>
  </si>
  <si>
    <t>Director Financiero</t>
  </si>
  <si>
    <t>Programación Indicativa trimestre enero-febrero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</si>
</sst>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/mm/yyyy"/>
    <numFmt numFmtId="165" formatCode="0.0%"/>
    <numFmt numFmtId="166" formatCode="[$-10409]#,##0;\-#,##0"/>
    <numFmt numFmtId="167" formatCode="[$-10409]#,##0.00;\-#,##0.00"/>
    <numFmt numFmtId="168" formatCode="[$-10409]0.0%"/>
  </numFmts>
  <fonts count="12" x14ac:knownFonts="1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4"/>
      <color theme="1"/>
      <name val="Calibri"/>
    </font>
    <font>
      <sz val="14"/>
      <color rgb="FF000000"/>
      <name val="Calibri"/>
    </font>
    <font>
      <sz val="11"/>
      <color rgb="FF000000"/>
      <name val="Calibri"/>
    </font>
    <font>
      <b/>
      <sz val="14"/>
      <color theme="0"/>
      <name val="Calibri"/>
    </font>
    <font>
      <b/>
      <sz val="14"/>
      <color theme="1"/>
      <name val="Calibri"/>
    </font>
    <font>
      <i/>
      <sz val="14"/>
      <color theme="1"/>
      <name val="Calibri"/>
    </font>
    <font>
      <b/>
      <i/>
      <sz val="14"/>
      <color theme="1"/>
      <name val="Calibri"/>
    </font>
    <font>
      <sz val="14"/>
      <color rgb="FF000000"/>
      <name val="Century Gothic"/>
    </font>
    <font>
      <b/>
      <sz val="14"/>
      <color theme="0"/>
      <name val="Century Gothic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 readingOrder="1"/>
    </xf>
    <xf numFmtId="0" fontId="1" fillId="7" borderId="31" xfId="0" applyFont="1" applyFill="1" applyBorder="1" applyAlignment="1">
      <alignment horizontal="center" vertical="center" wrapText="1" readingOrder="1"/>
    </xf>
    <xf numFmtId="0" fontId="1" fillId="7" borderId="32" xfId="0" applyFont="1" applyFill="1" applyBorder="1" applyAlignment="1">
      <alignment horizontal="center" vertical="center" wrapText="1" readingOrder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43" fontId="3" fillId="0" borderId="34" xfId="0" applyNumberFormat="1" applyFont="1" applyBorder="1" applyAlignment="1">
      <alignment horizontal="center" vertical="center" wrapText="1"/>
    </xf>
    <xf numFmtId="166" fontId="3" fillId="2" borderId="34" xfId="0" applyNumberFormat="1" applyFont="1" applyFill="1" applyBorder="1" applyAlignment="1">
      <alignment horizontal="center" vertical="center" wrapText="1"/>
    </xf>
    <xf numFmtId="167" fontId="3" fillId="0" borderId="34" xfId="0" applyNumberFormat="1" applyFont="1" applyBorder="1" applyAlignment="1">
      <alignment horizontal="center" vertical="center" wrapText="1" readingOrder="1"/>
    </xf>
    <xf numFmtId="165" fontId="3" fillId="8" borderId="34" xfId="0" applyNumberFormat="1" applyFont="1" applyFill="1" applyBorder="1" applyAlignment="1">
      <alignment horizontal="center" vertical="center" wrapText="1" readingOrder="1"/>
    </xf>
    <xf numFmtId="168" fontId="3" fillId="8" borderId="35" xfId="0" applyNumberFormat="1" applyFont="1" applyFill="1" applyBorder="1" applyAlignment="1">
      <alignment horizontal="center" vertical="center" wrapText="1" readingOrder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6" fontId="3" fillId="2" borderId="38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3" fontId="3" fillId="2" borderId="43" xfId="0" applyNumberFormat="1" applyFont="1" applyFill="1" applyBorder="1" applyAlignment="1">
      <alignment horizontal="center" vertical="center"/>
    </xf>
    <xf numFmtId="4" fontId="3" fillId="2" borderId="42" xfId="0" applyNumberFormat="1" applyFont="1" applyFill="1" applyBorder="1" applyAlignment="1">
      <alignment horizontal="center" vertical="center"/>
    </xf>
    <xf numFmtId="43" fontId="3" fillId="2" borderId="42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2" fillId="0" borderId="41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2" borderId="45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7" xfId="0" applyFont="1" applyBorder="1"/>
    <xf numFmtId="0" fontId="3" fillId="2" borderId="46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2" fillId="0" borderId="48" xfId="0" applyFont="1" applyBorder="1"/>
    <xf numFmtId="0" fontId="3" fillId="2" borderId="4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22" xfId="0" applyFont="1" applyBorder="1"/>
    <xf numFmtId="0" fontId="9" fillId="0" borderId="0" xfId="0" applyFont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2" fillId="0" borderId="9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3" fillId="4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 readingOrder="1"/>
    </xf>
    <xf numFmtId="0" fontId="2" fillId="0" borderId="26" xfId="0" applyFont="1" applyBorder="1"/>
    <xf numFmtId="0" fontId="2" fillId="0" borderId="27" xfId="0" applyFont="1" applyBorder="1"/>
    <xf numFmtId="0" fontId="7" fillId="7" borderId="28" xfId="0" applyFont="1" applyFill="1" applyBorder="1" applyAlignment="1">
      <alignment horizontal="center" vertical="center" wrapText="1" readingOrder="1"/>
    </xf>
    <xf numFmtId="0" fontId="2" fillId="0" borderId="24" xfId="0" applyFont="1" applyBorder="1"/>
    <xf numFmtId="0" fontId="2" fillId="0" borderId="29" xfId="0" applyFont="1" applyBorder="1"/>
    <xf numFmtId="0" fontId="1" fillId="7" borderId="25" xfId="0" applyFont="1" applyFill="1" applyBorder="1" applyAlignment="1">
      <alignment horizontal="center" vertical="center" wrapText="1" readingOrder="1"/>
    </xf>
    <xf numFmtId="0" fontId="7" fillId="7" borderId="23" xfId="0" applyFont="1" applyFill="1" applyBorder="1" applyAlignment="1">
      <alignment horizontal="center" vertical="center" wrapText="1" readingOrder="1"/>
    </xf>
    <xf numFmtId="39" fontId="3" fillId="2" borderId="23" xfId="0" applyNumberFormat="1" applyFont="1" applyFill="1" applyBorder="1" applyAlignment="1">
      <alignment horizontal="center" vertical="center" wrapText="1" readingOrder="1"/>
    </xf>
    <xf numFmtId="39" fontId="3" fillId="0" borderId="25" xfId="0" applyNumberFormat="1" applyFont="1" applyBorder="1" applyAlignment="1">
      <alignment horizontal="center" vertical="center" wrapText="1" readingOrder="1"/>
    </xf>
    <xf numFmtId="165" fontId="3" fillId="0" borderId="25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38100</xdr:rowOff>
    </xdr:from>
    <xdr:ext cx="1085850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69" workbookViewId="0">
      <selection activeCell="D76" sqref="D76"/>
    </sheetView>
  </sheetViews>
  <sheetFormatPr defaultColWidth="14.453125" defaultRowHeight="15" customHeight="1" x14ac:dyDescent="0.35"/>
  <cols>
    <col min="1" max="1" width="28" customWidth="1"/>
    <col min="2" max="2" width="24.08984375" customWidth="1"/>
    <col min="3" max="3" width="21.26953125" customWidth="1"/>
    <col min="4" max="4" width="22.7265625" customWidth="1"/>
    <col min="5" max="5" width="12.7265625" customWidth="1"/>
    <col min="6" max="6" width="20.453125" customWidth="1"/>
    <col min="7" max="7" width="12.7265625" customWidth="1"/>
    <col min="8" max="8" width="22" customWidth="1"/>
    <col min="9" max="9" width="18.08984375" customWidth="1"/>
    <col min="10" max="10" width="13.54296875" customWidth="1"/>
    <col min="11" max="11" width="11.453125" customWidth="1"/>
    <col min="12" max="12" width="13.7265625" customWidth="1"/>
    <col min="13" max="26" width="11.453125" customWidth="1"/>
  </cols>
  <sheetData>
    <row r="1" spans="1:26" ht="18.75" customHeight="1" x14ac:dyDescent="0.35">
      <c r="A1" s="1"/>
      <c r="B1" s="54" t="s">
        <v>83</v>
      </c>
      <c r="C1" s="55"/>
      <c r="D1" s="55"/>
      <c r="E1" s="55"/>
      <c r="F1" s="55"/>
      <c r="G1" s="55"/>
      <c r="H1" s="55"/>
      <c r="I1" s="55"/>
      <c r="J1" s="5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35">
      <c r="A2" s="3"/>
      <c r="B2" s="57" t="s">
        <v>0</v>
      </c>
      <c r="C2" s="43"/>
      <c r="D2" s="57" t="s">
        <v>1</v>
      </c>
      <c r="E2" s="42"/>
      <c r="F2" s="42"/>
      <c r="G2" s="42"/>
      <c r="H2" s="52"/>
      <c r="I2" s="4" t="s">
        <v>2</v>
      </c>
      <c r="J2" s="5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35">
      <c r="A3" s="6"/>
      <c r="B3" s="58" t="s">
        <v>4</v>
      </c>
      <c r="C3" s="59"/>
      <c r="D3" s="58"/>
      <c r="E3" s="59"/>
      <c r="F3" s="59"/>
      <c r="G3" s="59"/>
      <c r="H3" s="60"/>
      <c r="I3" s="7">
        <v>45757</v>
      </c>
      <c r="J3" s="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 x14ac:dyDescent="0.35">
      <c r="A4" s="61"/>
      <c r="B4" s="62"/>
      <c r="C4" s="62"/>
      <c r="D4" s="62"/>
      <c r="E4" s="62"/>
      <c r="F4" s="62"/>
      <c r="G4" s="62"/>
      <c r="H4" s="62"/>
      <c r="I4" s="62"/>
      <c r="J4" s="6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" customHeight="1" x14ac:dyDescent="0.35">
      <c r="A5" s="64"/>
      <c r="B5" s="42"/>
      <c r="C5" s="42"/>
      <c r="D5" s="42"/>
      <c r="E5" s="42"/>
      <c r="F5" s="42"/>
      <c r="G5" s="42"/>
      <c r="H5" s="42"/>
      <c r="I5" s="42"/>
      <c r="J5" s="5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35">
      <c r="A6" s="51" t="s">
        <v>5</v>
      </c>
      <c r="B6" s="42"/>
      <c r="C6" s="42"/>
      <c r="D6" s="42"/>
      <c r="E6" s="42"/>
      <c r="F6" s="42"/>
      <c r="G6" s="42"/>
      <c r="H6" s="42"/>
      <c r="I6" s="42"/>
      <c r="J6" s="5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.75" customHeight="1" x14ac:dyDescent="0.35">
      <c r="A7" s="65" t="s">
        <v>6</v>
      </c>
      <c r="B7" s="42"/>
      <c r="C7" s="42"/>
      <c r="D7" s="42"/>
      <c r="E7" s="42"/>
      <c r="F7" s="42"/>
      <c r="G7" s="42"/>
      <c r="H7" s="42"/>
      <c r="I7" s="42"/>
      <c r="J7" s="5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35">
      <c r="A8" s="9" t="s">
        <v>7</v>
      </c>
      <c r="B8" s="66" t="s">
        <v>8</v>
      </c>
      <c r="C8" s="40"/>
      <c r="D8" s="40"/>
      <c r="E8" s="40"/>
      <c r="F8" s="40"/>
      <c r="G8" s="40"/>
      <c r="H8" s="40"/>
      <c r="I8" s="40"/>
      <c r="J8" s="49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customHeight="1" x14ac:dyDescent="0.35">
      <c r="A9" s="9" t="s">
        <v>9</v>
      </c>
      <c r="B9" s="66" t="s">
        <v>10</v>
      </c>
      <c r="C9" s="40"/>
      <c r="D9" s="40"/>
      <c r="E9" s="40"/>
      <c r="F9" s="40"/>
      <c r="G9" s="40"/>
      <c r="H9" s="40"/>
      <c r="I9" s="40"/>
      <c r="J9" s="4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5" customHeight="1" x14ac:dyDescent="0.35">
      <c r="A10" s="9" t="s">
        <v>11</v>
      </c>
      <c r="B10" s="66" t="s">
        <v>12</v>
      </c>
      <c r="C10" s="40"/>
      <c r="D10" s="40"/>
      <c r="E10" s="40"/>
      <c r="F10" s="40"/>
      <c r="G10" s="40"/>
      <c r="H10" s="40"/>
      <c r="I10" s="40"/>
      <c r="J10" s="4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2" customHeight="1" x14ac:dyDescent="0.35">
      <c r="A11" s="9" t="s">
        <v>13</v>
      </c>
      <c r="B11" s="66" t="s">
        <v>14</v>
      </c>
      <c r="C11" s="40"/>
      <c r="D11" s="40"/>
      <c r="E11" s="40"/>
      <c r="F11" s="40"/>
      <c r="G11" s="40"/>
      <c r="H11" s="40"/>
      <c r="I11" s="40"/>
      <c r="J11" s="4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3.25" customHeight="1" x14ac:dyDescent="0.35">
      <c r="A12" s="9" t="s">
        <v>15</v>
      </c>
      <c r="B12" s="66" t="s">
        <v>16</v>
      </c>
      <c r="C12" s="40"/>
      <c r="D12" s="40"/>
      <c r="E12" s="40"/>
      <c r="F12" s="40"/>
      <c r="G12" s="40"/>
      <c r="H12" s="40"/>
      <c r="I12" s="40"/>
      <c r="J12" s="4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 x14ac:dyDescent="0.35">
      <c r="A13" s="51" t="s">
        <v>17</v>
      </c>
      <c r="B13" s="42"/>
      <c r="C13" s="42"/>
      <c r="D13" s="42"/>
      <c r="E13" s="42"/>
      <c r="F13" s="42"/>
      <c r="G13" s="42"/>
      <c r="H13" s="42"/>
      <c r="I13" s="42"/>
      <c r="J13" s="5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.75" customHeight="1" x14ac:dyDescent="0.35">
      <c r="A14" s="9" t="s">
        <v>18</v>
      </c>
      <c r="B14" s="10">
        <v>2</v>
      </c>
      <c r="C14" s="66" t="s">
        <v>19</v>
      </c>
      <c r="D14" s="40"/>
      <c r="E14" s="40"/>
      <c r="F14" s="40"/>
      <c r="G14" s="40"/>
      <c r="H14" s="40"/>
      <c r="I14" s="40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35">
      <c r="A15" s="9" t="s">
        <v>20</v>
      </c>
      <c r="B15" s="10">
        <v>2.1</v>
      </c>
      <c r="C15" s="66" t="s">
        <v>21</v>
      </c>
      <c r="D15" s="40"/>
      <c r="E15" s="40"/>
      <c r="F15" s="40"/>
      <c r="G15" s="40"/>
      <c r="H15" s="40"/>
      <c r="I15" s="40"/>
      <c r="J15" s="4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35">
      <c r="A16" s="9" t="s">
        <v>22</v>
      </c>
      <c r="B16" s="10" t="s">
        <v>23</v>
      </c>
      <c r="C16" s="66" t="s">
        <v>24</v>
      </c>
      <c r="D16" s="40"/>
      <c r="E16" s="40"/>
      <c r="F16" s="40"/>
      <c r="G16" s="40"/>
      <c r="H16" s="40"/>
      <c r="I16" s="40"/>
      <c r="J16" s="4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51" t="s">
        <v>25</v>
      </c>
      <c r="B17" s="42"/>
      <c r="C17" s="42"/>
      <c r="D17" s="42"/>
      <c r="E17" s="42"/>
      <c r="F17" s="42"/>
      <c r="G17" s="42"/>
      <c r="H17" s="42"/>
      <c r="I17" s="42"/>
      <c r="J17" s="5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9.25" customHeight="1" x14ac:dyDescent="0.35">
      <c r="A18" s="9" t="s">
        <v>26</v>
      </c>
      <c r="B18" s="66" t="s">
        <v>27</v>
      </c>
      <c r="C18" s="40"/>
      <c r="D18" s="40"/>
      <c r="E18" s="40"/>
      <c r="F18" s="40"/>
      <c r="G18" s="40"/>
      <c r="H18" s="40"/>
      <c r="I18" s="40"/>
      <c r="J18" s="4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57" customHeight="1" x14ac:dyDescent="0.35">
      <c r="A19" s="11" t="s">
        <v>28</v>
      </c>
      <c r="B19" s="66" t="s">
        <v>29</v>
      </c>
      <c r="C19" s="40"/>
      <c r="D19" s="40"/>
      <c r="E19" s="40"/>
      <c r="F19" s="40"/>
      <c r="G19" s="40"/>
      <c r="H19" s="40"/>
      <c r="I19" s="40"/>
      <c r="J19" s="4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35">
      <c r="A20" s="11" t="s">
        <v>30</v>
      </c>
      <c r="B20" s="66" t="s">
        <v>31</v>
      </c>
      <c r="C20" s="40"/>
      <c r="D20" s="40"/>
      <c r="E20" s="40"/>
      <c r="F20" s="40"/>
      <c r="G20" s="40"/>
      <c r="H20" s="40"/>
      <c r="I20" s="40"/>
      <c r="J20" s="4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3.75" customHeight="1" x14ac:dyDescent="0.35">
      <c r="A21" s="11" t="s">
        <v>32</v>
      </c>
      <c r="B21" s="66" t="s">
        <v>33</v>
      </c>
      <c r="C21" s="40"/>
      <c r="D21" s="40"/>
      <c r="E21" s="40"/>
      <c r="F21" s="40"/>
      <c r="G21" s="40"/>
      <c r="H21" s="40"/>
      <c r="I21" s="40"/>
      <c r="J21" s="4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51" t="s">
        <v>34</v>
      </c>
      <c r="B22" s="42"/>
      <c r="C22" s="42"/>
      <c r="D22" s="42"/>
      <c r="E22" s="42"/>
      <c r="F22" s="42"/>
      <c r="G22" s="42"/>
      <c r="H22" s="42"/>
      <c r="I22" s="42"/>
      <c r="J22" s="5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65" t="s">
        <v>35</v>
      </c>
      <c r="B23" s="42"/>
      <c r="C23" s="42"/>
      <c r="D23" s="42"/>
      <c r="E23" s="42"/>
      <c r="F23" s="42"/>
      <c r="G23" s="42"/>
      <c r="H23" s="42"/>
      <c r="I23" s="42"/>
      <c r="J23" s="5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35">
      <c r="A24" s="74" t="s">
        <v>36</v>
      </c>
      <c r="B24" s="71"/>
      <c r="C24" s="67" t="s">
        <v>37</v>
      </c>
      <c r="D24" s="68"/>
      <c r="E24" s="69"/>
      <c r="F24" s="70" t="s">
        <v>38</v>
      </c>
      <c r="G24" s="68"/>
      <c r="H24" s="71"/>
      <c r="I24" s="67" t="s">
        <v>39</v>
      </c>
      <c r="J24" s="7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35">
      <c r="A25" s="75">
        <v>2948228959</v>
      </c>
      <c r="B25" s="71"/>
      <c r="C25" s="76">
        <v>2984938919</v>
      </c>
      <c r="D25" s="68"/>
      <c r="E25" s="71"/>
      <c r="F25" s="76">
        <v>507706451.75</v>
      </c>
      <c r="G25" s="68"/>
      <c r="H25" s="71"/>
      <c r="I25" s="77">
        <f>+F25/C25</f>
        <v>0.17008939396324044</v>
      </c>
      <c r="J25" s="7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65" t="s">
        <v>40</v>
      </c>
      <c r="B26" s="42"/>
      <c r="C26" s="42"/>
      <c r="D26" s="42"/>
      <c r="E26" s="42"/>
      <c r="F26" s="42"/>
      <c r="G26" s="42"/>
      <c r="H26" s="42"/>
      <c r="I26" s="42"/>
      <c r="J26" s="5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12"/>
      <c r="B27" s="2"/>
      <c r="C27" s="73" t="s">
        <v>41</v>
      </c>
      <c r="D27" s="71"/>
      <c r="E27" s="73" t="s">
        <v>42</v>
      </c>
      <c r="F27" s="71"/>
      <c r="G27" s="73" t="s">
        <v>43</v>
      </c>
      <c r="H27" s="71"/>
      <c r="I27" s="73" t="s">
        <v>44</v>
      </c>
      <c r="J27" s="7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13" t="s">
        <v>45</v>
      </c>
      <c r="B28" s="14" t="s">
        <v>46</v>
      </c>
      <c r="C28" s="14" t="s">
        <v>47</v>
      </c>
      <c r="D28" s="14" t="s">
        <v>48</v>
      </c>
      <c r="E28" s="14" t="s">
        <v>49</v>
      </c>
      <c r="F28" s="14" t="s">
        <v>50</v>
      </c>
      <c r="G28" s="14" t="s">
        <v>51</v>
      </c>
      <c r="H28" s="14" t="s">
        <v>52</v>
      </c>
      <c r="I28" s="14" t="s">
        <v>53</v>
      </c>
      <c r="J28" s="15" t="s">
        <v>54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9.5" x14ac:dyDescent="0.35">
      <c r="A29" s="16" t="s">
        <v>55</v>
      </c>
      <c r="B29" s="17" t="s">
        <v>56</v>
      </c>
      <c r="C29" s="18">
        <v>3447</v>
      </c>
      <c r="D29" s="19">
        <v>1322851571.2</v>
      </c>
      <c r="E29" s="18">
        <v>3106</v>
      </c>
      <c r="F29" s="19">
        <v>280235752.37</v>
      </c>
      <c r="G29" s="20">
        <v>3347</v>
      </c>
      <c r="H29" s="21">
        <v>273322266.17000002</v>
      </c>
      <c r="I29" s="22">
        <f t="shared" ref="I29:J29" si="0">IF(G29&gt;0,G29/E29,0)</f>
        <v>1.0775917578879588</v>
      </c>
      <c r="J29" s="23">
        <f t="shared" si="0"/>
        <v>0.97532974953576945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2.5" x14ac:dyDescent="0.35">
      <c r="A30" s="24" t="s">
        <v>57</v>
      </c>
      <c r="B30" s="25" t="s">
        <v>58</v>
      </c>
      <c r="C30" s="18">
        <v>3000</v>
      </c>
      <c r="D30" s="19">
        <v>23436140.82</v>
      </c>
      <c r="E30" s="18">
        <v>800</v>
      </c>
      <c r="F30" s="19">
        <v>3944344.78</v>
      </c>
      <c r="G30" s="26">
        <v>817</v>
      </c>
      <c r="H30" s="19">
        <v>3520867.63</v>
      </c>
      <c r="I30" s="22">
        <f t="shared" ref="I30:J30" si="1">IF(G30&gt;0,G30/E30,0)</f>
        <v>1.02125</v>
      </c>
      <c r="J30" s="23">
        <f t="shared" si="1"/>
        <v>0.8926368830262349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5">
      <c r="A31" s="51" t="s">
        <v>59</v>
      </c>
      <c r="B31" s="42"/>
      <c r="C31" s="42"/>
      <c r="D31" s="42"/>
      <c r="E31" s="42"/>
      <c r="F31" s="42"/>
      <c r="G31" s="42"/>
      <c r="H31" s="42"/>
      <c r="I31" s="42"/>
      <c r="J31" s="5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5">
      <c r="A32" s="65" t="s">
        <v>60</v>
      </c>
      <c r="B32" s="42"/>
      <c r="C32" s="42"/>
      <c r="D32" s="42"/>
      <c r="E32" s="42"/>
      <c r="F32" s="42"/>
      <c r="G32" s="42"/>
      <c r="H32" s="42"/>
      <c r="I32" s="42"/>
      <c r="J32" s="5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 x14ac:dyDescent="0.35">
      <c r="A33" s="11" t="s">
        <v>61</v>
      </c>
      <c r="B33" s="50" t="s">
        <v>62</v>
      </c>
      <c r="C33" s="40"/>
      <c r="D33" s="40"/>
      <c r="E33" s="40"/>
      <c r="F33" s="40"/>
      <c r="G33" s="40"/>
      <c r="H33" s="40"/>
      <c r="I33" s="40"/>
      <c r="J33" s="4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 x14ac:dyDescent="0.35">
      <c r="A34" s="11" t="s">
        <v>63</v>
      </c>
      <c r="B34" s="48" t="s">
        <v>64</v>
      </c>
      <c r="C34" s="40"/>
      <c r="D34" s="40"/>
      <c r="E34" s="40"/>
      <c r="F34" s="40"/>
      <c r="G34" s="40"/>
      <c r="H34" s="40"/>
      <c r="I34" s="40"/>
      <c r="J34" s="4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.75" customHeight="1" x14ac:dyDescent="0.35">
      <c r="A35" s="11" t="s">
        <v>65</v>
      </c>
      <c r="B35" s="48" t="s">
        <v>66</v>
      </c>
      <c r="C35" s="40"/>
      <c r="D35" s="40"/>
      <c r="E35" s="40"/>
      <c r="F35" s="40"/>
      <c r="G35" s="40"/>
      <c r="H35" s="40"/>
      <c r="I35" s="40"/>
      <c r="J35" s="49"/>
      <c r="K35" s="39"/>
      <c r="L35" s="40"/>
      <c r="M35" s="40"/>
      <c r="N35" s="40"/>
      <c r="O35" s="40"/>
      <c r="P35" s="40"/>
      <c r="Q35" s="40"/>
      <c r="R35" s="2"/>
      <c r="S35" s="2"/>
      <c r="T35" s="2"/>
      <c r="U35" s="2"/>
      <c r="V35" s="2"/>
      <c r="W35" s="2"/>
      <c r="X35" s="2"/>
      <c r="Y35" s="2"/>
      <c r="Z35" s="2"/>
    </row>
    <row r="36" spans="1:26" ht="81" customHeight="1" x14ac:dyDescent="0.35">
      <c r="A36" s="11" t="s">
        <v>67</v>
      </c>
      <c r="B36" s="48" t="s">
        <v>68</v>
      </c>
      <c r="C36" s="40"/>
      <c r="D36" s="40"/>
      <c r="E36" s="40"/>
      <c r="F36" s="40"/>
      <c r="G36" s="40"/>
      <c r="H36" s="40"/>
      <c r="I36" s="40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35">
      <c r="A37" s="11" t="s">
        <v>61</v>
      </c>
      <c r="B37" s="50" t="s">
        <v>57</v>
      </c>
      <c r="C37" s="40"/>
      <c r="D37" s="40"/>
      <c r="E37" s="40"/>
      <c r="F37" s="40"/>
      <c r="G37" s="40"/>
      <c r="H37" s="40"/>
      <c r="I37" s="40"/>
      <c r="J37" s="49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 x14ac:dyDescent="0.35">
      <c r="A38" s="11" t="s">
        <v>63</v>
      </c>
      <c r="B38" s="48" t="s">
        <v>69</v>
      </c>
      <c r="C38" s="40"/>
      <c r="D38" s="40"/>
      <c r="E38" s="40"/>
      <c r="F38" s="40"/>
      <c r="G38" s="40"/>
      <c r="H38" s="40"/>
      <c r="I38" s="40"/>
      <c r="J38" s="4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9.75" customHeight="1" x14ac:dyDescent="0.35">
      <c r="A39" s="11" t="s">
        <v>65</v>
      </c>
      <c r="B39" s="48" t="s">
        <v>70</v>
      </c>
      <c r="C39" s="40"/>
      <c r="D39" s="40"/>
      <c r="E39" s="40"/>
      <c r="F39" s="40"/>
      <c r="G39" s="40"/>
      <c r="H39" s="40"/>
      <c r="I39" s="40"/>
      <c r="J39" s="49"/>
      <c r="K39" s="2"/>
      <c r="L39" s="27"/>
      <c r="M39" s="28"/>
      <c r="N39" s="2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4.5" customHeight="1" x14ac:dyDescent="0.35">
      <c r="A40" s="11" t="s">
        <v>67</v>
      </c>
      <c r="B40" s="48" t="s">
        <v>71</v>
      </c>
      <c r="C40" s="40"/>
      <c r="D40" s="40"/>
      <c r="E40" s="40"/>
      <c r="F40" s="40"/>
      <c r="G40" s="40"/>
      <c r="H40" s="40"/>
      <c r="I40" s="40"/>
      <c r="J40" s="4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.75" customHeight="1" x14ac:dyDescent="0.35">
      <c r="A41" s="51" t="s">
        <v>72</v>
      </c>
      <c r="B41" s="42"/>
      <c r="C41" s="42"/>
      <c r="D41" s="42"/>
      <c r="E41" s="42"/>
      <c r="F41" s="42"/>
      <c r="G41" s="42"/>
      <c r="H41" s="42"/>
      <c r="I41" s="42"/>
      <c r="J41" s="5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.75" customHeight="1" x14ac:dyDescent="0.35">
      <c r="A42" s="53" t="s">
        <v>73</v>
      </c>
      <c r="B42" s="42"/>
      <c r="C42" s="42"/>
      <c r="D42" s="42"/>
      <c r="E42" s="42"/>
      <c r="F42" s="42"/>
      <c r="G42" s="42"/>
      <c r="H42" s="42"/>
      <c r="I42" s="42"/>
      <c r="J42" s="52"/>
      <c r="K42" s="2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75" customHeight="1" x14ac:dyDescent="0.35">
      <c r="A43" s="36" t="s">
        <v>74</v>
      </c>
      <c r="B43" s="37"/>
      <c r="C43" s="37"/>
      <c r="D43" s="37"/>
      <c r="E43" s="37"/>
      <c r="F43" s="37"/>
      <c r="G43" s="37"/>
      <c r="H43" s="37"/>
      <c r="I43" s="37"/>
      <c r="J43" s="3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35">
      <c r="A44" s="39" t="s">
        <v>75</v>
      </c>
      <c r="B44" s="40"/>
      <c r="C44" s="40"/>
      <c r="D44" s="40"/>
      <c r="E44" s="40"/>
      <c r="F44" s="40"/>
      <c r="G44" s="40"/>
      <c r="H44" s="40"/>
      <c r="I44" s="40"/>
      <c r="J44" s="4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.75" customHeight="1" x14ac:dyDescent="0.35">
      <c r="A47" s="31" t="s">
        <v>76</v>
      </c>
      <c r="B47" s="32">
        <f>A25</f>
        <v>2948228959</v>
      </c>
      <c r="C47" s="30"/>
      <c r="D47" s="30"/>
      <c r="E47" s="30"/>
      <c r="F47" s="30"/>
      <c r="G47" s="30"/>
      <c r="H47" s="30"/>
      <c r="I47" s="30"/>
      <c r="J47" s="3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 x14ac:dyDescent="0.35">
      <c r="A48" s="31" t="s">
        <v>77</v>
      </c>
      <c r="B48" s="32">
        <f>C25</f>
        <v>2984938919</v>
      </c>
      <c r="C48" s="30"/>
      <c r="D48" s="30"/>
      <c r="E48" s="30"/>
      <c r="F48" s="30"/>
      <c r="G48" s="30"/>
      <c r="H48" s="33"/>
      <c r="I48" s="30"/>
      <c r="J48" s="3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31" t="s">
        <v>78</v>
      </c>
      <c r="B49" s="32">
        <f>+F25</f>
        <v>507706451.75</v>
      </c>
      <c r="C49" s="30"/>
      <c r="D49" s="30"/>
      <c r="E49" s="30"/>
      <c r="F49" s="30"/>
      <c r="G49" s="30"/>
      <c r="H49" s="33"/>
      <c r="I49" s="30"/>
      <c r="J49" s="3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 x14ac:dyDescent="0.35">
      <c r="A52" s="30"/>
      <c r="B52" s="34"/>
      <c r="C52" s="35"/>
      <c r="D52" s="30"/>
      <c r="E52" s="30"/>
      <c r="F52" s="30"/>
      <c r="G52" s="35"/>
      <c r="H52" s="35"/>
      <c r="I52" s="35"/>
      <c r="J52" s="3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.75" customHeight="1" x14ac:dyDescent="0.35">
      <c r="A53" s="30"/>
      <c r="B53" s="34"/>
      <c r="C53" s="41" t="s">
        <v>79</v>
      </c>
      <c r="D53" s="42"/>
      <c r="E53" s="43"/>
      <c r="F53" s="30"/>
      <c r="G53" s="44" t="s">
        <v>80</v>
      </c>
      <c r="H53" s="45"/>
      <c r="I53" s="46"/>
      <c r="J53" s="3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 x14ac:dyDescent="0.35">
      <c r="A54" s="30"/>
      <c r="B54" s="34"/>
      <c r="C54" s="47" t="s">
        <v>81</v>
      </c>
      <c r="D54" s="42"/>
      <c r="E54" s="43"/>
      <c r="F54" s="30"/>
      <c r="G54" s="47" t="s">
        <v>82</v>
      </c>
      <c r="H54" s="42"/>
      <c r="I54" s="43"/>
      <c r="J54" s="3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 x14ac:dyDescent="0.35">
      <c r="A55" s="2"/>
      <c r="B55" s="2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 x14ac:dyDescent="0.35">
      <c r="A56" s="2"/>
      <c r="B56" s="2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 x14ac:dyDescent="0.35">
      <c r="A57" s="2"/>
      <c r="B57" s="2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 x14ac:dyDescent="0.35">
      <c r="A58" s="2"/>
      <c r="B58" s="2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 x14ac:dyDescent="0.35">
      <c r="A59" s="2"/>
      <c r="B59" s="2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.7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.7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.7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.7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.7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 x14ac:dyDescent="0.35">
      <c r="A76" s="2"/>
      <c r="B76" s="2"/>
      <c r="C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.7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.7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.7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.7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.7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.7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.7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.7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.7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7">
    <mergeCell ref="K35:Q35"/>
    <mergeCell ref="A31:J31"/>
    <mergeCell ref="A32:J32"/>
    <mergeCell ref="B33:J33"/>
    <mergeCell ref="B34:J34"/>
    <mergeCell ref="B35:J35"/>
    <mergeCell ref="A23:J23"/>
    <mergeCell ref="C24:E24"/>
    <mergeCell ref="F24:H24"/>
    <mergeCell ref="I24:J24"/>
    <mergeCell ref="E27:F27"/>
    <mergeCell ref="G27:H27"/>
    <mergeCell ref="A24:B24"/>
    <mergeCell ref="A25:B25"/>
    <mergeCell ref="C25:E25"/>
    <mergeCell ref="F25:H25"/>
    <mergeCell ref="I25:J25"/>
    <mergeCell ref="A26:J26"/>
    <mergeCell ref="C27:D27"/>
    <mergeCell ref="I27:J27"/>
    <mergeCell ref="B18:J18"/>
    <mergeCell ref="B19:J19"/>
    <mergeCell ref="B20:J20"/>
    <mergeCell ref="B21:J21"/>
    <mergeCell ref="A22:J22"/>
    <mergeCell ref="A13:J13"/>
    <mergeCell ref="C14:J14"/>
    <mergeCell ref="C15:J15"/>
    <mergeCell ref="C16:J16"/>
    <mergeCell ref="A17:J17"/>
    <mergeCell ref="A41:J41"/>
    <mergeCell ref="A42:J42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B36:J36"/>
    <mergeCell ref="B37:J37"/>
    <mergeCell ref="B38:J38"/>
    <mergeCell ref="B39:J39"/>
    <mergeCell ref="B40:J40"/>
    <mergeCell ref="A43:J43"/>
    <mergeCell ref="A44:J44"/>
    <mergeCell ref="C53:E53"/>
    <mergeCell ref="G53:I53"/>
    <mergeCell ref="C54:E54"/>
    <mergeCell ref="G54:I54"/>
  </mergeCells>
  <printOptions horizontalCentered="1" verticalCentered="1"/>
  <pageMargins left="0.51181102362204722" right="0.51181102362204722" top="0.55118110236220474" bottom="0.55118110236220474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Laptop Prestamos ISFODOSU</cp:lastModifiedBy>
  <dcterms:created xsi:type="dcterms:W3CDTF">2021-03-22T15:50:10Z</dcterms:created>
  <dcterms:modified xsi:type="dcterms:W3CDTF">2025-04-15T17:28:44Z</dcterms:modified>
</cp:coreProperties>
</file>