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5\MARZO 2025\"/>
    </mc:Choice>
  </mc:AlternateContent>
  <xr:revisionPtr revIDLastSave="0" documentId="13_ncr:1_{633B852F-6271-497D-A951-4753C6B6B08C}" xr6:coauthVersionLast="47" xr6:coauthVersionMax="47" xr10:uidLastSave="{00000000-0000-0000-0000-000000000000}"/>
  <bookViews>
    <workbookView xWindow="-120" yWindow="-120" windowWidth="29040" windowHeight="15720" xr2:uid="{F8107AA1-66C2-40F7-BB71-C33AF987A75A}"/>
  </bookViews>
  <sheets>
    <sheet name="Hoja1" sheetId="1" r:id="rId1"/>
    <sheet name="Hoja2" sheetId="2" r:id="rId2"/>
  </sheets>
  <definedNames>
    <definedName name="_xlnm._FilterDatabase" localSheetId="0" hidden="1">Hoja1!$A$9:$H$302</definedName>
    <definedName name="_xlnm.Print_Area" localSheetId="0">Hoja1!$A$1:$H$319</definedName>
    <definedName name="QBCANSUPPORTUPDATE" localSheetId="0">TRUE</definedName>
    <definedName name="QBCOMPANYFILENAME" localSheetId="0">"X:\ISFODOSU- Rectoría.QBW"</definedName>
    <definedName name="QBENDDATE" localSheetId="0">20241231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20241201</definedName>
    <definedName name="_xlnm.Print_Titles" localSheetId="0">Hoja1!$9:$9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2" i="1" l="1"/>
  <c r="D132" i="2"/>
  <c r="F132" i="2"/>
  <c r="H131" i="1"/>
  <c r="H95" i="1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3" i="2"/>
  <c r="G134" i="2"/>
  <c r="G43" i="2"/>
  <c r="G44" i="2"/>
  <c r="G45" i="2"/>
  <c r="G46" i="2"/>
  <c r="G47" i="2"/>
  <c r="G38" i="2"/>
  <c r="G39" i="2"/>
  <c r="G40" i="2"/>
  <c r="G41" i="2"/>
  <c r="G42" i="2"/>
  <c r="G30" i="2"/>
  <c r="G31" i="2"/>
  <c r="G32" i="2"/>
  <c r="G33" i="2"/>
  <c r="G34" i="2"/>
  <c r="G35" i="2"/>
  <c r="G36" i="2"/>
  <c r="G3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4" i="2"/>
  <c r="L286" i="1"/>
  <c r="H288" i="1"/>
  <c r="H301" i="1"/>
  <c r="A301" i="1"/>
  <c r="H282" i="1"/>
  <c r="G132" i="2" l="1"/>
  <c r="H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3" i="1"/>
  <c r="H284" i="1"/>
  <c r="H285" i="1"/>
  <c r="H286" i="1"/>
  <c r="H287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256" i="1"/>
  <c r="H10" i="1"/>
  <c r="H11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3" i="1"/>
  <c r="A284" i="1"/>
  <c r="A285" i="1"/>
  <c r="A286" i="1"/>
  <c r="A287" i="1"/>
  <c r="A289" i="1"/>
  <c r="A290" i="1"/>
  <c r="A291" i="1"/>
  <c r="A294" i="1"/>
  <c r="A295" i="1"/>
  <c r="A296" i="1"/>
  <c r="A297" i="1"/>
  <c r="A298" i="1"/>
  <c r="A299" i="1"/>
  <c r="A300" i="1"/>
  <c r="A14" i="1"/>
  <c r="A11" i="1"/>
  <c r="A13" i="1"/>
  <c r="A10" i="1"/>
  <c r="A12" i="1" l="1"/>
  <c r="H12" i="1" l="1"/>
</calcChain>
</file>

<file path=xl/sharedStrings.xml><?xml version="1.0" encoding="utf-8"?>
<sst xmlns="http://schemas.openxmlformats.org/spreadsheetml/2006/main" count="1575" uniqueCount="663">
  <si>
    <t>AD MARKETING LIVE,S.R.L.</t>
  </si>
  <si>
    <t>Agua Crystal, S.A.</t>
  </si>
  <si>
    <t>AGUA PLANETA AZUL</t>
  </si>
  <si>
    <t>Albadoca , S.A.</t>
  </si>
  <si>
    <t>Ana Maria Petronila Hernández Peguero</t>
  </si>
  <si>
    <t>Asoc.Dom.de Rectores de Universidades</t>
  </si>
  <si>
    <t>Augustos DS, SRL</t>
  </si>
  <si>
    <t>CANTABRIA BRAND REPRESENTATIVE, SRL</t>
  </si>
  <si>
    <t>CENPA COMERCIAL , SRL</t>
  </si>
  <si>
    <t>CHECKPOINT DOMINICANA SRL</t>
  </si>
  <si>
    <t>Cigoil Caribe, S.A.</t>
  </si>
  <si>
    <t>Circuit Worl, srl</t>
  </si>
  <si>
    <t>COMERCIAL CODI, SRL</t>
  </si>
  <si>
    <t>COMERCIALIZADORA LANIPSE</t>
  </si>
  <si>
    <t>Compañía Dominicana de Teléfono</t>
  </si>
  <si>
    <t>COPEL SEGURITY PRINTING,SAS</t>
  </si>
  <si>
    <t>D CLASICO SRL</t>
  </si>
  <si>
    <t>DEALCORP INVESMENT, SRL</t>
  </si>
  <si>
    <t>Difo Electromecanica, SRL</t>
  </si>
  <si>
    <t>DITA SERVICES SRL</t>
  </si>
  <si>
    <t>EDILIO ZORRILLA</t>
  </si>
  <si>
    <t>ESPECIALIDADES GRAFICAS MORAN &amp; ASOC</t>
  </si>
  <si>
    <t>EVENTOS SONIA &amp; FELIX, SRL</t>
  </si>
  <si>
    <t>Ezequiel Bionegym . srl</t>
  </si>
  <si>
    <t>FAMA ELEVATOR SERVICE, SRL</t>
  </si>
  <si>
    <t>Fundación Educativa Oriental</t>
  </si>
  <si>
    <t>Gas Antillanos</t>
  </si>
  <si>
    <t>GRUPO ANTACE, SRL.</t>
  </si>
  <si>
    <t>GRUPO GARCEL, SRL</t>
  </si>
  <si>
    <t>GRUPO LEXMARK SRL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</si>
  <si>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</si>
  <si>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</si>
  <si>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</si>
  <si>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</si>
  <si>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</si>
  <si>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</si>
  <si>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International Jakson Servic, SRL</t>
  </si>
  <si>
    <t>Inversiones Toledo Marte SRL</t>
  </si>
  <si>
    <t>INVERSIONES VERADALIA SRL</t>
  </si>
  <si>
    <t>J.C.Q, INGENIERIA EN ASENSORES, SRL</t>
  </si>
  <si>
    <t>LA PROMOTECA RD, SRL</t>
  </si>
  <si>
    <t>LABORATORIO DIESEL MONUMENTAL, SRL</t>
  </si>
  <si>
    <t>LEONARDO LUCIANO REYES</t>
  </si>
  <si>
    <t>LUFISA COMERCIAL SRL</t>
  </si>
  <si>
    <t>MACORISANA DE COMBUSTIBLE , SRL</t>
  </si>
  <si>
    <t>MAIKOL JOSE DE LA ROSA RAMIREZ</t>
  </si>
  <si>
    <t>Marita Gourmet, SRL</t>
  </si>
  <si>
    <t>MARTINEZ TORRES TRAVELING</t>
  </si>
  <si>
    <t>MULTFOODS GM DOMINICANA</t>
  </si>
  <si>
    <t>Multimpresos OHPE, SRL</t>
  </si>
  <si>
    <t>Negociado de vehiculo SRL</t>
  </si>
  <si>
    <t>NEOAGRO, SRL</t>
  </si>
  <si>
    <t>OFICINA DE COORDINACION PRESIDENCIAL</t>
  </si>
  <si>
    <t>OGTIC, OFICINA GUB. DE TEC. DE INF. Y COM</t>
  </si>
  <si>
    <t>Pollo Licey ,Srl</t>
  </si>
  <si>
    <t>R&amp;S INTERNACIONAL SRL</t>
  </si>
  <si>
    <t>Rafael Arnaldo Sosa Liriano</t>
  </si>
  <si>
    <t>Ramon Valdez Perez</t>
  </si>
  <si>
    <t>RANRAIBY, SRL</t>
  </si>
  <si>
    <t>RHUMAN SITE, SRL</t>
  </si>
  <si>
    <t>Rogelio Antonio Ureña Paredes</t>
  </si>
  <si>
    <t>S &amp; G Computer SRL</t>
  </si>
  <si>
    <t>SEGURO NACIONAL DE SALUD</t>
  </si>
  <si>
    <t>SEGUROS UNIVERSAL, SA</t>
  </si>
  <si>
    <t>Services Travel, SRL</t>
  </si>
  <si>
    <t>SERVICIOS EMPRESARIALES CANAAN, SRL.</t>
  </si>
  <si>
    <t>SITCORP, SRL</t>
  </si>
  <si>
    <t>SLYKING GROUP, SRL</t>
  </si>
  <si>
    <t>SUPLIDORA INDUSTRIAL DOMINICANA, S.R.L.</t>
  </si>
  <si>
    <t>SUPLIMADE COMERCIAL, SRL</t>
  </si>
  <si>
    <t>Taveras Ingenieria y Servicis TISSA, SRL</t>
  </si>
  <si>
    <t>Technalab , S.A</t>
  </si>
  <si>
    <t>Tecnicaribe Dominicana S.A.</t>
  </si>
  <si>
    <t>TV Cable San Juan</t>
  </si>
  <si>
    <t>V.R.O. Contratista</t>
  </si>
  <si>
    <t>VEGETALES MAS Y SUERO JIMENEZ</t>
  </si>
  <si>
    <t>WINPE GROUP, SRL</t>
  </si>
  <si>
    <t>Yaex Corp.de Operaciones Alimenticias</t>
  </si>
  <si>
    <t>A010010011500000609</t>
  </si>
  <si>
    <t>A010010011500000607</t>
  </si>
  <si>
    <t>A010010011500075097</t>
  </si>
  <si>
    <t>A010010011500075240</t>
  </si>
  <si>
    <t>A010010011500075569</t>
  </si>
  <si>
    <t>B1500036033</t>
  </si>
  <si>
    <t>A010010011500000050</t>
  </si>
  <si>
    <t>B1500000139</t>
  </si>
  <si>
    <t>B0400000003</t>
  </si>
  <si>
    <t>B1500000157</t>
  </si>
  <si>
    <t>B0400000004</t>
  </si>
  <si>
    <t>B1500003036</t>
  </si>
  <si>
    <t>B1500000245</t>
  </si>
  <si>
    <t>B1500000248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</si>
  <si>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</si>
  <si>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</si>
  <si>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</si>
  <si>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</si>
  <si>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</si>
  <si>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</si>
  <si>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</si>
  <si>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B1500000159</t>
  </si>
  <si>
    <t>B1500000160</t>
  </si>
  <si>
    <t>B1500001544</t>
  </si>
  <si>
    <t>B1500000253</t>
  </si>
  <si>
    <t>B1500000158</t>
  </si>
  <si>
    <t>B1500000135</t>
  </si>
  <si>
    <t>B1500000077</t>
  </si>
  <si>
    <t>B1500000793</t>
  </si>
  <si>
    <t>B1500000095</t>
  </si>
  <si>
    <t>A010010011500000049</t>
  </si>
  <si>
    <t>B1500017535</t>
  </si>
  <si>
    <t>B1500000113</t>
  </si>
  <si>
    <t>B1500000114</t>
  </si>
  <si>
    <t>B1500000101</t>
  </si>
  <si>
    <t>B1500000103</t>
  </si>
  <si>
    <t>B1500000540</t>
  </si>
  <si>
    <t>A010040011500003287</t>
  </si>
  <si>
    <t>B1500000292</t>
  </si>
  <si>
    <t>B1500000300</t>
  </si>
  <si>
    <t>B1500000120</t>
  </si>
  <si>
    <t>A010010011500000698</t>
  </si>
  <si>
    <t>A010010011500000697</t>
  </si>
  <si>
    <t>A010010011500000700</t>
  </si>
  <si>
    <t>A010010011500000701</t>
  </si>
  <si>
    <t>A010010011500000699</t>
  </si>
  <si>
    <t>B1500000084</t>
  </si>
  <si>
    <t>B1500000086</t>
  </si>
  <si>
    <t>B1500000092</t>
  </si>
  <si>
    <t>B1500000097</t>
  </si>
  <si>
    <t>B1500000100</t>
  </si>
  <si>
    <t>B1500000328</t>
  </si>
  <si>
    <t>B1500000355</t>
  </si>
  <si>
    <t>B1500000363</t>
  </si>
  <si>
    <t>B1500000042</t>
  </si>
  <si>
    <t>B1500000006</t>
  </si>
  <si>
    <t>B1500004830</t>
  </si>
  <si>
    <t>B1500004987</t>
  </si>
  <si>
    <t>B1500000887</t>
  </si>
  <si>
    <t>B1500000926</t>
  </si>
  <si>
    <t>A010010011500000060</t>
  </si>
  <si>
    <t>A010010011500001029</t>
  </si>
  <si>
    <t>A010010011500001075</t>
  </si>
  <si>
    <t>B1500003016</t>
  </si>
  <si>
    <t>B1500000129</t>
  </si>
  <si>
    <t>B1500000011</t>
  </si>
  <si>
    <t>B1500000016</t>
  </si>
  <si>
    <t>B1500000021</t>
  </si>
  <si>
    <t>B1500000022</t>
  </si>
  <si>
    <t>B1500000028</t>
  </si>
  <si>
    <t>B1500000029</t>
  </si>
  <si>
    <t>B1500000030</t>
  </si>
  <si>
    <t>B1500000547</t>
  </si>
  <si>
    <t>B1500000010</t>
  </si>
  <si>
    <t>B1500001178</t>
  </si>
  <si>
    <t>B1500004537</t>
  </si>
  <si>
    <t>B1500000108</t>
  </si>
  <si>
    <t>B1500000039</t>
  </si>
  <si>
    <t>B1500000272</t>
  </si>
  <si>
    <t>B1500000322</t>
  </si>
  <si>
    <t>B1500000330</t>
  </si>
  <si>
    <t>A010010011500000354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</si>
  <si>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</si>
  <si>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</si>
  <si>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</si>
  <si>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</si>
  <si>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</si>
  <si>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FEM-COMPRA DE AGUA</t>
  </si>
  <si>
    <t>EMH-FACT A010010011500000052/56/57 del EMH -PERIODO 2014-2015</t>
  </si>
  <si>
    <t>REC-PARTICIPACION DE 5 COLABORADORES SEMINARIO REFORMA CURRICULAR. 17 SEPT. 2016</t>
  </si>
  <si>
    <t>FEM-SERVICIOS DE TRANSPORTE ACTIVIDADES ACADEMICAS (PENDIENTE)</t>
  </si>
  <si>
    <t>FEM- SERVICIOS DE ALMUERZOS PARA ACTIVIDADES RFEM. ORD- 2024-00339</t>
  </si>
  <si>
    <t>JVM-COMPRA DE ALIMENTOS (PENDIENTE ESPERA DE EXPEDIENTE)</t>
  </si>
  <si>
    <t>FEM-COMPRA DE ALIMENTOS (PENDIENTE ESPERA DE EXPEDIENTE)</t>
  </si>
  <si>
    <t>EMH-FACT A010010011500000011 DEL EMH / D/F 16/11/2015</t>
  </si>
  <si>
    <t>FEM-FACT A020020021500000020 DEL FEM D/F 25/02/2015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</si>
  <si>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</si>
  <si>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</si>
  <si>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</si>
  <si>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</si>
  <si>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</si>
  <si>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</si>
  <si>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ORDEN 2023-00033</t>
  </si>
  <si>
    <t>JVM- COMPRA DE ALIMENTOS PARA EL RECINTO</t>
  </si>
  <si>
    <t>JVM- COMPRA DE ALIMENTOS PARA EL RECINTO OR. 2022-599</t>
  </si>
  <si>
    <t>REC-SERVICIOS DE IMPRESION DE TITULOS. (PENDIENTE DE RECIBIR)</t>
  </si>
  <si>
    <t>EPH-CONTRATACION DE SERVICIOS DE MONTAJE PARA ACTIVIDAD NAVIDEÑA OR. 2024-00507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</si>
  <si>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</si>
  <si>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</si>
  <si>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</si>
  <si>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</si>
  <si>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</si>
  <si>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JVM-ADQUISICION DE PRODUCTOS DE PANADERIA PARA LOS ESTUDIANTES ORDEN 2024-00347</t>
  </si>
  <si>
    <t>REC  SERVICIO DE IMPRESION INFORME EJECUTIVO 2013-2019</t>
  </si>
  <si>
    <t>LNM-FACTAS VARIAS DE Ezequiel Bionegym . srl / LNNM/PERIODO 2015</t>
  </si>
  <si>
    <t>REC- SERVICIO DE MANTENIMIENTO DE ASCENSORES</t>
  </si>
  <si>
    <t>REC-COSTO CUATRIMESTRE MAYO-AGOSTO 2016 ESTUDIANTE EDDY A. ALMONTE</t>
  </si>
  <si>
    <t>REC-COSTO CUATRIMESTRE MAYO-AGOSTO 2016 ESTUDIANTE JUAN D. MOLINEAUX</t>
  </si>
  <si>
    <t>FEM- COMPRA DE GAS PARA EL RECINTO. (PENDIENTE)</t>
  </si>
  <si>
    <t>REC- ADQUISICION DE CAMARAS  SEGURIDAD PARA RECINTO UM</t>
  </si>
  <si>
    <t>REC-SUMINISTRO E INSTALACION DE CONTROL DE ACCESO BIOMETRICO, RECTORIA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</si>
  <si>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</si>
  <si>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</si>
  <si>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</si>
  <si>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</si>
  <si>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</si>
  <si>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</si>
  <si>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REC-SERVICIO DE CAPACITACION CONGRESO JURIDICO ORDEN FONDO R. 2024-00042</t>
  </si>
  <si>
    <t>REC-SERV. DE DISTRIBUCION REVISTAS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</si>
  <si>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</si>
  <si>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</si>
  <si>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</si>
  <si>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</si>
  <si>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</si>
  <si>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</si>
  <si>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</si>
  <si>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</si>
  <si>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REC- CONTRATACIÓN EMPRESA CONSULTORA ELAB. DE PLAN CARGAS DE TRABAJO. ORD- 2024-00088</t>
  </si>
  <si>
    <t>JVM-MANTENIMIENTO PLANTA ELECTRICA</t>
  </si>
  <si>
    <t>JVM-ADQUISICION DE GASOIL PARA PLANTA ELECTRICA DEL RECINTO</t>
  </si>
  <si>
    <t>EMH-fact A010010010100000008/EMH/PERIODO 2011</t>
  </si>
  <si>
    <t>REC-SERVICIO DE CATERING P/DIFERENTES ACTIVIDADES</t>
  </si>
  <si>
    <t>REC- ALMUERZOS Y REFRIGERIOS PARA  ACTIVIDADES VARIAS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</si>
  <si>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</si>
  <si>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</si>
  <si>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</si>
  <si>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</si>
  <si>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REC- SERVICIO DE PORTAFIRMAS DIGITAL FIRMAGOB, 01-12-2023 AL 01-12-2024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</si>
  <si>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</si>
  <si>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</si>
  <si>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</si>
  <si>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</si>
  <si>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</si>
  <si>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</si>
  <si>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JVM-ADQUISICION DE PRODUCTOS PARA ELABORACION DE LOS ALIMENTOS OR. 2022-00473</t>
  </si>
  <si>
    <t>FEM-fact A010010010100002460/ FEM/ S &amp;G Computer /Periodo 2012</t>
  </si>
  <si>
    <t>JVM-CONTRATACION DE ESPACIO FISICO CON ALIMENTACION OR. 2024-00500</t>
  </si>
  <si>
    <t>REC- CIERRE DE PROYECTO DYNAMICS AX</t>
  </si>
  <si>
    <t>JVM-COMPRA DE PARAGUAS,POLOSHERT SERIGRAFIADOS  (PENDIENTE ESPERA DE EXPEDIENTE)</t>
  </si>
  <si>
    <t>FEM-fact P010010010108132432 /FEM/Technalab/periodo 2014</t>
  </si>
  <si>
    <t>LNM-SERVICIO MANTENIMIENTO Y/O REPARACION DE PLANTA ELECTRICA. CERT. BS-0000670-2023</t>
  </si>
  <si>
    <t>JVM-COMPRA DE ALIMENTOS Y BEBIDAS PARA USO DEL RECINTO. OR-2020-00109</t>
  </si>
  <si>
    <t>REC-CONTRATACION DE SERVICIOS DE MONTAJE PARA FIESTA DE NAVIDAD, DEL PERSONAL ADMINISTRATIVO DE ...</t>
  </si>
  <si>
    <t>FEM-CONTRATACION DE SERVICIOS DE PARA REALIZACION DE ENCUENTRO NAVIDEÑO DEL RECINTO. ORDEN NO. 2...</t>
  </si>
  <si>
    <t>REC-REFRIGERIO Y ALMUERZO REUNION EQUIPO DE COMPRAS TODOS LOS RECINTOS</t>
  </si>
  <si>
    <t>45 Dias</t>
  </si>
  <si>
    <t>INSTITUTO SUPERIOR DE FORMACION DOCENTE SALOME UREÑA</t>
  </si>
  <si>
    <t>Fecha de creación</t>
  </si>
  <si>
    <t>Recinto</t>
  </si>
  <si>
    <t>Fecha de Factura</t>
  </si>
  <si>
    <t>No. De Referencia</t>
  </si>
  <si>
    <t>Nombre del Acreedor</t>
  </si>
  <si>
    <t>Concepto</t>
  </si>
  <si>
    <t xml:space="preserve"> Monto de la Deuda DOP</t>
  </si>
  <si>
    <t>Terminos de pago (días)</t>
  </si>
  <si>
    <t>Fecha de Vencimiento</t>
  </si>
  <si>
    <t xml:space="preserve">RELACION DE ESTADO DE CUENTAS DEFINITIVAS DE SUPLIDORES </t>
  </si>
  <si>
    <t>B1500000009</t>
  </si>
  <si>
    <t>REC-COMPRA DE DISPENSADOR DE GEL CON TERMOMETRO CON VOZ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</si>
  <si>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</si>
  <si>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</si>
  <si>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</si>
  <si>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</si>
  <si>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</si>
  <si>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</si>
  <si>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</si>
  <si>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</si>
  <si>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</si>
  <si>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</si>
  <si>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</si>
  <si>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</si>
  <si>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</si>
  <si>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TOTALES</t>
  </si>
  <si>
    <t>DIRECTOR FINANCIERO, ISFODOSU</t>
  </si>
  <si>
    <t>B1500000052</t>
  </si>
  <si>
    <t>AURA CEBILON DOMINICANA, SRL</t>
  </si>
  <si>
    <t>EMH-SERVICIO DE MANT. DEL SISTEMA DE TRATAMIENTO DE FILTRO DE AGUA (PENDIENTE DE RECIBIR)</t>
  </si>
  <si>
    <t>B1500000997</t>
  </si>
  <si>
    <t>CASTING SCORPION SRL</t>
  </si>
  <si>
    <t>UM-CONTRATACION DE SERVICIO PARA DE MONTAJE PARA ACTIVIDAD NAVIDEÑA OR. 2024-00513 (PENDIENTE DE...</t>
  </si>
  <si>
    <t>SARAPE, SRL</t>
  </si>
  <si>
    <t>DAMIAN MIGUEL ANGEL TAVARES REYES</t>
  </si>
  <si>
    <t>EPH-SERVICIOS DE TRANSPORTE PARA LAS DIVERSAS ACTIVIDADES DEL RECINTO OR. 2024-00289</t>
  </si>
  <si>
    <t>B1500000026</t>
  </si>
  <si>
    <t>MINERVA EMILIA PEREYRA PEREZ</t>
  </si>
  <si>
    <t>REC-SERVICIO DE CONSULTORIA ISFODOSU-DAF-CM-2022-0304 (PENDIENTE DE RECIBIR)</t>
  </si>
  <si>
    <t>REC- COMPRA DE BOLETOS AEREOS Y SEGUROS DE VIAJE PARA COLAB. DEL ISFODOSU</t>
  </si>
  <si>
    <t>GRUPO BRIZATLANTICA DEL CARIBE, SRL</t>
  </si>
  <si>
    <t>TA BUENO CAFETERIA, SRL</t>
  </si>
  <si>
    <t>YAXIS COMERCIAL, SRL</t>
  </si>
  <si>
    <t>REC-SERVICIO DE MANTENIMIENTO PREVENTIVO Y CORRECTIVO DE AIRES ACONDICIONADO</t>
  </si>
  <si>
    <t>REC-SERVICIO DE MANTENIMIENTO PREVENTIVO Y CORRECTIVO DE CUARTO FRIO, PERTENECIENTE AL FEM</t>
  </si>
  <si>
    <t>GLOBAL PROMO JO LE, SRL</t>
  </si>
  <si>
    <t>Versión 1</t>
  </si>
  <si>
    <t>B1500000454</t>
  </si>
  <si>
    <t>B1500000211</t>
  </si>
  <si>
    <t>B1500000163</t>
  </si>
  <si>
    <t>B1500001022</t>
  </si>
  <si>
    <t>B1500000275</t>
  </si>
  <si>
    <t>B1500000274</t>
  </si>
  <si>
    <t>B1500000541</t>
  </si>
  <si>
    <t>B1500000301</t>
  </si>
  <si>
    <t>B1500000132</t>
  </si>
  <si>
    <t>B1500000133</t>
  </si>
  <si>
    <t>B1500000127</t>
  </si>
  <si>
    <t>B1500000574</t>
  </si>
  <si>
    <t>B1500000284</t>
  </si>
  <si>
    <t>B1500000308</t>
  </si>
  <si>
    <t>B1500000111</t>
  </si>
  <si>
    <t>B1500001121</t>
  </si>
  <si>
    <t>B1500001158</t>
  </si>
  <si>
    <t>B1500001179</t>
  </si>
  <si>
    <t>B1500001180</t>
  </si>
  <si>
    <t>B1500001195</t>
  </si>
  <si>
    <t>B1500001201</t>
  </si>
  <si>
    <t>APPETITUS RD, SRL</t>
  </si>
  <si>
    <t>COMERCIAL PEREZ LUCIANO</t>
  </si>
  <si>
    <t>D´Peña FBC Impresión Y Conffecciones, S.R</t>
  </si>
  <si>
    <t>DI PARTES Y MECANICA DIESEL SRL</t>
  </si>
  <si>
    <t>DISTRIBUIDORES INTERN. PETROLEO, S.A.</t>
  </si>
  <si>
    <t>Empresas Miltin SRL</t>
  </si>
  <si>
    <t>GRUPO X-P3 SRL</t>
  </si>
  <si>
    <t>instituto hijas de la Maria auxiliadora ,</t>
  </si>
  <si>
    <t>Organización de Estados Iberoamericanos</t>
  </si>
  <si>
    <t>PROMATERIALES DE OFICINA ZAMORA, SRL</t>
  </si>
  <si>
    <t>SERVICIOS ELECTRICOS PROFESIONALES SERPRO</t>
  </si>
  <si>
    <t>SUBE TECNOLOGIES AND SERVICES, SRL</t>
  </si>
  <si>
    <t>REC- SERVICIOS JURIDICOS NOTARIZACION DE DIFRENTES DOCUMENTOS</t>
  </si>
  <si>
    <t>REC- ACUERDO ESPECIFICO DE COOPERACION ENTRE ADRU Y EL ISFODOSU, PUBLICACION ELECTRONICA DE REVI...</t>
  </si>
  <si>
    <t>REC-ADQUISICION DE MATERIALES GASTABLES PARA EL ISFODOSU OR. 2025-00010 (PENDIENTE DE RECIBIR)</t>
  </si>
  <si>
    <t>REC-ADQUISICION DE BANDERAS PARA EL ISFODOSU</t>
  </si>
  <si>
    <t>EMH-SERVICIO DE MANTENIMIENTO PREVENTIVO Y CORRECTIVO DE CUARTO FRIO.</t>
  </si>
  <si>
    <t>EMH-SERVICIO DE MANTENIMIENTO PREVENTIVO Y CORRECTIVO DE AIRES ACONDICIONADO.</t>
  </si>
  <si>
    <t>EMH-ADQUISICION DE 25 MEDALLAS PARA ACTIVIDADES (PENDIENTE DE RECIBIR)</t>
  </si>
  <si>
    <t>REC-ADQUISICION DE INSUMOS DE COCINA PARA LA RECTORIA</t>
  </si>
  <si>
    <t>REC- INFORME DE GASTOS CONVENIO CI-179-2022 MODIFICA MONTO DE RD$41,400,000.00 A RD$47,400,000.0...</t>
  </si>
  <si>
    <t>REC-TERCER  Y ÚLTIMO PAGO SOBRE CONVENIO ESPECIFICO PARA EL DESARROLLO ESPECIFICO</t>
  </si>
  <si>
    <t>REC-SERVICIO DE CATERING PARA DIFERENTES ACTIVIDADES</t>
  </si>
  <si>
    <t>JVM-COMPRA DE ALIMENTOS PARA OPERATIVIDAD DEL RECINTO OR. 2024-00541</t>
  </si>
  <si>
    <t>EMH-COMPRA DE PROVISIONES (REMANENTES) PARA USO DE LA ALIMENTACION DE LOS ESTUDIANTES CONT. CCC-...</t>
  </si>
  <si>
    <t>JVM-COMPRA DE PROVISIONES (REMANENTES) PARA USO DE LA ALIMENTACION DE LOS ESTUDIANTES</t>
  </si>
  <si>
    <t>JVM-COMPRA DE  ALIMENTACION PARA PRODUCTIVIDAD DEL RECINTO OR. 2024-00506 (PENDIENTE DE RECIBIR)</t>
  </si>
  <si>
    <t>JVM-COMPRA DE ALIMENTO PARA OPERATIVIDAD DEL RECINTO OR. 2023-0018 (PENDIENTE DE RECIBIR)</t>
  </si>
  <si>
    <t>JVM-COMPRA DE ALIMENTO PARA OPERATIVIDAD DEL RECINTO OR. 2024-00346 (PENDIENTE DE RECIBIR)</t>
  </si>
  <si>
    <t>FEM-COMPRA DE ALIMENTOS PARA OPERATIVIDAD DEL RECINTO LPN-2022-0008</t>
  </si>
  <si>
    <t>REC-ESTUDIO ESPECIALIZADO OR. 2022-00459</t>
  </si>
  <si>
    <t>REC-SERVICIOS FOTOGRÁFICOS</t>
  </si>
  <si>
    <t>LIC. JOSE ERNESTO JIMENEZ</t>
  </si>
  <si>
    <t>REC- COMPRA DE BOTELLONES DE AGUA PARA OPERATIVIDAD DE RECTORIA</t>
  </si>
  <si>
    <t>LNM- SERVICIO DE MANTENIMIENTO Y/O REPARACION DE VEHICULOS DEL RECINTO OR. 2024-00333</t>
  </si>
  <si>
    <t>LNN-CONTRATACION DE SERVICIO DE MONTAJE ACTIVIDAD NAVIDEÑA DIRIGIDO A MIPYMES. OR. 2024-00503</t>
  </si>
  <si>
    <t>LNN- COMPRA DE ALIMENTOS PARA OPERATIVIDAD DEL RECINTO LPN-2022-0008</t>
  </si>
  <si>
    <t>1955 GENERAL BUSINESS BIENES Y SERV. SRL.</t>
  </si>
  <si>
    <t>AFS INTERCULTURA, INC</t>
  </si>
  <si>
    <t>BDC Serralles, SRL</t>
  </si>
  <si>
    <t>CENTRO DE FRENOS DAVID, SRL</t>
  </si>
  <si>
    <t>COMERCIAL BENZAN HERRERA, SRL</t>
  </si>
  <si>
    <t>CONSORCIO DE TARJETAS DOMINICANAS</t>
  </si>
  <si>
    <t>Fundación General Uni. Valladoli-FUNGE</t>
  </si>
  <si>
    <t>GRUPO DESA, SRL</t>
  </si>
  <si>
    <t>Hermosillo Comercial, SRL</t>
  </si>
  <si>
    <t>Instituto OMG</t>
  </si>
  <si>
    <t>INVERSIONES ND &amp; ASOCIADOS SRL</t>
  </si>
  <si>
    <t>JARDIN ILUSIONES SRL</t>
  </si>
  <si>
    <t>Luminario M &amp; M. S.R.L</t>
  </si>
  <si>
    <t>MADE GOMEZ GRUPO DE IMPRESION, SRL</t>
  </si>
  <si>
    <t>MARIA NIEVES ALVAREZ REVILLA</t>
  </si>
  <si>
    <t>MONCALI, SRL</t>
  </si>
  <si>
    <t>RAMIREZ &amp; MOJICA, SRL</t>
  </si>
  <si>
    <t>ROSLYN, SRL</t>
  </si>
  <si>
    <t>SABADA INVESTMENT SRL</t>
  </si>
  <si>
    <t>Soluciones Dinamicas Integras INDISOL,</t>
  </si>
  <si>
    <t>SOLUCIONES GREIKOL, SRL</t>
  </si>
  <si>
    <t>TROPIGAS DOMINICANA ,SRL</t>
  </si>
  <si>
    <t>VASQUEZ REPUESTOS Y SERV.PARA AUTO</t>
  </si>
  <si>
    <t>Wind Telecom S.A.</t>
  </si>
  <si>
    <t>REC-ADQUISICION DE LLAVES CON SENSORES PARA LA RECTORIA</t>
  </si>
  <si>
    <t>REC-ADQUISICION DE ARTICULOS FERRETEROS</t>
  </si>
  <si>
    <t>REC-SEGUNDO PAGO CORRESPONDIENTE AL 50% CONVENIO ENTRE AFS Y EL ISFODOSU (PENDIENTE DE RECIBIR)</t>
  </si>
  <si>
    <t>REC-SEGUNDO PAGO CORRESPONDIENTE AL 50% CONVENIO ENTRE AFS Y EL ISFODOSU POR GESTIONAR MOVILIDAD...</t>
  </si>
  <si>
    <t>FEM- COMPRA DE BOTELLONES DE AGUA PARA OPERATIVIDAD DE RECTORIA B(PENDIENTE RECIBIR)</t>
  </si>
  <si>
    <t>fem- COMPRA DE BOTELLONES DE AGUA PARA OPERATIVIDAD DE RECTORIA  (pendiente recibir)</t>
  </si>
  <si>
    <t>FEM- COMPRA DE BOTELLONES DE AGUA PARA OPERATIVIDAD DE RECTORIA(PENDIENTE RECIBIR)</t>
  </si>
  <si>
    <t>REC- SERVICIOS JURIDICOS NOTARIZACION DE CONTRATOS OR. 2023-00143</t>
  </si>
  <si>
    <t>REC- SERVICIOS JURIDICOS NOTARIZACION DE DIFRENTES DOCUMENTOS OR. 2023-00143</t>
  </si>
  <si>
    <t>REC-SERVICIO DE CATERING PARA  ACTIVIDADES DOCENTES ORD. 2024-00407</t>
  </si>
  <si>
    <t>EMH-COMPRA DE ALIMENTOS PARA ALMUERZO DE LOS ESTUDIANTES Y COLABORADORES</t>
  </si>
  <si>
    <t>EMH-EMH-SERVICIO DE MANT. DEL SISTEMA DE TRATAMIENTO DE FILTRO DE AGUA, OR. 2024-00494</t>
  </si>
  <si>
    <t>JVM-SERVICIO DE MANT. DEL SISTEMA DE TRATAMIENTO DE FILTRO DE AGUA</t>
  </si>
  <si>
    <t>REC-ADQUISICION DE INSUMOS PARA LABORATORIO DE BIOLOGIA  PARA LOS RECINTO FEM, JVM Y LNNM, CERT....</t>
  </si>
  <si>
    <t>REC-SERVICIO DE MANTENIMIENTO DE FLOTILLA VEHICULAR DE RECTORIA</t>
  </si>
  <si>
    <t>UM-SERVICIO DE MANTENIMIENTO DE FLOTILLA VEHICULAR DE RECTORIA(PENDIENTE RECIBIR)</t>
  </si>
  <si>
    <t>UM-ADQUISICION DE CEREALES Y CARBOHIDRATOS PARA OPERATIVIDAD DEL RECINTO OR. 2023-00700</t>
  </si>
  <si>
    <t>UM-COMPRA DE ALIMENTOS PARA OPERATIVIDAD DEL RECINTO OR. 2024-00335</t>
  </si>
  <si>
    <t>UM-COMPRA DE ALIMENTOS PARA OPERATIVIDAD DEL RECINTO OR. 2023-00530</t>
  </si>
  <si>
    <t>UM-COMPRA DE ALIMENTOS PARA OPERATIVIDAD DEL RECINTO, OR. 2023-00698</t>
  </si>
  <si>
    <t>UM-COMPRA DE ALIMENTOS PARA OPERATIVIDAD DEL RECINTO, OR. 2024-00525</t>
  </si>
  <si>
    <t>UM-ADQUISICION DE FRUTAS Y VEGETALES PARA OPERATIVIDAD DEL RECINTO OR. 2023-00691</t>
  </si>
  <si>
    <t>UM-COMPRA DE ALIMENTOS PARA OPERATIVIDAD DEL RECINTO, OR. 2024-00509</t>
  </si>
  <si>
    <t>UM-COMPRA DE ALIMENTOS PARA OPERATIVIDAD DEL RECINTO, OR. 2024-00391</t>
  </si>
  <si>
    <t>UM-COMPRA DE ALIMENTOS PARA OPERATIVIDAD DEL RECINTO, OR. 2024-00531</t>
  </si>
  <si>
    <t>UM-COMPRA DE ALIMENTOS PARA OPERATIVIDAD DEL RECINTO, OR. 2024-00336</t>
  </si>
  <si>
    <t>LNM-COMPRA DE  ALIMENTOS PARA OPERATIVIDAD DEL RECINTO, OR. 2024-00275</t>
  </si>
  <si>
    <t>EPH-COMPRA DE ALIMENTOS PARA OPERATIVIDAD DEL RECINTO, OR. 2024-00240</t>
  </si>
  <si>
    <t>REC-RENOVACION ANUAL Y SERVICIOS DE SOPORTE A EQUIPOS FORTINET 100E.US$55,098.22 A UNA TASA DE R...</t>
  </si>
  <si>
    <t>REC- SERVICIO DE COMUNICACIÓN , CUENTA 751071915,MARZO 2025/SUMARIA</t>
  </si>
  <si>
    <t>REC-RECARGA DE PEAJES PARA FLOTILLA DE VEHICULO DE RECTORIA, OR. 2025-00075</t>
  </si>
  <si>
    <t>JVM-SERVICIO DE MANTENIMIENTO PREVENTIVO Y CORRECTIVO DE PLANTA ELECTRICA JVM (PEND. RECIBIR)</t>
  </si>
  <si>
    <t>JVM-SERVICIO DE MANTENIMIENTO DE EQUIPOS  JVM (PEND. RECIBIR) PROCESO CM-2024-0236</t>
  </si>
  <si>
    <t>EMH-SERVICIO DE MANTENIMIENTO PREVENTIVO Y CORRECTIVO DE AIRES ACONDICIONADO EMH</t>
  </si>
  <si>
    <t>EMH-SERVICIO DE MANTENIMIENTO PREVENTIVO Y CORRECTIVO DE CUARTO FRIO, PERTENECIENTE AL EMH</t>
  </si>
  <si>
    <t>LNM-COMPRA DE TICKETS DE COMBUSTIBLES PARA OPERATIVIDAD DEL RECINTO OR, 2024-00173</t>
  </si>
  <si>
    <t>JVM-SERVICIO DE FUMIGACION POR UN AÑO</t>
  </si>
  <si>
    <t>UM-ADQUISICION DE TICKETS DE COMBUSTIBLE PARA OPERATIVIDAD DEL RECINTO OR, 2024-00512</t>
  </si>
  <si>
    <t>UM-ADQUISISCION DE TICKETS DE COMBUSTIBLE PARA OPERATIVIDAD DEL RECINTO, OR. 2024-00512</t>
  </si>
  <si>
    <t>REC-3TER. PAGO CORRESP. A SEMINARIO EDUCACION FISICA Y SALUD. APRENDIZAJE COOPERATIVO EN EDUC. F...</t>
  </si>
  <si>
    <t>LNM-COMPRA DE GAS GRANEL (GLP) USO DEL RECINTO(PENDIENTE RECIBIR)</t>
  </si>
  <si>
    <t>LNM- NC AFECTA NCF: B1500021199, DESCUENTO EN PRECIO</t>
  </si>
  <si>
    <t>FEM-ADQUISICION DE PAPEL BOND OR. 2025-00007</t>
  </si>
  <si>
    <t>LNM-SERVICIO DE IMPERMEABILIZACION DE TECHO OR. 2024-00374</t>
  </si>
  <si>
    <t>REC-SERVICIO DE CATERING PARA LOS DOCENTES QUE PARTICIPARAN EN EL PROGRAMA NACIONAL DE INDUCCION...</t>
  </si>
  <si>
    <t>EPH-SERVICIOS DE TRANSPORTE CORRESPONDIENTE AL MES DE MARZO, OR. 2024-00290</t>
  </si>
  <si>
    <t>EMH-COMPRA DE ALIMENTOS PARA OPERATIVIDAD DEL RECINTO, OR. 2024-0042</t>
  </si>
  <si>
    <t>LNM-COMPRA DE ALIMENTOS PARA OPERATIVIDAD DEL RECINTO OR. 2025-00031</t>
  </si>
  <si>
    <t>LNM-COMPRA DE ALIMENTOS PARA OPERATIVIDAD DEL RECINTO, OR. 2024-00521</t>
  </si>
  <si>
    <t>LNM-COMPRA DE ALIMENTOS PARA OPERATIVIDAD DEL RECINTO, OR. 2024-00327</t>
  </si>
  <si>
    <t>LNM-COMPRA DE ALIMENTOS PARA OPERATIVIDAD DEL RECINTO, OR. 2024-00141</t>
  </si>
  <si>
    <t>LNM-COMPRA DE ALIMENTOS PARA OPERATIVIDAD DEL RECINTO, OR. 2024-00413</t>
  </si>
  <si>
    <t>FEM-COMPRA DE ALIMENTOS PARA OPERATIVIDAD DEL RECINTO, OR, 2024-0035</t>
  </si>
  <si>
    <t>FEM-COMPRA DE ALIMENTOS PARA OPERATIVIDAD DEL RECINTO OR. 2023-00431</t>
  </si>
  <si>
    <t>LNM-COMPRA DE ALIMENTOS PARA OPERATIVIDAD DEL RECINTO (PENDIENTE RECIBIR)</t>
  </si>
  <si>
    <t>REC-SERVICIO DE FUMIGACIÓN DE LA RECTORIA MARZO 2025</t>
  </si>
  <si>
    <t>JVM-ADQUISICION REMANENTE DE ALIMENTOS Y BEBIDAS PARA LOS ESTUDIANTES OR. 2024-00345</t>
  </si>
  <si>
    <t>REC-ADQUISICION DE CORONA PARA PARIENTE DE COLABORARO (PENDIENTE RECIBIR)</t>
  </si>
  <si>
    <t>REC- NC AFECTA NCF: B15000000042 , POR ERROR EN EL PORCENTAJE DE FACTURACIÓN.</t>
  </si>
  <si>
    <t>EPH-SERVICIOS DE MANTENIMIENTO Y REPARACION PREVENTIVO Y CORRECTIVO PARA LOS VEHICULOS DEL RECIN...</t>
  </si>
  <si>
    <t>EMH-COMPRA DE ALIMENTOS PARA OPERATIVIDAD DEL RECINTO 2024-00366</t>
  </si>
  <si>
    <t>UM- ADQUISICION DE ALIMENTOS PARA OPERATIVIDAD DEL RECINTO. OR. 2024-00390</t>
  </si>
  <si>
    <t>UM-ADQUISICION DE AGUA PARA OPERATIVIDAD DEL RECINTO, OR. 2024-00273</t>
  </si>
  <si>
    <t>EMH- ADQUISICION DE ALIMENTOS PARA OPERATIVIDAD DEL RECINTO. OR. 2024-00508</t>
  </si>
  <si>
    <t>FEM- ADQUISICION DE ALIMENTOS PARA OPERATIVIDAD DEL RECINTO. OR. 2024-00366</t>
  </si>
  <si>
    <t>UM- ADQUISICION DE ALIMENTOS PARA OPERATIVIDAD DEL RECINTO.(PENDIENTE RECIIR)</t>
  </si>
  <si>
    <t>REC-LAMINADO DE CRISTALES DE AULA  A Y B</t>
  </si>
  <si>
    <t>REC - IMPRESIONES DIVERSAS</t>
  </si>
  <si>
    <t>JVM-COMPRA DE ALIMENTOS PARA OPERATIVIDAD DEL RECINTO OR, 2023-00613</t>
  </si>
  <si>
    <t>FEM-ADQUISICION DE SUMINISTRO DE OFICINA</t>
  </si>
  <si>
    <t>FEM-COMPRA DE ALIMENTOS PARA LOS ESTIUDIANTES</t>
  </si>
  <si>
    <t>EMH-COMPRA DE ALIMENTOS PARA OPERATIVIDAD DEL RECINTO, OR, 2023-736</t>
  </si>
  <si>
    <t>EMH- COMPRA DE ALIMENTOS PARA OPERATIVIDAD DEL RECINTO LPN-2024-129</t>
  </si>
  <si>
    <t>EMH- COMPRA DE ALIMENTOS PARA OPERATIVIDAD DEL RECINTO(PENDIENTE RECIBIR)</t>
  </si>
  <si>
    <t>FEM-COMPRA DE ALIMENTOS PARA OPERATIVIDAD DEL RECINTO, OR, 2023-00714</t>
  </si>
  <si>
    <t>JVM-COMPRA DE ALIMENTOS PARA OPERATIVIDAD DEL RECINTO</t>
  </si>
  <si>
    <t>REC-TERCER  Y ÚLTIMO PAGO SOBRE CONVENIO DE ASISTENCIA TÉCN.</t>
  </si>
  <si>
    <t>JVM-ADQUISICION DE TABLA DE PLANCHARY UTENCILIOS DE COCINA OR.2024-00514</t>
  </si>
  <si>
    <t>EMH- SERVICIOS DE CATERING, PARA ACTIVIDADES DEL RECINTO</t>
  </si>
  <si>
    <t>REC-SERVICIO DE CATERING PARA DIFERENTES ACTIVIDADES OR.2024-00490</t>
  </si>
  <si>
    <t>FEM-SERVICIOS DE CATERING PARA ACTIVIDADES DEL RECINTO OR, 2024-00504</t>
  </si>
  <si>
    <t>UM-COMPRA DE ARTÍCULOS FERRETEROS (PENDIENTE DE RECIBIR)</t>
  </si>
  <si>
    <t>FEM- SERVICIO DE MANTENIMIENTO Y REPARACION DE LAVADORA SECADORA</t>
  </si>
  <si>
    <t>FEM-ADQUISICION DE INSUMOS DESECHABLES OR. 2024-00545</t>
  </si>
  <si>
    <t>REC-SEGURO COMPLEMENTARIO A EMPLEADOS MES DE ABRIL 2025</t>
  </si>
  <si>
    <t>REC-SEGURO A EMPLEADOS MES DE ABRIL 2025</t>
  </si>
  <si>
    <t>JVM-CONTRATACION DE SERVICIO DE ALIMENTACION Y TRANSPORTE PARA DIVERSAS ACTIVIDADES DEL RECINTO</t>
  </si>
  <si>
    <t>REC-AQUISICIONES DE LLAVES CON SENSOR PARA LAVAMANOS</t>
  </si>
  <si>
    <t>JVM- ADQUISICION DE TICKETS DE COMBUSTIBLE PARA USO DEL RECINTO EMH (PENDIENTE RECIBIR)</t>
  </si>
  <si>
    <t>JVM-ADQUISICION DE TICKETS PREPAGADOS</t>
  </si>
  <si>
    <t>REC-ADQUISICION DE TICKETS PREPAGADOS</t>
  </si>
  <si>
    <t>JVM-COMPRA DE ALIMENTOS PARA OPERATIVIDAD DEL RECINTO OR. 2024-00349</t>
  </si>
  <si>
    <t>REC-ADQUISICION ARTICULOS FERRETEROS (CONDUCTOR LED DRIVER, CINTA ANTIDESLIZANTE)  OR. 2025-00057</t>
  </si>
  <si>
    <t>EMH-COMPRA DE MATERIALES Y UTILES DE LIMPIEZA (PENDIENTE DE RECIBIR)</t>
  </si>
  <si>
    <t>EMH-SERVICIO DE MANTENIMIENTO DE LOS ASCENSORES DIC.24</t>
  </si>
  <si>
    <t>EMH-SERVICIO DE MANTENIMIENTO DE LOS ASCENSORES</t>
  </si>
  <si>
    <t>FEM-SERVICIO DE MANTENIMIENTO DE LOS ASCENSORES</t>
  </si>
  <si>
    <t>EMH-SERVICIO DE MANTENIMIENTO DE LOS ASCENSORES EMH</t>
  </si>
  <si>
    <t>JVM- ADQUISICION DE ALIMENTOS PARA LOS ESTUCIANTES (PENDIENTE RECIBIR)</t>
  </si>
  <si>
    <t>FEM- ADQUISICION DE ALIMENTOS PARA LOS ESTUCIANTES (PENDIENTE RECIBIR)</t>
  </si>
  <si>
    <t>LNM- ADQUISICION DE ALIMENTOS PARA LOS ESTUCIANTES OR. 2022-0008</t>
  </si>
  <si>
    <t>LNM- ADQUISICION DE ALIMENTOS PARA LOS ESTUCIANTES OR.2023-00519</t>
  </si>
  <si>
    <t>LNM- ADQUISICION DE ALIMENTOS PARA LOS ESTUCIANTES OR. 2023-00692</t>
  </si>
  <si>
    <t>LNM- ADQUISICION DE ALIMENTOS PARA LOS ESTUCIANTES OR.2024-00277</t>
  </si>
  <si>
    <t>LNM- ADQUISICION DE ALIMENTOS PARA LOS ESTUCIANTES  or.2024-00529</t>
  </si>
  <si>
    <t>LNM- ADQUISICION DE ALIMENTOS PARA LOS ESTUCIANTES or. 2024-00520</t>
  </si>
  <si>
    <t>LNM- ADQUISICION DE ALIMENTOS PARA LOS ESTUCIANTES  OR. 2023-00368</t>
  </si>
  <si>
    <t>LNM- ADQUISICION DE ALIMENTOS PARA LOS ESTUCIANTES or. 2025-00030</t>
  </si>
  <si>
    <t>JVM- ADQUISICION DE ALIMENTOS PARA LOS ESTUCIANTES OR,2023-00169</t>
  </si>
  <si>
    <t>UM-SERVICIOS DE CATERING PARA DIFERENTES ACTIVIDADES DEL RECINTO OR. 2024-00178</t>
  </si>
  <si>
    <t>UM- SERVICIOS DE CATERING PARA ACTIVIDADES DEL RECINTO, OR. 2024-00434</t>
  </si>
  <si>
    <t>JVM-COMPRA DE GAS LICUADO DE PETROLEO PARA PREPARAR ALIMENTOS PARA LOS ESTUDIANTES Y COLABORADOR...</t>
  </si>
  <si>
    <t xml:space="preserve">    UM-PARA INGRESAR LA CX P TV CABLE SAN JUAN AL 31/12/2016 *UM</t>
  </si>
  <si>
    <t xml:space="preserve">    EMH-fact A010010010200000201/EMH/V.R.O/ periodo 2013</t>
  </si>
  <si>
    <t>JVM- MANTENIMIENTO DE VEHICULOS</t>
  </si>
  <si>
    <t>REC- INTERNET PLUS 100MB RECTORIA MES DE  MARZO 2025</t>
  </si>
  <si>
    <t>REC- INTERNET DEDICADO 50MB FEB. 2025 LNMM US$2656.02 A UNA TASA DE RD$62.9077</t>
  </si>
  <si>
    <t>UM-COMPRA DE ALIMENTOS PARA OPERATIVIDAD DEL RECINTO OR. 2024-00386</t>
  </si>
  <si>
    <t>B1500000076</t>
  </si>
  <si>
    <t>E450000009802</t>
  </si>
  <si>
    <t>E450000009203</t>
  </si>
  <si>
    <t>E450000009804</t>
  </si>
  <si>
    <t>E450000009805</t>
  </si>
  <si>
    <t>E450000009810</t>
  </si>
  <si>
    <t>E450000009809</t>
  </si>
  <si>
    <t>B1500000458</t>
  </si>
  <si>
    <t>B1500000459</t>
  </si>
  <si>
    <t>B1500000465</t>
  </si>
  <si>
    <t>B1500000464</t>
  </si>
  <si>
    <t>B1500000050</t>
  </si>
  <si>
    <t>B1500000178</t>
  </si>
  <si>
    <t>B1500000104</t>
  </si>
  <si>
    <t>B1500000105</t>
  </si>
  <si>
    <t>E450000000078</t>
  </si>
  <si>
    <t>E450000000093</t>
  </si>
  <si>
    <t>E450000000094</t>
  </si>
  <si>
    <t>E450000000095</t>
  </si>
  <si>
    <t>E450000000097</t>
  </si>
  <si>
    <t>E450000000099</t>
  </si>
  <si>
    <t>E450000000100</t>
  </si>
  <si>
    <t>E450000000101</t>
  </si>
  <si>
    <t>E450000000103</t>
  </si>
  <si>
    <t>E450000000104</t>
  </si>
  <si>
    <t>E450000000105</t>
  </si>
  <si>
    <t>E450000000107</t>
  </si>
  <si>
    <t>E450000000108</t>
  </si>
  <si>
    <t>E450000000109</t>
  </si>
  <si>
    <t>E450000000110</t>
  </si>
  <si>
    <t>E450000000111</t>
  </si>
  <si>
    <t>E450000000114</t>
  </si>
  <si>
    <t>E450000000116</t>
  </si>
  <si>
    <t>E450000000117</t>
  </si>
  <si>
    <t>E450000000098</t>
  </si>
  <si>
    <t>E450000000115</t>
  </si>
  <si>
    <t>B1500001825</t>
  </si>
  <si>
    <t>B1500001824</t>
  </si>
  <si>
    <t>B1500001821</t>
  </si>
  <si>
    <t>B1500001823</t>
  </si>
  <si>
    <t>B1500001822</t>
  </si>
  <si>
    <t>B1500001833</t>
  </si>
  <si>
    <t>B1500001835</t>
  </si>
  <si>
    <t>B1500001834</t>
  </si>
  <si>
    <t>B1500001837</t>
  </si>
  <si>
    <t>B1500001836</t>
  </si>
  <si>
    <t>B1500000618</t>
  </si>
  <si>
    <t>B1500000619</t>
  </si>
  <si>
    <t>E450000082066</t>
  </si>
  <si>
    <t>E450000071618</t>
  </si>
  <si>
    <t>B1500009600</t>
  </si>
  <si>
    <t>B1500000148</t>
  </si>
  <si>
    <t>B1500000259</t>
  </si>
  <si>
    <t>B1500001023</t>
  </si>
  <si>
    <t>B1500000278</t>
  </si>
  <si>
    <t>B1500000279</t>
  </si>
  <si>
    <t>B1500000282</t>
  </si>
  <si>
    <t>B1500000283</t>
  </si>
  <si>
    <t>B1500000285</t>
  </si>
  <si>
    <t>E450000002739</t>
  </si>
  <si>
    <t>B1500000550</t>
  </si>
  <si>
    <t>B1500011201</t>
  </si>
  <si>
    <t>B1500011200</t>
  </si>
  <si>
    <t>FV/25002205</t>
  </si>
  <si>
    <t>B1500021699</t>
  </si>
  <si>
    <t>B0400031119</t>
  </si>
  <si>
    <t>B1500000600</t>
  </si>
  <si>
    <t>B1500000038</t>
  </si>
  <si>
    <t>B1500000080</t>
  </si>
  <si>
    <t>B1500000081</t>
  </si>
  <si>
    <t>B1500001542</t>
  </si>
  <si>
    <t>B1500001553</t>
  </si>
  <si>
    <t>B1500001545</t>
  </si>
  <si>
    <t>B1500001546</t>
  </si>
  <si>
    <t>B1500001547</t>
  </si>
  <si>
    <t>B1500001552</t>
  </si>
  <si>
    <t>B1500001543</t>
  </si>
  <si>
    <t>B1500001548</t>
  </si>
  <si>
    <t>B1500001549</t>
  </si>
  <si>
    <t>B1500001550</t>
  </si>
  <si>
    <t>B1500001551</t>
  </si>
  <si>
    <t>B1500002398</t>
  </si>
  <si>
    <t>B1500003492</t>
  </si>
  <si>
    <t>B1500003612</t>
  </si>
  <si>
    <t>B1500000041</t>
  </si>
  <si>
    <t>B0400000008</t>
  </si>
  <si>
    <t>B1500000227</t>
  </si>
  <si>
    <t>B1500000228</t>
  </si>
  <si>
    <t>B1500001049</t>
  </si>
  <si>
    <t>B1500001060</t>
  </si>
  <si>
    <t>B1500001062</t>
  </si>
  <si>
    <t>B1500001067</t>
  </si>
  <si>
    <t>B1500001065</t>
  </si>
  <si>
    <t>B1500001074</t>
  </si>
  <si>
    <t>B1500000258</t>
  </si>
  <si>
    <t>B1500000884</t>
  </si>
  <si>
    <t>B1500000897</t>
  </si>
  <si>
    <t>B1500000494</t>
  </si>
  <si>
    <t>B1500000380</t>
  </si>
  <si>
    <t>B1500000456</t>
  </si>
  <si>
    <t>B1500000422</t>
  </si>
  <si>
    <t>B1500000421</t>
  </si>
  <si>
    <t>OCP-FCR-00002987</t>
  </si>
  <si>
    <t>OCP-FCR-00002972</t>
  </si>
  <si>
    <t>OCP-FCR-00002953</t>
  </si>
  <si>
    <t>B1500002857</t>
  </si>
  <si>
    <t>B1500000577</t>
  </si>
  <si>
    <t>B1500000581</t>
  </si>
  <si>
    <t>B1500000349</t>
  </si>
  <si>
    <t>B1500000066</t>
  </si>
  <si>
    <t>B1500000358</t>
  </si>
  <si>
    <t>E450000001645</t>
  </si>
  <si>
    <t>E450000001175</t>
  </si>
  <si>
    <t>E450000001166</t>
  </si>
  <si>
    <t>B1500004774</t>
  </si>
  <si>
    <t>B1500004775</t>
  </si>
  <si>
    <t>B1500001098</t>
  </si>
  <si>
    <t>B1500001099</t>
  </si>
  <si>
    <t>B1500001108</t>
  </si>
  <si>
    <t>B1500001107</t>
  </si>
  <si>
    <t>B1500000316</t>
  </si>
  <si>
    <t>B1500000315</t>
  </si>
  <si>
    <t>B1500000102</t>
  </si>
  <si>
    <t>B1500000131</t>
  </si>
  <si>
    <t>B1500001245</t>
  </si>
  <si>
    <t>B1500001247</t>
  </si>
  <si>
    <t>B1500001248</t>
  </si>
  <si>
    <t>B1500001249</t>
  </si>
  <si>
    <t>B1500001250</t>
  </si>
  <si>
    <t>B1500001251</t>
  </si>
  <si>
    <t>B1500001252</t>
  </si>
  <si>
    <t>B1500001253</t>
  </si>
  <si>
    <t>B1500001254</t>
  </si>
  <si>
    <t>B1500001255</t>
  </si>
  <si>
    <t>B1500001246</t>
  </si>
  <si>
    <t>B1500000239</t>
  </si>
  <si>
    <t>B1500000240</t>
  </si>
  <si>
    <t>E450000003815</t>
  </si>
  <si>
    <t>E450000018106</t>
  </si>
  <si>
    <t>E450000017910</t>
  </si>
  <si>
    <t>B1500003691</t>
  </si>
  <si>
    <t>E450000000846</t>
  </si>
  <si>
    <t>E450000000875</t>
  </si>
  <si>
    <t>B1500000436</t>
  </si>
  <si>
    <t>Corresp. Marzo 2025</t>
  </si>
  <si>
    <t>UM-</t>
  </si>
  <si>
    <t>EMH</t>
  </si>
  <si>
    <t>REC</t>
  </si>
  <si>
    <t>B1500000072</t>
  </si>
  <si>
    <t>SMART OFFICE SOLUTION, S.R.L.</t>
  </si>
  <si>
    <t>REC-ADQUISICION DE ESCURRIDOR CON TAPA, LAMPARA DE MESA, PAPELERA</t>
  </si>
  <si>
    <t>340/25 A</t>
  </si>
  <si>
    <t>REC- CUOTA ANUAL 2025 EU$ 1,500. A UNA TASA DE 70.3700</t>
  </si>
  <si>
    <t>ASOC. UNIVERS. IBEROAMERICANA DE POSTGRADO</t>
  </si>
  <si>
    <t>JVM</t>
  </si>
  <si>
    <t>B1500001244</t>
  </si>
  <si>
    <t xml:space="preserve">UM-COMPRA DE ALIMENTOS PARA OPERATIVIDAD DEL RECINTO </t>
  </si>
  <si>
    <t>E450000009718</t>
  </si>
  <si>
    <t>004</t>
  </si>
  <si>
    <t>THE MOFET INSTITUTE</t>
  </si>
  <si>
    <t>REC- II ACUERDO DE COLABORACION ENTRE THE MOFET Y EL ISFODOSU A UN MONTO DE US$13515 A UNA TASA RD$63.4301</t>
  </si>
  <si>
    <t>Etiquetas de fila</t>
  </si>
  <si>
    <t>Total general</t>
  </si>
  <si>
    <t>Suma de  Monto de la Deuda DOP</t>
  </si>
  <si>
    <t>ASOC. UNIVERS. IBEROAMERICANA DE POSTGRAD</t>
  </si>
  <si>
    <t>Constructora Estrucdom, SRL</t>
  </si>
  <si>
    <t>Gato Prieto, SRL</t>
  </si>
  <si>
    <t>SMART OFFICE SOLUTIONS LLPR, SRL</t>
  </si>
  <si>
    <t>B1500000051</t>
  </si>
  <si>
    <t>UM- SERVICIO DE MANTENIMIENTO Y REPARACIONES DIVERSAS</t>
  </si>
  <si>
    <t>REC-CONTRATACIÓN DE SERVICIOS DE IMPRESIONES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</si>
</sst>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#,##0.00;\-#,##0.00"/>
    <numFmt numFmtId="166" formatCode="_ * #,##0.00_ ;_ * \-#,##0.00_ ;_ * &quot;-&quot;??_ ;_ @_ 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/>
  </cellStyleXfs>
  <cellXfs count="54">
    <xf numFmtId="0" fontId="0" fillId="0" borderId="0" xfId="0"/>
    <xf numFmtId="2" fontId="3" fillId="0" borderId="0" xfId="2" applyNumberFormat="1" applyFont="1" applyAlignment="1">
      <alignment horizontal="center" vertical="center" wrapText="1"/>
    </xf>
    <xf numFmtId="166" fontId="3" fillId="0" borderId="0" xfId="3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14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44" fontId="3" fillId="0" borderId="0" xfId="2" applyFont="1" applyAlignment="1">
      <alignment horizontal="left" vertical="center"/>
    </xf>
    <xf numFmtId="14" fontId="5" fillId="0" borderId="0" xfId="4" applyNumberFormat="1" applyFont="1" applyAlignment="1">
      <alignment horizontal="left" vertical="center"/>
    </xf>
    <xf numFmtId="14" fontId="3" fillId="0" borderId="0" xfId="4" applyNumberFormat="1" applyFont="1" applyAlignment="1">
      <alignment horizontal="left" vertical="center"/>
    </xf>
    <xf numFmtId="165" fontId="12" fillId="3" borderId="0" xfId="4" applyNumberFormat="1" applyFont="1" applyFill="1" applyAlignment="1">
      <alignment horizontal="center" vertical="center" wrapText="1"/>
    </xf>
    <xf numFmtId="2" fontId="9" fillId="3" borderId="0" xfId="4" applyNumberFormat="1" applyFont="1" applyFill="1" applyAlignment="1">
      <alignment horizontal="center" vertical="center" wrapText="1"/>
    </xf>
    <xf numFmtId="164" fontId="9" fillId="3" borderId="0" xfId="4" applyNumberFormat="1" applyFont="1" applyFill="1" applyAlignment="1">
      <alignment horizontal="center" vertical="center" wrapText="1"/>
    </xf>
    <xf numFmtId="49" fontId="9" fillId="3" borderId="0" xfId="4" applyNumberFormat="1" applyFont="1" applyFill="1" applyAlignment="1">
      <alignment horizontal="center" vertical="center" wrapText="1"/>
    </xf>
    <xf numFmtId="165" fontId="9" fillId="3" borderId="0" xfId="4" applyNumberFormat="1" applyFont="1" applyFill="1" applyAlignment="1">
      <alignment horizontal="center" vertical="center" wrapText="1"/>
    </xf>
    <xf numFmtId="0" fontId="2" fillId="0" borderId="0" xfId="4">
      <alignment vertical="center"/>
    </xf>
    <xf numFmtId="0" fontId="10" fillId="0" borderId="0" xfId="4" applyFont="1" applyAlignment="1"/>
    <xf numFmtId="165" fontId="10" fillId="0" borderId="0" xfId="4" applyNumberFormat="1" applyFont="1" applyAlignment="1"/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44" fontId="13" fillId="4" borderId="4" xfId="1" applyFont="1" applyFill="1" applyBorder="1" applyAlignment="1">
      <alignment horizontal="center" vertical="center" wrapText="1"/>
    </xf>
    <xf numFmtId="165" fontId="13" fillId="4" borderId="4" xfId="0" applyNumberFormat="1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44" fontId="2" fillId="0" borderId="0" xfId="4" applyNumberFormat="1">
      <alignment vertical="center"/>
    </xf>
    <xf numFmtId="0" fontId="8" fillId="3" borderId="0" xfId="0" applyFont="1" applyFill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5" borderId="0" xfId="0" applyFill="1"/>
    <xf numFmtId="44" fontId="0" fillId="5" borderId="0" xfId="1" applyFont="1" applyFill="1"/>
  </cellXfs>
  <cellStyles count="6">
    <cellStyle name="Millares 2" xfId="3" xr:uid="{F606B1C3-ACCE-4ABC-B024-09457E396CB2}"/>
    <cellStyle name="Moneda" xfId="1" builtinId="4"/>
    <cellStyle name="Moneda 2" xfId="2" xr:uid="{8B94A130-2D8F-4B64-8B32-045DE82A8D70}"/>
    <cellStyle name="Normal" xfId="0" builtinId="0"/>
    <cellStyle name="Normal 2" xfId="5" xr:uid="{5B2AD4EB-8C1E-463D-A313-635C268C939C}"/>
    <cellStyle name="Normal 3" xfId="4" xr:uid="{551337F1-1787-4164-AA67-E94769600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238125</xdr:colOff>
      <xdr:row>0</xdr:row>
      <xdr:rowOff>0</xdr:rowOff>
    </xdr:from>
    <xdr:to>
      <xdr:col>4</xdr:col>
      <xdr:colOff>629285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5FE8EBA-3F81-D4AE-7CE9-BDDB3590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2753360" cy="8934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len Eustacia Fulcar de los Santos" refreshedDate="45761.633719328704" createdVersion="8" refreshedVersion="8" minRefreshableVersion="3" recordCount="290" xr:uid="{47BBDE60-1D88-4EEE-AE74-7ED91658B447}">
  <cacheSource type="worksheet">
    <worksheetSource ref="A9:H299" sheet="Hoja1"/>
  </cacheSource>
  <cacheFields count="8">
    <cacheField name="Recinto" numFmtId="164">
      <sharedItems/>
    </cacheField>
    <cacheField name="Fecha de Factura" numFmtId="164">
      <sharedItems containsSemiMixedTypes="0" containsNonDate="0" containsDate="1" containsString="0" minDate="2015-09-18T00:00:00" maxDate="2025-04-01T00:00:00"/>
    </cacheField>
    <cacheField name="No. De Referencia" numFmtId="49">
      <sharedItems/>
    </cacheField>
    <cacheField name="Nombre del Acreedor" numFmtId="49">
      <sharedItems count="126">
        <s v="1955 GENERAL BUSINESS BIENES Y SERV. SRL."/>
        <s v="AD MARKETING LIVE,S.R.L."/>
        <s v="AFS INTERCULTURA, INC"/>
        <s v="Agua Crystal, S.A."/>
        <s v="AGUA PLANETA AZUL"/>
        <s v="Albadoca , S.A."/>
        <s v="Ana Maria Petronila Hernández Peguero"/>
        <s v="APPETITUS RD, SRL"/>
        <s v="ASOC. UNIVERS. IBEROAMERICANA DE POSTGRADO"/>
        <s v="Asoc.Dom.de Rectores de Universidades"/>
        <s v="Augustos DS, SRL"/>
        <s v="AURA CEBILON DOMINICANA, SRL"/>
        <s v="BDC Serralles, SRL"/>
        <s v="CANTABRIA BRAND REPRESENTATIVE, SRL"/>
        <s v="CASTING SCORPION SRL"/>
        <s v="CENPA COMERCIAL , SRL"/>
        <s v="CENTRO DE FRENOS DAVID, SRL"/>
        <s v="CHECKPOINT DOMINICANA SRL"/>
        <s v="Cigoil Caribe, S.A."/>
        <s v="Circuit Worl, srl"/>
        <s v="COMERCIAL BENZAN HERRERA, SRL"/>
        <s v="COMERCIAL CODI, SRL"/>
        <s v="COMERCIAL PEREZ LUCIANO"/>
        <s v="COMERCIALIZADORA LANIPSE"/>
        <s v="Compañía Dominicana de Teléfono"/>
        <s v="CONSORCIO DE TARJETAS DOMINICANAS"/>
        <s v="COPEL SEGURITY PRINTING,SAS"/>
        <s v="D CLASICO SRL"/>
        <s v="D´Peña FBC Impresión Y Conffecciones, S.R"/>
        <s v="DAMIAN MIGUEL ANGEL TAVARES REYES"/>
        <s v="DEALCORP INVESMENT, SRL"/>
        <s v="DI PARTES Y MECANICA DIESEL SRL"/>
        <s v="Difo Electromecanica, SRL"/>
        <s v="DISTRIBUIDORES INTERN. PETROLEO, S.A."/>
        <s v="DITA SERVICES SRL"/>
        <s v="EDILIO ZORRILLA"/>
        <s v="Empresas Miltin SRL"/>
        <s v="ESPECIALIDADES GRAFICAS MORAN &amp; ASOC"/>
        <s v="EVENTOS SONIA &amp; FELIX, SRL"/>
        <s v="Ezequiel Bionegym . srl"/>
        <s v="FAMA ELEVATOR SERVICE, SRL"/>
        <s v="Fundación Educativa Oriental"/>
        <s v="Fundación General Uni. Valladoli-FUNGE"/>
        <s v="Gas Antillanos"/>
        <s v="GLOBAL PROMO JO LE, SRL"/>
        <s v="GRUPO ANTACE, SRL."/>
        <s v="GRUPO BRIZATLANTICA DEL CARIBE, SRL"/>
        <s v="GRUPO DESA, SRL"/>
        <s v="GRUPO GARCEL, SRL"/>
        <s v="GRUPO LEXMARK SRL"/>
        <s v="GRUPO X-P3 SRL"/>
        <s v="Hermosillo Comercial, SRL"/>
        <s v="HOTEL COSTA LARIMAR, SRL"/>
        <s v="Importadora de Prod. p/ Oficinas"/>
        <s v="Imprenta  Hnos Paniagua cxa"/>
        <s v="Impresora Kelvis, SRL"/>
        <s v="Impresos  Camilo, S.A"/>
        <s v="instituto hijas de la Maria auxiliadora ,"/>
        <s v="Instituto OMG"/>
        <s v="INSTITUTO POSTAL DOMINICANO"/>
        <s v="International Jakson Servic, SRL"/>
        <s v="INVERSIONES ND &amp; ASOCIADOS SRL"/>
        <s v="Inversiones Toledo Marte SRL"/>
        <s v="INVERSIONES VERADALIA SRL"/>
        <s v="J.C.Q, INGENIERIA EN ASENSORES, SRL"/>
        <s v="JARDIN ILUSIONES SRL"/>
        <s v="LA PROMOTECA RD, SRL"/>
        <s v="LABORATORIO DIESEL MONUMENTAL, SRL"/>
        <s v="LEONARDO LUCIANO REYES"/>
        <s v="LUFISA COMERCIAL SRL"/>
        <s v="Luminario M &amp; M. S.R.L"/>
        <s v="MACORISANA DE COMBUSTIBLE , SRL"/>
        <s v="MADE GOMEZ GRUPO DE IMPRESION, SRL"/>
        <s v="MAIKOL JOSE DE LA ROSA RAMIREZ"/>
        <s v="MARIA NIEVES ALVAREZ REVILLA"/>
        <s v="Marita Gourmet, SRL"/>
        <s v="MARTINEZ TORRES TRAVELING"/>
        <s v="MINERVA EMILIA PEREYRA PEREZ"/>
        <s v="MONCALI, SRL"/>
        <s v="MULTFOODS GM DOMINICANA"/>
        <s v="Multimpresos OHPE, SRL"/>
        <s v="Negociado de vehiculo SRL"/>
        <s v="NEOAGRO, SRL"/>
        <s v="OFICINA DE COORDINACION PRESIDENCIAL"/>
        <s v="OGTIC, OFICINA GUB. DE TEC. DE INF. Y COM"/>
        <s v="Organización de Estados Iberoamericanos"/>
        <s v="Pollo Licey ,Srl"/>
        <s v="PROMATERIALES DE OFICINA ZAMORA, SRL"/>
        <s v="R&amp;S INTERNACIONAL SRL"/>
        <s v="Rafael Arnaldo Sosa Liriano"/>
        <s v="RAMIREZ &amp; MOJICA, SRL"/>
        <s v="Ramon Valdez Perez"/>
        <s v="RANRAIBY, SRL"/>
        <s v="RHUMAN SITE, SRL"/>
        <s v="Rogelio Antonio Ureña Paredes"/>
        <s v="ROSLYN, SRL"/>
        <s v="S &amp; G Computer SRL"/>
        <s v="SABADA INVESTMENT SRL"/>
        <s v="SARAPE, SRL"/>
        <s v="SEGURO NACIONAL DE SALUD"/>
        <s v="SEGUROS UNIVERSAL, SA"/>
        <s v="Services Travel, SRL"/>
        <s v="SERVICIOS ELECTRICOS PROFESIONALES SERPRO"/>
        <s v="SERVICIOS EMPRESARIALES CANAAN, SRL."/>
        <s v="SITCORP, SRL"/>
        <s v="SLYKING GROUP, SRL"/>
        <s v="SMART OFFICE SOLUTION, S.R.L."/>
        <s v="Soluciones Dinamicas Integras INDISOL,"/>
        <s v="SOLUCIONES GREIKOL, SRL"/>
        <s v="SUBE TECNOLOGIES AND SERVICES, SRL"/>
        <s v="SUPLIDORA INDUSTRIAL DOMINICANA, S.R.L."/>
        <s v="SUPLIMADE COMERCIAL, SRL"/>
        <s v="TA BUENO CAFETERIA, SRL"/>
        <s v="Taveras Ingenieria y Servicis TISSA, SRL"/>
        <s v="Technalab , S.A"/>
        <s v="Tecnicaribe Dominicana S.A."/>
        <s v="THE MOFET INSTITUTE"/>
        <s v="TROPIGAS DOMINICANA ,SRL"/>
        <s v="TV Cable San Juan"/>
        <s v="V.R.O. Contratista"/>
        <s v="VASQUEZ REPUESTOS Y SERV.PARA AUTO"/>
        <s v="VEGETALES MAS Y SUERO JIMENEZ"/>
        <s v="Wind Telecom S.A."/>
        <s v="WINPE GROUP, SRL"/>
        <s v="Yaex Corp.de Operaciones Alimenticias"/>
        <s v="YAXIS COMERCIAL, SRL"/>
      </sharedItems>
    </cacheField>
    <cacheField name="Concepto" numFmtId="49">
      <sharedItems/>
    </cacheField>
    <cacheField name=" Monto de la Deuda DOP" numFmtId="165">
      <sharedItems containsSemiMixedTypes="0" containsString="0" containsNumber="1" minValue="-1199352" maxValue="6827500"/>
    </cacheField>
    <cacheField name="Terminos de pago (días)" numFmtId="49">
      <sharedItems/>
    </cacheField>
    <cacheField name="Fecha de Vencimiento" numFmtId="164">
      <sharedItems containsSemiMixedTypes="0" containsNonDate="0" containsDate="1" containsString="0" minDate="2015-11-02T00:00:00" maxDate="2025-05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0">
  <r>
    <s v="REC"/>
    <d v="2025-03-07T00:00:00"/>
    <s v="B1500000076"/>
    <x v="0"/>
    <s v="REC-ADQUISICION DE LLAVES CON SENSORES PARA LA RECTORIA"/>
    <n v="95385.3"/>
    <s v="45 Dias"/>
    <d v="2025-04-21T00:00:00"/>
  </r>
  <r>
    <s v="REC"/>
    <d v="2025-03-13T00:00:00"/>
    <s v="B1500000077"/>
    <x v="0"/>
    <s v="REC-ADQUISICION DE ARTICULOS FERRETEROS"/>
    <n v="1160552.42"/>
    <s v="45 Dias"/>
    <d v="2025-04-27T00:00:00"/>
  </r>
  <r>
    <s v="JVM"/>
    <d v="2017-09-20T00:00:00"/>
    <s v="A010010011500000609"/>
    <x v="1"/>
    <s v="JVM-REFRIGERIO Y ALMUERZO"/>
    <n v="52392"/>
    <s v="45 Dias"/>
    <d v="2017-11-04T00:00:00"/>
  </r>
  <r>
    <s v="REC"/>
    <d v="2017-12-01T00:00:00"/>
    <s v="A010010011500000607"/>
    <x v="1"/>
    <s v="REC-CATERING ACTIVIDADES VARIAS"/>
    <n v="44745.599999999999"/>
    <s v="45 Dias"/>
    <d v="2018-01-15T00:00:00"/>
  </r>
  <r>
    <s v="REC"/>
    <d v="2025-03-03T00:00:00"/>
    <s v="B1500000021"/>
    <x v="2"/>
    <s v="REC-SEGUNDO PAGO CORRESPONDIENTE AL 50% CONVENIO ENTRE AFS Y EL ISFODOSU (PENDIENTE DE RECIBIR)"/>
    <n v="6827500"/>
    <s v="45 Dias"/>
    <d v="2025-04-17T00:00:00"/>
  </r>
  <r>
    <s v="REC"/>
    <d v="2025-03-26T00:00:00"/>
    <s v="B1500000022"/>
    <x v="2"/>
    <s v="REC-SEGUNDO PAGO CORRESPONDIENTE AL 50% CONVENIO ENTRE AFS Y EL ISFODOSU POR GESTIONAR MOVILIDAD..."/>
    <n v="2250000"/>
    <s v="45 Dias"/>
    <d v="2025-05-10T00:00:00"/>
  </r>
  <r>
    <s v="FEM"/>
    <d v="2018-02-15T00:00:00"/>
    <s v="A010010011500075097"/>
    <x v="3"/>
    <s v="FEM-COMPRA DE AGUA PURIFICADA 5 GL"/>
    <n v="12150"/>
    <s v="45 Dias"/>
    <d v="2018-04-01T00:00:00"/>
  </r>
  <r>
    <s v="FEM"/>
    <d v="2018-02-21T00:00:00"/>
    <s v="A010010011500075240"/>
    <x v="3"/>
    <s v="FEM-COMPRA DE AGUA PURIFICADA 5GL"/>
    <n v="10152"/>
    <s v="45 Dias"/>
    <d v="2018-04-07T00:00:00"/>
  </r>
  <r>
    <s v="FEM"/>
    <d v="2018-03-07T00:00:00"/>
    <s v="A010010011500075569"/>
    <x v="3"/>
    <s v="FEM-COMPRA AGUA PURIFICADA 5GL"/>
    <n v="11124"/>
    <s v="45 Dias"/>
    <d v="2018-04-21T00:00:00"/>
  </r>
  <r>
    <s v="FEM"/>
    <d v="2022-05-04T00:00:00"/>
    <s v="B1500036033"/>
    <x v="3"/>
    <s v="FEM-COMPRA DE AGUA"/>
    <n v="13509"/>
    <s v="45 Dias"/>
    <d v="2022-06-18T00:00:00"/>
  </r>
  <r>
    <s v="REC"/>
    <d v="2025-03-12T00:00:00"/>
    <s v="E450000009802"/>
    <x v="4"/>
    <s v="REC- COMPRA DE BOTELLONES DE AGUA PARA OPERATIVIDAD DE RECTORIA"/>
    <n v="12420"/>
    <s v="45 Dias"/>
    <d v="2025-04-26T00:00:00"/>
  </r>
  <r>
    <s v="FEM"/>
    <d v="2025-03-17T00:00:00"/>
    <s v="E450000009203"/>
    <x v="4"/>
    <s v="FEM- COMPRA DE BOTELLONES DE AGUA PARA OPERATIVIDAD DE RECTORIA B(PENDIENTE RECIBIR)"/>
    <n v="1350"/>
    <s v="45 Dias"/>
    <d v="2025-05-01T00:00:00"/>
  </r>
  <r>
    <s v="FEM"/>
    <d v="2025-03-17T00:00:00"/>
    <s v="E450000009718"/>
    <x v="4"/>
    <s v="FEM- COMPRA DE BOTELLONES DE AGUA PARA OPERATIVIDAD DE RECTORIA B(PENDIENTE RECIBIR)"/>
    <n v="1350"/>
    <s v="45 Dias"/>
    <d v="2025-05-01T00:00:00"/>
  </r>
  <r>
    <s v="FEM"/>
    <d v="2025-03-17T00:00:00"/>
    <s v="E450000009804"/>
    <x v="4"/>
    <s v="fem- COMPRA DE BOTELLONES DE AGUA PARA OPERATIVIDAD DE RECTORIA  (pendiente recibir)"/>
    <n v="8580"/>
    <s v="45 Dias"/>
    <d v="2025-05-01T00:00:00"/>
  </r>
  <r>
    <s v="REC"/>
    <d v="2025-03-20T00:00:00"/>
    <s v="E450000009805"/>
    <x v="4"/>
    <s v="REC- COMPRA DE BOTELLONES DE AGUA PARA OPERATIVIDAD DE RECTORIA"/>
    <n v="11460"/>
    <s v="45 Dias"/>
    <d v="2025-05-04T00:00:00"/>
  </r>
  <r>
    <s v="FEM"/>
    <d v="2025-03-28T00:00:00"/>
    <s v="E450000009810"/>
    <x v="4"/>
    <s v="FEM- COMPRA DE BOTELLONES DE AGUA PARA OPERATIVIDAD DE RECTORIA(PENDIENTE RECIBIR)"/>
    <n v="6000"/>
    <s v="45 Dias"/>
    <d v="2025-05-12T00:00:00"/>
  </r>
  <r>
    <s v="FEM"/>
    <d v="2025-03-28T00:00:00"/>
    <s v="E450000009809"/>
    <x v="4"/>
    <s v="FEM- COMPRA DE BOTELLONES DE AGUA PARA OPERATIVIDAD DE RECTORIA(PENDIENTE RECIBIR)"/>
    <n v="3900"/>
    <s v="45 Dias"/>
    <d v="2025-05-12T00:00:00"/>
  </r>
  <r>
    <s v="EMH"/>
    <d v="2016-12-31T00:00:00"/>
    <s v="A010010011500000052/56/57"/>
    <x v="5"/>
    <s v="EMH-FACT A010010011500000052/56/57 del EMH -PERIODO 2014-2015"/>
    <n v="65050"/>
    <s v="45 Dias"/>
    <d v="2017-02-14T00:00:00"/>
  </r>
  <r>
    <s v="REC"/>
    <d v="2025-03-04T00:00:00"/>
    <s v="B1500000458"/>
    <x v="6"/>
    <s v="REC- SERVICIOS JURIDICOS NOTARIZACION DE DIFRENTES DOCUMENTOS"/>
    <n v="18577.919999999998"/>
    <s v="45 Dias"/>
    <d v="2025-04-18T00:00:00"/>
  </r>
  <r>
    <s v="REC"/>
    <d v="2025-03-04T00:00:00"/>
    <s v="B1500000459"/>
    <x v="6"/>
    <s v="REC- SERVICIOS JURIDICOS NOTARIZACION DE CONTRATOS OR. 2023-00143"/>
    <n v="11353.08"/>
    <s v="45 Dias"/>
    <d v="2025-04-18T00:00:00"/>
  </r>
  <r>
    <s v="REC"/>
    <d v="2025-03-21T00:00:00"/>
    <s v="B1500000465"/>
    <x v="6"/>
    <s v="REC- SERVICIOS JURIDICOS NOTARIZACION DE DIFRENTES DOCUMENTOS OR. 2023-00143"/>
    <n v="9288.9599999999991"/>
    <s v="45 Dias"/>
    <d v="2025-05-05T00:00:00"/>
  </r>
  <r>
    <s v="REC"/>
    <d v="2025-03-21T00:00:00"/>
    <s v="B1500000464"/>
    <x v="6"/>
    <s v="REC- SERVICIOS JURIDICOS NOTARIZACION DE DIFRENTES DOCUMENTOS OR. 2023-00143"/>
    <n v="11353.08"/>
    <s v="45 Dias"/>
    <d v="2025-05-05T00:00:00"/>
  </r>
  <r>
    <s v="REC"/>
    <d v="2025-03-10T00:00:00"/>
    <s v="B1500000050"/>
    <x v="7"/>
    <s v="REC-SERVICIO DE CATERING PARA  ACTIVIDADES DOCENTES ORD. 2024-00407"/>
    <n v="159949"/>
    <s v="45 Dias"/>
    <d v="2025-04-24T00:00:00"/>
  </r>
  <r>
    <s v="REC"/>
    <d v="2025-03-27T00:00:00"/>
    <s v="340/25 A"/>
    <x v="8"/>
    <s v="REC- CUOTA ANUAL 2025 EU$ 1,500. A UNA TASA DE 70.3700"/>
    <n v="105555"/>
    <s v="45 Dias"/>
    <d v="2025-05-11T00:00:00"/>
  </r>
  <r>
    <s v="REC"/>
    <d v="2015-09-18T00:00:00"/>
    <s v="A010010011500000050"/>
    <x v="9"/>
    <s v="REC-PARTICIPACION DE 5 COLABORADORES SEMINARIO REFORMA CURRICULAR. 17 SEPT. 2016"/>
    <n v="20000"/>
    <s v="45 Dias"/>
    <d v="2015-11-02T00:00:00"/>
  </r>
  <r>
    <s v="REC"/>
    <d v="2025-02-24T00:00:00"/>
    <s v="B1500000211"/>
    <x v="9"/>
    <s v="REC- ACUERDO ESPECIFICO DE COOPERACION ENTRE ADRU Y EL ISFODOSU, PUBLICACION ELECTRONICA DE REVI..."/>
    <n v="950000"/>
    <s v="45 Dias"/>
    <d v="2025-04-10T00:00:00"/>
  </r>
  <r>
    <s v="FEM"/>
    <d v="2024-04-05T00:00:00"/>
    <s v="B1500000139"/>
    <x v="10"/>
    <s v="FEM-SERVICIOS DE TRANSPORTE ACTIVIDADES ACADEMICAS (PENDIENTE)"/>
    <n v="93400"/>
    <s v="45 Dias"/>
    <d v="2024-05-20T00:00:00"/>
  </r>
  <r>
    <s v="EMH"/>
    <d v="2025-03-25T00:00:00"/>
    <s v="B1500000178"/>
    <x v="10"/>
    <s v="EMH-COMPRA DE ALIMENTOS PARA ALMUERZO DE LOS ESTUDIANTES Y COLABORADORES"/>
    <n v="53560.84"/>
    <s v="45 Dias"/>
    <d v="2025-05-09T00:00:00"/>
  </r>
  <r>
    <s v="EMH"/>
    <d v="2025-01-08T00:00:00"/>
    <s v="B1500000101"/>
    <x v="11"/>
    <s v="EMH-SERVICIO DE MANT. DEL SISTEMA DE TRATAMIENTO DE FILTRO DE AGUA (PENDIENTE DE RECIBIR)"/>
    <n v="40000"/>
    <s v="45 Dias"/>
    <d v="2025-02-22T00:00:00"/>
  </r>
  <r>
    <s v="EMH"/>
    <d v="2025-03-06T00:00:00"/>
    <s v="B1500000104"/>
    <x v="11"/>
    <s v="EMH-EMH-SERVICIO DE MANT. DEL SISTEMA DE TRATAMIENTO DE FILTRO DE AGUA, OR. 2024-00494"/>
    <n v="40000"/>
    <s v="45 Dias"/>
    <d v="2025-04-20T00:00:00"/>
  </r>
  <r>
    <s v="JVM"/>
    <d v="2025-03-19T00:00:00"/>
    <s v="B1500000105"/>
    <x v="11"/>
    <s v="JVM-SERVICIO DE MANT. DEL SISTEMA DE TRATAMIENTO DE FILTRO DE AGUA"/>
    <n v="148471.65"/>
    <s v="45 Dias"/>
    <d v="2025-05-03T00:00:00"/>
  </r>
  <r>
    <s v="REC"/>
    <d v="2025-03-14T00:00:00"/>
    <s v="E450000000078"/>
    <x v="12"/>
    <s v="REC-ADQUISICION DE INSUMOS PARA LABORATORIO DE BIOLOGIA  PARA LOS RECINTO FEM, JVM Y LNNM, CERT...."/>
    <n v="582143.5"/>
    <s v="45 Dias"/>
    <d v="2025-04-28T00:00:00"/>
  </r>
  <r>
    <s v="FEM"/>
    <d v="2024-12-11T00:00:00"/>
    <s v="B1500003036"/>
    <x v="13"/>
    <s v="FEM- SERVICIOS DE ALMUERZOS PARA ACTIVIDADES RFEM. ORD- 2024-00339"/>
    <n v="34220"/>
    <s v="45 Dias"/>
    <d v="2025-01-25T00:00:00"/>
  </r>
  <r>
    <s v="UM-"/>
    <d v="2025-01-08T00:00:00"/>
    <s v="B1500000997"/>
    <x v="14"/>
    <s v="UM-CONTRATACION DE SERVICIO PARA DE MONTAJE PARA ACTIVIDAD NAVIDEÑA OR. 2024-00513 (PENDIENTE DE..."/>
    <n v="873141"/>
    <s v="45 Dias"/>
    <d v="2025-02-22T00:00:00"/>
  </r>
  <r>
    <s v="JVM"/>
    <d v="2020-01-29T00:00:00"/>
    <s v="B1500000245"/>
    <x v="15"/>
    <s v="JVM-COMPRA DE ALIMENTOS (PENDIENTE ESPERA DE EXPEDIENTE)"/>
    <n v="39189.120000000003"/>
    <s v="45 Dias"/>
    <d v="2020-03-14T00:00:00"/>
  </r>
  <r>
    <s v="FEM"/>
    <d v="2020-01-29T00:00:00"/>
    <s v="B1500000248"/>
    <x v="15"/>
    <s v="FEM-COMPRA DE ALIMENTOS (PENDIENTE ESPERA DE EXPEDIENTE)"/>
    <n v="8760"/>
    <s v="45 Dias"/>
    <d v="2020-03-14T00:00:00"/>
  </r>
  <r>
    <s v="REC"/>
    <d v="2025-03-25T00:00:00"/>
    <s v="E450000000093"/>
    <x v="16"/>
    <s v="REC-SERVICIO DE MANTENIMIENTO DE FLOTILLA VEHICULAR DE RECTORIA"/>
    <n v="9676"/>
    <s v="45 Dias"/>
    <d v="2025-05-09T00:00:00"/>
  </r>
  <r>
    <s v="REC"/>
    <d v="2025-03-25T00:00:00"/>
    <s v="E450000000094"/>
    <x v="16"/>
    <s v="REC-SERVICIO DE MANTENIMIENTO DE FLOTILLA VEHICULAR DE RECTORIA"/>
    <n v="19906.47"/>
    <s v="45 Dias"/>
    <d v="2025-05-09T00:00:00"/>
  </r>
  <r>
    <s v="REC"/>
    <d v="2025-03-25T00:00:00"/>
    <s v="E450000000095"/>
    <x v="16"/>
    <s v="REC-SERVICIO DE MANTENIMIENTO DE FLOTILLA VEHICULAR DE RECTORIA"/>
    <n v="7000"/>
    <s v="45 Dias"/>
    <d v="2025-05-09T00:00:00"/>
  </r>
  <r>
    <s v="REC"/>
    <d v="2025-03-25T00:00:00"/>
    <s v="E450000000097"/>
    <x v="16"/>
    <s v="REC-SERVICIO DE MANTENIMIENTO DE FLOTILLA VEHICULAR DE RECTORIA"/>
    <n v="7901"/>
    <s v="45 Dias"/>
    <d v="2025-05-09T00:00:00"/>
  </r>
  <r>
    <s v="REC"/>
    <d v="2025-03-25T00:00:00"/>
    <s v="E450000000099"/>
    <x v="16"/>
    <s v="REC-SERVICIO DE MANTENIMIENTO DE FLOTILLA VEHICULAR DE RECTORIA"/>
    <n v="12980"/>
    <s v="45 Dias"/>
    <d v="2025-05-09T00:00:00"/>
  </r>
  <r>
    <s v="REC"/>
    <d v="2025-03-25T00:00:00"/>
    <s v="E450000000100"/>
    <x v="16"/>
    <s v="REC-SERVICIO DE MANTENIMIENTO DE FLOTILLA VEHICULAR DE RECTORIA"/>
    <n v="5357.2"/>
    <s v="45 Dias"/>
    <d v="2025-05-09T00:00:00"/>
  </r>
  <r>
    <s v="REC"/>
    <d v="2025-03-25T00:00:00"/>
    <s v="E450000000101"/>
    <x v="16"/>
    <s v="REC-SERVICIO DE MANTENIMIENTO DE FLOTILLA VEHICULAR DE RECTORIA"/>
    <n v="20768"/>
    <s v="45 Dias"/>
    <d v="2025-05-09T00:00:00"/>
  </r>
  <r>
    <s v="REC"/>
    <d v="2025-03-25T00:00:00"/>
    <s v="E450000000103"/>
    <x v="16"/>
    <s v="REC-SERVICIO DE MANTENIMIENTO DE FLOTILLA VEHICULAR DE RECTORIA"/>
    <n v="76588"/>
    <s v="45 Dias"/>
    <d v="2025-05-09T00:00:00"/>
  </r>
  <r>
    <s v="REC"/>
    <d v="2025-03-25T00:00:00"/>
    <s v="E450000000104"/>
    <x v="16"/>
    <s v="REC-SERVICIO DE MANTENIMIENTO DE FLOTILLA VEHICULAR DE RECTORIA"/>
    <n v="7940.22"/>
    <s v="45 Dias"/>
    <d v="2025-05-09T00:00:00"/>
  </r>
  <r>
    <s v="REC"/>
    <d v="2025-03-25T00:00:00"/>
    <s v="E450000000105"/>
    <x v="16"/>
    <s v="REC-SERVICIO DE MANTENIMIENTO DE FLOTILLA VEHICULAR DE RECTORIA"/>
    <n v="14750"/>
    <s v="45 Dias"/>
    <d v="2025-05-09T00:00:00"/>
  </r>
  <r>
    <s v="REC"/>
    <d v="2025-03-25T00:00:00"/>
    <s v="E450000000107"/>
    <x v="16"/>
    <s v="REC-SERVICIO DE MANTENIMIENTO DE FLOTILLA VEHICULAR DE RECTORIA"/>
    <n v="5693"/>
    <s v="45 Dias"/>
    <d v="2025-05-09T00:00:00"/>
  </r>
  <r>
    <s v="REC"/>
    <d v="2025-03-25T00:00:00"/>
    <s v="E450000000108"/>
    <x v="16"/>
    <s v="REC-SERVICIO DE MANTENIMIENTO DE FLOTILLA VEHICULAR DE RECTORIA"/>
    <n v="1711"/>
    <s v="45 Dias"/>
    <d v="2025-05-09T00:00:00"/>
  </r>
  <r>
    <s v="REC"/>
    <d v="2025-03-25T00:00:00"/>
    <s v="E450000000109"/>
    <x v="16"/>
    <s v="REC-SERVICIO DE MANTENIMIENTO DE FLOTILLA VEHICULAR DE RECTORIA"/>
    <n v="1711"/>
    <s v="45 Dias"/>
    <d v="2025-05-09T00:00:00"/>
  </r>
  <r>
    <s v="REC"/>
    <d v="2025-03-25T00:00:00"/>
    <s v="E450000000110"/>
    <x v="16"/>
    <s v="REC-SERVICIO DE MANTENIMIENTO DE FLOTILLA VEHICULAR DE RECTORIA"/>
    <n v="13500"/>
    <s v="45 Dias"/>
    <d v="2025-05-09T00:00:00"/>
  </r>
  <r>
    <s v="REC"/>
    <d v="2025-03-25T00:00:00"/>
    <s v="E450000000111"/>
    <x v="16"/>
    <s v="REC-SERVICIO DE MANTENIMIENTO DE FLOTILLA VEHICULAR DE RECTORIA"/>
    <n v="5261"/>
    <s v="45 Dias"/>
    <d v="2025-05-09T00:00:00"/>
  </r>
  <r>
    <s v="REC"/>
    <d v="2025-03-25T00:00:00"/>
    <s v="E450000000114"/>
    <x v="16"/>
    <s v="REC-SERVICIO DE MANTENIMIENTO DE FLOTILLA VEHICULAR DE RECTORIA"/>
    <n v="354"/>
    <s v="45 Dias"/>
    <d v="2025-05-09T00:00:00"/>
  </r>
  <r>
    <s v="REC"/>
    <d v="2025-03-25T00:00:00"/>
    <s v="E450000000116"/>
    <x v="16"/>
    <s v="REC-SERVICIO DE MANTENIMIENTO DE FLOTILLA VEHICULAR DE RECTORIA"/>
    <n v="9204"/>
    <s v="45 Dias"/>
    <d v="2025-05-09T00:00:00"/>
  </r>
  <r>
    <s v="REC"/>
    <d v="2025-03-25T00:00:00"/>
    <s v="E450000000117"/>
    <x v="16"/>
    <s v="REC-SERVICIO DE MANTENIMIENTO DE FLOTILLA VEHICULAR DE RECTORIA"/>
    <n v="24500"/>
    <s v="45 Dias"/>
    <d v="2025-05-09T00:00:00"/>
  </r>
  <r>
    <s v="UM-"/>
    <d v="2025-03-25T00:00:00"/>
    <s v="E450000000098"/>
    <x v="16"/>
    <s v="UM-SERVICIO DE MANTENIMIENTO DE FLOTILLA VEHICULAR DE RECTORIA(PENDIENTE RECIBIR)"/>
    <n v="8413.01"/>
    <s v="45 Dias"/>
    <d v="2025-05-09T00:00:00"/>
  </r>
  <r>
    <s v="UM-"/>
    <d v="2025-03-25T00:00:00"/>
    <s v="E450000000115"/>
    <x v="16"/>
    <s v="UM-SERVICIO DE MANTENIMIENTO DE FLOTILLA VEHICULAR DE RECTORIA(PENDIENTE RECIBIR)"/>
    <n v="8614"/>
    <s v="45 Dias"/>
    <d v="2025-05-09T00:00:00"/>
  </r>
  <r>
    <s v="REC"/>
    <d v="2021-08-19T00:00:00"/>
    <s v="B1500000009"/>
    <x v="17"/>
    <s v="REC-COMPRA DE DISPENSADOR DE GEL CON TERMOMETRO CON VOZ"/>
    <n v="45878.400000000001"/>
    <s v="45 Dias"/>
    <d v="2021-10-03T00:00:00"/>
  </r>
  <r>
    <s v="EMH"/>
    <d v="2016-12-31T00:00:00"/>
    <s v="A010010011500000011"/>
    <x v="18"/>
    <s v="EMH-FACT A010010011500000011 DEL EMH / D/F 16/11/2015"/>
    <n v="15939"/>
    <s v="45 Dias"/>
    <d v="2017-02-14T00:00:00"/>
  </r>
  <r>
    <s v="FEM"/>
    <d v="2016-12-31T00:00:00"/>
    <s v="A020020021500000020"/>
    <x v="19"/>
    <s v="FEM-FACT A020020021500000020 DEL FEM D/F 25/02/2015"/>
    <n v="61900.02"/>
    <s v="45 Dias"/>
    <d v="2017-02-14T00:00:00"/>
  </r>
  <r>
    <s v="UM-"/>
    <d v="2025-03-20T00:00:00"/>
    <s v="B1500001825"/>
    <x v="20"/>
    <s v="UM-ADQUISICION DE CEREALES Y CARBOHIDRATOS PARA OPERATIVIDAD DEL RECINTO OR. 2023-00700"/>
    <n v="233894"/>
    <s v="45 Dias"/>
    <d v="2025-05-04T00:00:00"/>
  </r>
  <r>
    <s v="UM-"/>
    <d v="2025-03-20T00:00:00"/>
    <s v="B1500001824"/>
    <x v="20"/>
    <s v="UM-COMPRA DE ALIMENTOS PARA OPERATIVIDAD DEL RECINTO OR. 2024-00335"/>
    <n v="178000"/>
    <s v="45 Dias"/>
    <d v="2025-05-04T00:00:00"/>
  </r>
  <r>
    <s v="UM-"/>
    <d v="2025-03-20T00:00:00"/>
    <s v="B1500001821"/>
    <x v="20"/>
    <s v="UM-COMPRA DE ALIMENTOS PARA OPERATIVIDAD DEL RECINTO OR. 2023-00530"/>
    <n v="315750"/>
    <s v="45 Dias"/>
    <d v="2025-05-04T00:00:00"/>
  </r>
  <r>
    <s v="UM-"/>
    <d v="2025-03-20T00:00:00"/>
    <s v="B1500001823"/>
    <x v="20"/>
    <s v="UM-COMPRA DE ALIMENTOS PARA OPERATIVIDAD DEL RECINTO, OR. 2023-00698"/>
    <n v="17588.7"/>
    <s v="45 Dias"/>
    <d v="2025-05-04T00:00:00"/>
  </r>
  <r>
    <s v="UM-"/>
    <d v="2025-03-20T00:00:00"/>
    <s v="B1500001822"/>
    <x v="20"/>
    <s v="UM-COMPRA DE ALIMENTOS PARA OPERATIVIDAD DEL RECINTO, OR. 2024-00525"/>
    <n v="104325"/>
    <s v="45 Dias"/>
    <d v="2025-05-04T00:00:00"/>
  </r>
  <r>
    <s v="UM-"/>
    <d v="2025-03-21T00:00:00"/>
    <s v="B1500001833"/>
    <x v="20"/>
    <s v="UM-ADQUISICION DE FRUTAS Y VEGETALES PARA OPERATIVIDAD DEL RECINTO OR. 2023-00691"/>
    <n v="216755"/>
    <s v="45 Dias"/>
    <d v="2025-05-05T00:00:00"/>
  </r>
  <r>
    <s v="UM-"/>
    <d v="2025-03-21T00:00:00"/>
    <s v="B1500001835"/>
    <x v="20"/>
    <s v="UM-COMPRA DE ALIMENTOS PARA OPERATIVIDAD DEL RECINTO, OR. 2024-00509"/>
    <n v="57171"/>
    <s v="45 Dias"/>
    <d v="2025-05-05T00:00:00"/>
  </r>
  <r>
    <s v="UM-"/>
    <d v="2025-03-21T00:00:00"/>
    <s v="B1500001834"/>
    <x v="20"/>
    <s v="UM-COMPRA DE ALIMENTOS PARA OPERATIVIDAD DEL RECINTO, OR. 2024-00391"/>
    <n v="373000"/>
    <s v="45 Dias"/>
    <d v="2025-05-05T00:00:00"/>
  </r>
  <r>
    <s v="UM-"/>
    <d v="2025-03-21T00:00:00"/>
    <s v="B1500001837"/>
    <x v="20"/>
    <s v="UM-COMPRA DE ALIMENTOS PARA OPERATIVIDAD DEL RECINTO, OR. 2024-00531"/>
    <n v="206000"/>
    <s v="45 Dias"/>
    <d v="2025-05-05T00:00:00"/>
  </r>
  <r>
    <s v="UM-"/>
    <d v="2025-03-21T00:00:00"/>
    <s v="B1500001836"/>
    <x v="20"/>
    <s v="UM-COMPRA DE ALIMENTOS PARA OPERATIVIDAD DEL RECINTO, OR. 2024-00336"/>
    <n v="476325"/>
    <s v="45 Dias"/>
    <d v="2025-05-05T00:00:00"/>
  </r>
  <r>
    <s v="LNM"/>
    <d v="2023-02-02T00:00:00"/>
    <s v="B1500000147"/>
    <x v="21"/>
    <s v="LNM- COMPRA DE ALIMENTOS PARA ESTUDIANTES"/>
    <n v="100473.27"/>
    <s v="45 Dias"/>
    <d v="2023-03-19T00:00:00"/>
  </r>
  <r>
    <s v="EMH"/>
    <d v="2023-03-01T00:00:00"/>
    <s v="B1500000150"/>
    <x v="21"/>
    <s v="EMH-ADQUISICION DE ALIMENTOS PARA USO DEL RECINTO. OR-2022-00590"/>
    <n v="34350"/>
    <s v="45 Dias"/>
    <d v="2023-04-15T00:00:00"/>
  </r>
  <r>
    <s v="UM-"/>
    <d v="2023-04-18T00:00:00"/>
    <s v="B1500000151"/>
    <x v="21"/>
    <s v="UM-ADQUISICION DE ALIMENTOS PARA USO DEL RECINTO. OR-2023-00033"/>
    <n v="16200"/>
    <s v="45 Dias"/>
    <d v="2023-06-02T00:00:00"/>
  </r>
  <r>
    <s v="UM-"/>
    <d v="2023-05-04T00:00:00"/>
    <s v="B1500000152"/>
    <x v="21"/>
    <s v="UM-ADQUISICION DE ALIMENTOS PARA USO DEL RECINTO. OR-2023-00033"/>
    <n v="11400"/>
    <s v="45 Dias"/>
    <d v="2023-06-18T00:00:00"/>
  </r>
  <r>
    <s v="UM-"/>
    <d v="2023-06-01T00:00:00"/>
    <s v="B1500000154"/>
    <x v="21"/>
    <s v="UM-ADQUISICION DE VIVERES PARA CONSUMO DE LOS ESTUDIANTES"/>
    <n v="11400"/>
    <s v="45 Dias"/>
    <d v="2023-07-16T00:00:00"/>
  </r>
  <r>
    <s v="EMH"/>
    <d v="2023-06-01T00:00:00"/>
    <s v="B1500000156"/>
    <x v="21"/>
    <s v="EMH-ADQUISICION DE ALIMENTOS PARA CONSUMO DE LOS ESTUDIANTES"/>
    <n v="32330"/>
    <s v="45 Dias"/>
    <d v="2023-07-16T00:00:00"/>
  </r>
  <r>
    <s v="JVM"/>
    <d v="2023-06-01T00:00:00"/>
    <s v="B1500000155"/>
    <x v="21"/>
    <s v="JVM- COMPRA DE ALIMENTOS PARA EL RECINTO OR-2022-00599 (PENDIENTE POR RECIBIR)"/>
    <n v="40676"/>
    <s v="45 Dias"/>
    <d v="2023-07-16T00:00:00"/>
  </r>
  <r>
    <s v="UM-"/>
    <d v="2023-06-07T00:00:00"/>
    <s v="B1500000157"/>
    <x v="21"/>
    <s v="UM- COMPRA DE ALIMENTOS. ORDEN 2023-00033"/>
    <n v="12800"/>
    <s v="45 Dias"/>
    <d v="2023-07-22T00:00:00"/>
  </r>
  <r>
    <s v="JVM"/>
    <d v="2023-07-03T00:00:00"/>
    <s v="B1500000159"/>
    <x v="21"/>
    <s v="JVM- COMPRA DE ALIMENTOS PARA EL RECINTO"/>
    <n v="55400"/>
    <s v="45 Dias"/>
    <d v="2023-08-17T00:00:00"/>
  </r>
  <r>
    <s v="JVM"/>
    <d v="2023-07-19T00:00:00"/>
    <s v="B1500000160"/>
    <x v="21"/>
    <s v="JVM- COMPRA DE ALIMENTOS PARA EL RECINTO OR. 2022-599"/>
    <n v="34400"/>
    <s v="45 Dias"/>
    <d v="2023-09-02T00:00:00"/>
  </r>
  <r>
    <s v="REC"/>
    <d v="2025-02-04T00:00:00"/>
    <s v="B1500000163"/>
    <x v="22"/>
    <s v="REC-ADQUISICION DE MATERIALES GASTABLES PARA EL ISFODOSU OR. 2025-00010 (PENDIENTE DE RECIBIR)"/>
    <n v="35046"/>
    <s v="45 Dias"/>
    <d v="2025-03-21T00:00:00"/>
  </r>
  <r>
    <s v="LNM"/>
    <d v="2025-03-21T00:00:00"/>
    <s v="B1500000618"/>
    <x v="23"/>
    <s v="LNM-COMPRA DE  ALIMENTOS PARA OPERATIVIDAD DEL RECINTO, OR. 2024-00275"/>
    <n v="13279"/>
    <s v="45 Dias"/>
    <d v="2025-05-05T00:00:00"/>
  </r>
  <r>
    <s v="EPH"/>
    <d v="2025-03-24T00:00:00"/>
    <s v="B1500000619"/>
    <x v="23"/>
    <s v="EPH-COMPRA DE ALIMENTOS PARA OPERATIVIDAD DEL RECINTO, OR. 2024-00240"/>
    <n v="18612"/>
    <s v="45 Dias"/>
    <d v="2025-05-08T00:00:00"/>
  </r>
  <r>
    <s v="REC"/>
    <d v="2025-01-16T00:00:00"/>
    <s v="E450000082066"/>
    <x v="24"/>
    <s v="REC-RENOVACION ANUAL Y SERVICIOS DE SOPORTE A EQUIPOS FORTINET 100E.US$55,098.22 A UNA TASA DE R..."/>
    <n v="1662660.74"/>
    <s v="45 Dias"/>
    <d v="2025-03-02T00:00:00"/>
  </r>
  <r>
    <s v="REC"/>
    <d v="2025-03-27T00:00:00"/>
    <s v="E450000071618"/>
    <x v="24"/>
    <s v="REC- SERVICIO DE COMUNICACIÓN , CUENTA 751071915,MARZO 2025/SUMARIA"/>
    <n v="97220.5"/>
    <s v="45 Dias"/>
    <d v="2025-05-11T00:00:00"/>
  </r>
  <r>
    <s v="REC"/>
    <d v="2025-03-26T00:00:00"/>
    <s v="B1500009600"/>
    <x v="25"/>
    <s v="REC-RECARGA DE PEAJES PARA FLOTILLA DE VEHICULO DE RECTORIA, OR. 2025-00075"/>
    <n v="500000"/>
    <s v="45 Dias"/>
    <d v="2025-05-10T00:00:00"/>
  </r>
  <r>
    <s v="REC"/>
    <d v="2024-12-10T00:00:00"/>
    <s v="B1500001544"/>
    <x v="26"/>
    <s v="REC-SERVICIOS DE IMPRESION DE TITULOS. (PENDIENTE DE RECIBIR)"/>
    <n v="84747.6"/>
    <s v="45 Dias"/>
    <d v="2025-01-24T00:00:00"/>
  </r>
  <r>
    <s v="EPH"/>
    <d v="2024-12-23T00:00:00"/>
    <s v="B1500000253"/>
    <x v="27"/>
    <s v="EPH-CONTRATACION DE SERVICIOS DE MONTAJE PARA ACTIVIDAD NAVIDEÑA OR. 2024-00507"/>
    <n v="1380000.01"/>
    <s v="45 Dias"/>
    <d v="2025-02-06T00:00:00"/>
  </r>
  <r>
    <s v="REC"/>
    <d v="2025-03-11T00:00:00"/>
    <s v="B1500000148"/>
    <x v="28"/>
    <s v="REC-ADQUISICION DE BANDERAS PARA EL ISFODOSU"/>
    <n v="199892"/>
    <s v="45 Dias"/>
    <d v="2025-04-25T00:00:00"/>
  </r>
  <r>
    <s v="EPH"/>
    <d v="2025-03-24T00:00:00"/>
    <s v="B1500000259"/>
    <x v="29"/>
    <s v="EPH-SERVICIOS DE TRANSPORTE PARA LAS DIVERSAS ACTIVIDADES DEL RECINTO OR. 2024-00289"/>
    <n v="86238.399999999994"/>
    <s v="45 Dias"/>
    <d v="2025-05-08T00:00:00"/>
  </r>
  <r>
    <s v="FEM"/>
    <d v="2023-02-06T00:00:00"/>
    <s v="B1500000154"/>
    <x v="30"/>
    <s v="FEM-COMPRA DE ALIMENTOS PARA USO DEL RECINTO"/>
    <n v="81624.5"/>
    <s v="45 Dias"/>
    <d v="2023-03-23T00:00:00"/>
  </r>
  <r>
    <s v="FEM"/>
    <d v="2023-03-06T00:00:00"/>
    <s v="B1500000156"/>
    <x v="30"/>
    <s v="FEM-ADQUISICION DE INSUMOS ALIMENTICIOS PARA USO DEL RECINTO"/>
    <n v="82902.5"/>
    <s v="45 Dias"/>
    <d v="2023-04-20T00:00:00"/>
  </r>
  <r>
    <s v="FEM"/>
    <d v="2023-04-21T00:00:00"/>
    <s v="B1500000158"/>
    <x v="30"/>
    <s v="FEM-ADQUISICION DE INSUMOS ALIMENTICIOS PARA USO DEL RECINTO (PENDIENTE ESPERA DE EXPEDIENTE)"/>
    <n v="54850"/>
    <s v="45 Dias"/>
    <d v="2023-06-05T00:00:00"/>
  </r>
  <r>
    <s v="FEM"/>
    <d v="2023-05-15T00:00:00"/>
    <s v="B0400000003"/>
    <x v="30"/>
    <s v="FEM-NOTA DE CREDITO AFECTA FACTURA B1500000154"/>
    <n v="-7940"/>
    <s v="45 Dias"/>
    <d v="2023-06-29T00:00:00"/>
  </r>
  <r>
    <s v="FEM"/>
    <d v="2023-05-15T00:00:00"/>
    <s v="B0400000004"/>
    <x v="30"/>
    <s v="FEM- NC AFECTA NCF: B1500000156"/>
    <n v="-270"/>
    <s v="45 Dias"/>
    <d v="2023-06-29T00:00:00"/>
  </r>
  <r>
    <s v="LNM"/>
    <d v="2025-02-20T00:00:00"/>
    <s v="B1500001022"/>
    <x v="31"/>
    <s v="LNM- SERVICIO DE MANTENIMIENTO Y/O REPARACION DE VEHICULOS DEL RECINTO OR. 2024-00333"/>
    <n v="84080.9"/>
    <s v="45 Dias"/>
    <d v="2025-04-06T00:00:00"/>
  </r>
  <r>
    <s v="LNM"/>
    <d v="2025-03-04T00:00:00"/>
    <s v="B1500001023"/>
    <x v="31"/>
    <s v="LNM- SERVICIO DE MANTENIMIENTO Y/O REPARACION DE VEHICULOS DEL RECINTO OR. 2024-00333"/>
    <n v="13334"/>
    <s v="45 Dias"/>
    <d v="2025-04-18T00:00:00"/>
  </r>
  <r>
    <s v="EMH"/>
    <d v="2025-02-25T00:00:00"/>
    <s v="B1500000275"/>
    <x v="32"/>
    <s v="EMH-SERVICIO DE MANTENIMIENTO PREVENTIVO Y CORRECTIVO DE CUARTO FRIO."/>
    <n v="10000"/>
    <s v="45 Dias"/>
    <d v="2025-04-11T00:00:00"/>
  </r>
  <r>
    <s v="EMH"/>
    <d v="2025-02-25T00:00:00"/>
    <s v="B1500000274"/>
    <x v="32"/>
    <s v="EMH-SERVICIO DE MANTENIMIENTO PREVENTIVO Y CORRECTIVO DE AIRES ACONDICIONADO."/>
    <n v="72500"/>
    <s v="45 Dias"/>
    <d v="2025-04-11T00:00:00"/>
  </r>
  <r>
    <s v="JVM"/>
    <d v="2025-03-04T00:00:00"/>
    <s v="B1500000278"/>
    <x v="32"/>
    <s v="JVM-SERVICIO DE MANTENIMIENTO PREVENTIVO Y CORRECTIVO DE PLANTA ELECTRICA JVM (PEND. RECIBIR)"/>
    <n v="29700"/>
    <s v="45 Dias"/>
    <d v="2025-04-18T00:00:00"/>
  </r>
  <r>
    <s v="JVM"/>
    <d v="2025-03-11T00:00:00"/>
    <s v="B1500000279"/>
    <x v="32"/>
    <s v="JVM-SERVICIO DE MANTENIMIENTO DE EQUIPOS  JVM (PEND. RECIBIR) PROCESO CM-2024-0236"/>
    <n v="176500"/>
    <s v="45 Dias"/>
    <d v="2025-04-25T00:00:00"/>
  </r>
  <r>
    <s v="REC"/>
    <d v="2025-03-26T00:00:00"/>
    <s v="B1500000284"/>
    <x v="32"/>
    <s v="REC-SERVICIO DE MANTENIMIENTO PREVENTIVO Y CORRECTIVO DE AIRES ACONDICIONADO"/>
    <n v="92500"/>
    <s v="45 Dias"/>
    <d v="2025-05-10T00:00:00"/>
  </r>
  <r>
    <s v="EMH"/>
    <d v="2025-03-26T00:00:00"/>
    <s v="B1500000282"/>
    <x v="32"/>
    <s v="EMH-SERVICIO DE MANTENIMIENTO PREVENTIVO Y CORRECTIVO DE AIRES ACONDICIONADO EMH"/>
    <n v="94200"/>
    <s v="45 Dias"/>
    <d v="2025-05-10T00:00:00"/>
  </r>
  <r>
    <s v="EMH"/>
    <d v="2025-03-26T00:00:00"/>
    <s v="B1500000283"/>
    <x v="32"/>
    <s v="EMH-SERVICIO DE MANTENIMIENTO PREVENTIVO Y CORRECTIVO DE CUARTO FRIO, PERTENECIENTE AL EMH"/>
    <n v="10000"/>
    <s v="45 Dias"/>
    <d v="2025-05-10T00:00:00"/>
  </r>
  <r>
    <s v="REC"/>
    <d v="2025-03-26T00:00:00"/>
    <s v="B1500000285"/>
    <x v="32"/>
    <s v="REC-SERVICIO DE MANTENIMIENTO PREVENTIVO Y CORRECTIVO DE CUARTO FRIO, PERTENECIENTE AL FEM"/>
    <n v="13000"/>
    <s v="45 Dias"/>
    <d v="2025-05-10T00:00:00"/>
  </r>
  <r>
    <s v="LNM"/>
    <d v="2025-03-11T00:00:00"/>
    <s v="E450000002739"/>
    <x v="33"/>
    <s v="LNM-COMPRA DE TICKETS DE COMBUSTIBLES PARA OPERATIVIDAD DEL RECINTO OR, 2024-00173"/>
    <n v="54600"/>
    <s v="45 Dias"/>
    <d v="2025-04-25T00:00:00"/>
  </r>
  <r>
    <s v="JVM"/>
    <d v="2025-02-03T00:00:00"/>
    <s v="B1500000541"/>
    <x v="34"/>
    <s v="JVM-SERVICIO DE FUMIGACION POR UN AÑO"/>
    <n v="17645.54"/>
    <s v="45 Dias"/>
    <d v="2025-03-20T00:00:00"/>
  </r>
  <r>
    <s v="JVM"/>
    <d v="2025-03-03T00:00:00"/>
    <s v="B1500000550"/>
    <x v="34"/>
    <s v="JVM-SERVICIO DE FUMIGACION POR UN AÑO"/>
    <n v="17645.54"/>
    <s v="45 Dias"/>
    <d v="2025-04-17T00:00:00"/>
  </r>
  <r>
    <s v="JVM"/>
    <d v="2024-12-09T00:00:00"/>
    <s v="B1500000135"/>
    <x v="35"/>
    <s v="JVM-ADQUISICION DE PRODUCTOS DE PANADERIA PARA LOS ESTUDIANTES ORDEN 2024-00347"/>
    <n v="97544"/>
    <s v="45 Dias"/>
    <d v="2025-01-23T00:00:00"/>
  </r>
  <r>
    <s v="UM-"/>
    <d v="2025-03-20T00:00:00"/>
    <s v="B1500011201"/>
    <x v="36"/>
    <s v="UM-ADQUISICION DE TICKETS DE COMBUSTIBLE PARA OPERATIVIDAD DEL RECINTO OR, 2024-00512"/>
    <n v="59007"/>
    <s v="45 Dias"/>
    <d v="2025-05-04T00:00:00"/>
  </r>
  <r>
    <s v="UM-"/>
    <d v="2025-03-20T00:00:00"/>
    <s v="B1500011200"/>
    <x v="36"/>
    <s v="UM-ADQUISISCION DE TICKETS DE COMBUSTIBLE PARA OPERATIVIDAD DEL RECINTO, OR. 2024-00512"/>
    <n v="108600"/>
    <s v="45 Dias"/>
    <d v="2025-05-04T00:00:00"/>
  </r>
  <r>
    <s v="REC"/>
    <d v="2020-09-21T00:00:00"/>
    <s v="B1500000077"/>
    <x v="37"/>
    <s v="REC  SERVICIO DE IMPRESION INFORME EJECUTIVO 2013-2019"/>
    <n v="178864.4"/>
    <s v="45 Dias"/>
    <d v="2020-11-05T00:00:00"/>
  </r>
  <r>
    <s v="LNN"/>
    <d v="2024-12-16T00:00:00"/>
    <s v="B1500000793"/>
    <x v="38"/>
    <s v="LNN-CONTRATACION DE SERVICIO DE MONTAJE ACTIVIDAD NAVIDEÑA DIRIGIDO A MIPYMES. OR. 2024-00503"/>
    <n v="1598900"/>
    <s v="45 Dias"/>
    <d v="2025-01-30T00:00:00"/>
  </r>
  <r>
    <s v="LNM"/>
    <d v="2016-12-31T00:00:00"/>
    <s v="A030030010100059788"/>
    <x v="39"/>
    <s v="LNM-FACTAS VARIAS DE Ezequiel Bionegym . srl / LNNM/PERIODO 2015"/>
    <n v="20975"/>
    <s v="45 Dias"/>
    <d v="2017-02-14T00:00:00"/>
  </r>
  <r>
    <s v="REC"/>
    <d v="2020-08-03T00:00:00"/>
    <s v="B1500000095"/>
    <x v="40"/>
    <s v="REC- SERVICIO DE MANTENIMIENTO DE ASCENSORES"/>
    <n v="8024"/>
    <s v="45 Dias"/>
    <d v="2020-09-17T00:00:00"/>
  </r>
  <r>
    <s v="REC"/>
    <d v="2016-05-30T00:00:00"/>
    <s v="A010010011500000049"/>
    <x v="41"/>
    <s v="REC-COSTO CUATRIMESTRE MAYO-AGOSTO 2016 ESTUDIANTE EDDY A. ALMONTE"/>
    <n v="14450"/>
    <s v="45 Dias"/>
    <d v="2016-07-14T00:00:00"/>
  </r>
  <r>
    <s v="REC"/>
    <d v="2016-05-30T00:00:00"/>
    <s v="A010010011500000050"/>
    <x v="41"/>
    <s v="REC-COSTO CUATRIMESTRE MAYO-AGOSTO 2016 ESTUDIANTE JUAN D. MOLINEAUX"/>
    <n v="13700"/>
    <s v="45 Dias"/>
    <d v="2016-07-14T00:00:00"/>
  </r>
  <r>
    <s v="REC"/>
    <d v="2025-03-04T00:00:00"/>
    <s v="FV/25002205"/>
    <x v="42"/>
    <s v="REC-3TER. PAGO CORRESP. A SEMINARIO EDUCACION FISICA Y SALUD. APRENDIZAJE COOPERATIVO EN EDUC. F..."/>
    <n v="178319.42"/>
    <s v="45 Dias"/>
    <d v="2025-04-18T00:00:00"/>
  </r>
  <r>
    <s v="FEM"/>
    <d v="2023-10-27T00:00:00"/>
    <s v="B1500017535"/>
    <x v="43"/>
    <s v="FEM- COMPRA DE GAS PARA EL RECINTO. (PENDIENTE)"/>
    <n v="1741.2"/>
    <s v="45 Dias"/>
    <d v="2023-12-11T00:00:00"/>
  </r>
  <r>
    <s v="LNM"/>
    <d v="2025-03-20T00:00:00"/>
    <s v="B1500021699"/>
    <x v="43"/>
    <s v="LNM-COMPRA DE GAS GRANEL (GLP) USO DEL RECINTO(PENDIENTE RECIBIR)"/>
    <n v="119340"/>
    <s v="45 Dias"/>
    <d v="2025-05-04T00:00:00"/>
  </r>
  <r>
    <s v="LNM"/>
    <d v="2025-03-20T00:00:00"/>
    <s v="B0400031119"/>
    <x v="43"/>
    <s v="LNM- NC AFECTA NCF: B1500021199, DESCUENTO EN PRECIO"/>
    <n v="-3600"/>
    <s v="45 Dias"/>
    <d v="2025-05-04T00:00:00"/>
  </r>
  <r>
    <s v="EMH"/>
    <d v="2025-02-10T00:00:00"/>
    <s v="B1500000301"/>
    <x v="44"/>
    <s v="EMH-ADQUISICION DE 25 MEDALLAS PARA ACTIVIDADES (PENDIENTE DE RECIBIR)"/>
    <n v="11062.5"/>
    <s v="45 Dias"/>
    <d v="2025-03-27T00:00:00"/>
  </r>
  <r>
    <s v="FEM"/>
    <d v="2023-03-06T00:00:00"/>
    <s v="B1500000113"/>
    <x v="45"/>
    <s v="FEM-ADQUISICION DE INSUMOS ALIMENTICIOS PARA USO DEL RECINTO"/>
    <n v="6500"/>
    <s v="45 Dias"/>
    <d v="2023-04-20T00:00:00"/>
  </r>
  <r>
    <s v="FEM"/>
    <d v="2023-03-06T00:00:00"/>
    <s v="B1500000114"/>
    <x v="45"/>
    <s v="FEM-ADQUISICION DE INSUMOS ALIMENTICIOS PARA USO DEL RECINTO"/>
    <n v="2310"/>
    <s v="45 Dias"/>
    <d v="2023-04-20T00:00:00"/>
  </r>
  <r>
    <s v="FEM"/>
    <d v="2025-03-19T00:00:00"/>
    <s v="B1500000600"/>
    <x v="46"/>
    <s v="FEM-ADQUISICION DE PAPEL BOND OR. 2025-00007"/>
    <n v="115616.4"/>
    <s v="45 Dias"/>
    <d v="2025-05-03T00:00:00"/>
  </r>
  <r>
    <s v="LNM"/>
    <d v="2025-03-21T00:00:00"/>
    <s v="B1500000038"/>
    <x v="47"/>
    <s v="LNM-SERVICIO DE IMPERMEABILIZACION DE TECHO OR. 2024-00374"/>
    <n v="1113623.82"/>
    <s v="45 Dias"/>
    <d v="2025-05-05T00:00:00"/>
  </r>
  <r>
    <s v="REC"/>
    <d v="2025-03-22T00:00:00"/>
    <s v="B1500000080"/>
    <x v="48"/>
    <s v="REC-SERVICIO DE CATERING PARA LOS DOCENTES QUE PARTICIPARAN EN EL PROGRAMA NACIONAL DE INDUCCION..."/>
    <n v="45194"/>
    <s v="45 Dias"/>
    <d v="2025-05-06T00:00:00"/>
  </r>
  <r>
    <s v="EPH"/>
    <d v="2025-03-25T00:00:00"/>
    <s v="B1500000081"/>
    <x v="48"/>
    <s v="EPH-SERVICIOS DE TRANSPORTE CORRESPONDIENTE AL MES DE MARZO, OR. 2024-00290"/>
    <n v="40400"/>
    <s v="45 Dias"/>
    <d v="2025-05-09T00:00:00"/>
  </r>
  <r>
    <s v="REC"/>
    <d v="2024-03-20T00:00:00"/>
    <s v="B1500000101"/>
    <x v="49"/>
    <s v="REC- ADQUISICION DE CAMARAS  SEGURIDAD PARA RECINTO UM"/>
    <n v="1504500"/>
    <s v="45 Dias"/>
    <d v="2024-05-04T00:00:00"/>
  </r>
  <r>
    <s v="REC"/>
    <d v="2024-12-03T00:00:00"/>
    <s v="B1500000103"/>
    <x v="49"/>
    <s v="REC-SUMINISTRO E INSTALACION DE CONTROL DE ACCESO BIOMETRICO, RECTORIA"/>
    <n v="49500"/>
    <s v="45 Dias"/>
    <d v="2025-01-17T00:00:00"/>
  </r>
  <r>
    <s v="REC"/>
    <d v="2023-12-22T00:00:00"/>
    <s v="B1500000052"/>
    <x v="50"/>
    <s v="REC-SERVICIOS FOTOGRÁFICOS"/>
    <n v="50000"/>
    <s v="45 Dias"/>
    <d v="2024-02-05T00:00:00"/>
  </r>
  <r>
    <s v="EMH"/>
    <d v="2025-03-19T00:00:00"/>
    <s v="B1500001542"/>
    <x v="51"/>
    <s v="EMH-COMPRA DE ALIMENTOS PARA OPERATIVIDAD DEL RECINTO, OR. 2024-0042"/>
    <n v="115850"/>
    <s v="45 Dias"/>
    <d v="2025-05-03T00:00:00"/>
  </r>
  <r>
    <s v="LNM"/>
    <d v="2025-03-20T00:00:00"/>
    <s v="B1500001553"/>
    <x v="51"/>
    <s v="LNM-COMPRA DE ALIMENTOS PARA OPERATIVIDAD DEL RECINTO OR. 2025-00031"/>
    <n v="28480.48"/>
    <s v="45 Dias"/>
    <d v="2025-05-04T00:00:00"/>
  </r>
  <r>
    <s v="LNM"/>
    <d v="2025-03-20T00:00:00"/>
    <s v="B1500001545"/>
    <x v="51"/>
    <s v="LNM-COMPRA DE ALIMENTOS PARA OPERATIVIDAD DEL RECINTO, OR. 2024-00521"/>
    <n v="155555.49"/>
    <s v="45 Dias"/>
    <d v="2025-05-04T00:00:00"/>
  </r>
  <r>
    <s v="LNM"/>
    <d v="2025-03-20T00:00:00"/>
    <s v="B1500001546"/>
    <x v="51"/>
    <s v="LNM-COMPRA DE ALIMENTOS PARA OPERATIVIDAD DEL RECINTO, OR. 2024-00521"/>
    <n v="257267.5"/>
    <s v="45 Dias"/>
    <d v="2025-05-04T00:00:00"/>
  </r>
  <r>
    <s v="LNM"/>
    <d v="2025-03-20T00:00:00"/>
    <s v="B1500001547"/>
    <x v="51"/>
    <s v="LNM-COMPRA DE ALIMENTOS PARA OPERATIVIDAD DEL RECINTO, OR. 2024-00521"/>
    <n v="58722.26"/>
    <s v="45 Dias"/>
    <d v="2025-05-04T00:00:00"/>
  </r>
  <r>
    <s v="LNM"/>
    <d v="2025-03-20T00:00:00"/>
    <s v="B1500001552"/>
    <x v="51"/>
    <s v="LNM-COMPRA DE ALIMENTOS PARA OPERATIVIDAD DEL RECINTO, OR. 2024-00521"/>
    <n v="42358.400000000001"/>
    <s v="45 Dias"/>
    <d v="2025-05-04T00:00:00"/>
  </r>
  <r>
    <s v="LNM"/>
    <d v="2025-03-20T00:00:00"/>
    <s v="B1500001544"/>
    <x v="51"/>
    <s v="LNM-COMPRA DE ALIMENTOS PARA OPERATIVIDAD DEL RECINTO, OR. 2024-00327"/>
    <n v="26739.98"/>
    <s v="45 Dias"/>
    <d v="2025-05-04T00:00:00"/>
  </r>
  <r>
    <s v="LNM"/>
    <d v="2025-03-20T00:00:00"/>
    <s v="B1500001543"/>
    <x v="51"/>
    <s v="LNM-COMPRA DE ALIMENTOS PARA OPERATIVIDAD DEL RECINTO, OR. 2024-00141"/>
    <n v="8841.74"/>
    <s v="45 Dias"/>
    <d v="2025-05-04T00:00:00"/>
  </r>
  <r>
    <s v="LNM"/>
    <d v="2025-03-20T00:00:00"/>
    <s v="B1500001548"/>
    <x v="51"/>
    <s v="LNM-COMPRA DE ALIMENTOS PARA OPERATIVIDAD DEL RECINTO, OR. 2024-00413"/>
    <n v="45578.68"/>
    <s v="45 Dias"/>
    <d v="2025-05-04T00:00:00"/>
  </r>
  <r>
    <s v="FEM"/>
    <d v="2025-03-20T00:00:00"/>
    <s v="B1500001549"/>
    <x v="51"/>
    <s v="FEM-COMPRA DE ALIMENTOS PARA OPERATIVIDAD DEL RECINTO, OR, 2024-0035"/>
    <n v="8910"/>
    <s v="45 Dias"/>
    <d v="2025-05-04T00:00:00"/>
  </r>
  <r>
    <s v="FEM"/>
    <d v="2025-03-20T00:00:00"/>
    <s v="B1500001550"/>
    <x v="51"/>
    <s v="FEM-COMPRA DE ALIMENTOS PARA OPERATIVIDAD DEL RECINTO OR. 2023-00431"/>
    <n v="2226"/>
    <s v="45 Dias"/>
    <d v="2025-05-04T00:00:00"/>
  </r>
  <r>
    <s v="LNM"/>
    <d v="2025-03-20T00:00:00"/>
    <s v="B1500001551"/>
    <x v="51"/>
    <s v="LNM-COMPRA DE ALIMENTOS PARA OPERATIVIDAD DEL RECINTO (PENDIENTE RECIBIR)"/>
    <n v="8841.74"/>
    <s v="45 Dias"/>
    <d v="2025-05-04T00:00:00"/>
  </r>
  <r>
    <s v="REC"/>
    <d v="2021-11-20T00:00:00"/>
    <s v="B1500000540"/>
    <x v="52"/>
    <s v="REC-SERVICIO DE ALOJAMIENTO PARA PARTICIPANTES DE LA PRIMERA FERIA DE BUENAS PRACTICAS"/>
    <n v="21600"/>
    <s v="45 Dias"/>
    <d v="2022-01-04T00:00:00"/>
  </r>
  <r>
    <s v="LNM"/>
    <d v="2017-12-05T00:00:00"/>
    <s v="A010040011500003287"/>
    <x v="53"/>
    <s v="LNM-Materiales de oficina"/>
    <n v="196.8"/>
    <s v="45 Dias"/>
    <d v="2018-01-19T00:00:00"/>
  </r>
  <r>
    <s v="UM-"/>
    <d v="2016-12-31T00:00:00"/>
    <s v="A030030010100051507"/>
    <x v="54"/>
    <s v="UM-FACT VARIAS DE Imprenta Paniagua /UM/Periodo 2014"/>
    <n v="14443.2"/>
    <s v="45 Dias"/>
    <d v="2017-02-14T00:00:00"/>
  </r>
  <r>
    <s v="FEM"/>
    <d v="2019-09-16T00:00:00"/>
    <s v="B1500000292"/>
    <x v="55"/>
    <s v="FEM-LAMINADO DE AULAS DEL RECINTO"/>
    <n v="62776"/>
    <s v="45 Dias"/>
    <d v="2019-10-31T00:00:00"/>
  </r>
  <r>
    <s v="FEM"/>
    <d v="2019-10-07T00:00:00"/>
    <s v="B1500000300"/>
    <x v="55"/>
    <s v="FEM-SERVICIOS DE LAMINADO DE PUERTAS, VENTANAS Y SEÑALIZACION DE PARQUEOS"/>
    <n v="7788"/>
    <s v="45 Dias"/>
    <d v="2019-11-21T00:00:00"/>
  </r>
  <r>
    <s v="UM-"/>
    <d v="2016-12-31T00:00:00"/>
    <s v="A010010011500000160/172 "/>
    <x v="56"/>
    <s v="UM-FACT A010010011500000160/172 DE impresos Camilo/UM/periodo 2011y 2012"/>
    <n v="14630.5"/>
    <s v="45 Dias"/>
    <d v="2017-02-14T00:00:00"/>
  </r>
  <r>
    <s v="REC"/>
    <d v="2025-02-13T00:00:00"/>
    <s v="B1500000052"/>
    <x v="57"/>
    <s v="REC- INFORME DE GASTOS CONVENIO CI-179-2022 MODIFICA MONTO DE RD$41,400,000.00 A RD$47,400,000.0..."/>
    <n v="6000000"/>
    <s v="45 Dias"/>
    <d v="2025-03-30T00:00:00"/>
  </r>
  <r>
    <s v="REC"/>
    <d v="2024-12-02T00:00:00"/>
    <s v="B1500000120"/>
    <x v="58"/>
    <s v="REC-SERVICIO DE CAPACITACION CONGRESO JURIDICO ORDEN FONDO R. 2024-00042"/>
    <n v="47840"/>
    <s v="45 Dias"/>
    <d v="2025-01-16T00:00:00"/>
  </r>
  <r>
    <s v="REC"/>
    <d v="2017-12-21T00:00:00"/>
    <s v="A010010011500000698"/>
    <x v="59"/>
    <s v="REC-SERV. DE DISTRIBUCION REVISTAS"/>
    <n v="51224"/>
    <s v="45 Dias"/>
    <d v="2018-02-04T00:00:00"/>
  </r>
  <r>
    <s v="REC"/>
    <d v="2017-12-21T00:00:00"/>
    <s v="A010010011500000697"/>
    <x v="59"/>
    <s v="REC-SERV. DE DISTRIBUCION REVISTAS"/>
    <n v="27950"/>
    <s v="45 Dias"/>
    <d v="2018-02-04T00:00:00"/>
  </r>
  <r>
    <s v="REC"/>
    <d v="2017-12-21T00:00:00"/>
    <s v="A010010011500000700"/>
    <x v="59"/>
    <s v="REC-SERV. DE DISTRIBUCION REVISTAS"/>
    <n v="24570"/>
    <s v="45 Dias"/>
    <d v="2018-02-04T00:00:00"/>
  </r>
  <r>
    <s v="REC"/>
    <d v="2017-12-21T00:00:00"/>
    <s v="A010010011500000701"/>
    <x v="59"/>
    <s v="REC-SERV. DE DISTRIBUCION REVISTAS"/>
    <n v="16250"/>
    <s v="45 Dias"/>
    <d v="2018-02-04T00:00:00"/>
  </r>
  <r>
    <s v="REC"/>
    <d v="2017-12-21T00:00:00"/>
    <s v="A010010011500000699"/>
    <x v="59"/>
    <s v="REC-SERV. DE DISTRIBUCION REVISTAS"/>
    <n v="42250"/>
    <s v="45 Dias"/>
    <d v="2018-02-04T00:00:00"/>
  </r>
  <r>
    <s v="REC"/>
    <d v="2025-03-24T00:00:00"/>
    <s v="B1500000454"/>
    <x v="60"/>
    <s v="REC-SERVICIO DE FUMIGACIÓN DE LA RECTORIA MARZO 2025"/>
    <n v="44250"/>
    <s v="45 Dias"/>
    <d v="2025-05-08T00:00:00"/>
  </r>
  <r>
    <s v="JVM"/>
    <d v="2025-03-26T00:00:00"/>
    <s v="B1500002398"/>
    <x v="61"/>
    <s v="JVM-ADQUISICION REMANENTE DE ALIMENTOS Y BEBIDAS PARA LOS ESTUDIANTES OR. 2024-00345"/>
    <n v="54046.720000000001"/>
    <s v="45 Dias"/>
    <d v="2025-05-10T00:00:00"/>
  </r>
  <r>
    <s v="UM-"/>
    <d v="2016-12-31T00:00:00"/>
    <s v="A01001001150002309"/>
    <x v="62"/>
    <s v="UM-fact A01001001150002309/ Inversiones Toledo /UM/periodo 2015"/>
    <n v="26007"/>
    <s v="45 Dias"/>
    <d v="2017-02-14T00:00:00"/>
  </r>
  <r>
    <s v="REC"/>
    <d v="2022-01-31T00:00:00"/>
    <s v="B1500000077"/>
    <x v="63"/>
    <s v="REC- SERVICIO FUMIGACION PAR AREAS EXTERIOR E INTERIOR DE RECTORIA"/>
    <n v="6844"/>
    <s v="45 Dias"/>
    <d v="2022-03-17T00:00:00"/>
  </r>
  <r>
    <s v="REC"/>
    <d v="2022-03-10T00:00:00"/>
    <s v="B1500000084"/>
    <x v="63"/>
    <s v="REC - SERVICIO FUMIGACION PAR AREAS EXTERIOR E INTERIOR DE RECTORIA"/>
    <n v="6844"/>
    <s v="45 Dias"/>
    <d v="2022-04-24T00:00:00"/>
  </r>
  <r>
    <s v="REC"/>
    <d v="2022-03-25T00:00:00"/>
    <s v="B1500000086"/>
    <x v="63"/>
    <s v="REC - SERVICIO FUMIGACION PAR AREAS EXTERIOR E INTERIOR DE RECTORIA"/>
    <n v="6844"/>
    <s v="45 Dias"/>
    <d v="2022-05-09T00:00:00"/>
  </r>
  <r>
    <s v="REC"/>
    <d v="2022-05-17T00:00:00"/>
    <s v="B1500000092"/>
    <x v="63"/>
    <s v="REC-SERVICIO DE FUMIGACION"/>
    <n v="6844"/>
    <s v="45 Dias"/>
    <d v="2022-07-01T00:00:00"/>
  </r>
  <r>
    <s v="REC"/>
    <d v="2022-06-14T00:00:00"/>
    <s v="B1500000097"/>
    <x v="63"/>
    <s v="REC-SERVICIO DE FUMIGACION JUNIO"/>
    <n v="6844"/>
    <s v="45 Dias"/>
    <d v="2022-07-29T00:00:00"/>
  </r>
  <r>
    <s v="REC"/>
    <d v="2022-07-11T00:00:00"/>
    <s v="B1500000100"/>
    <x v="63"/>
    <s v="REC-SERVICIO DE FUMIGACION JULIO"/>
    <n v="6844"/>
    <s v="45 Dias"/>
    <d v="2022-08-25T00:00:00"/>
  </r>
  <r>
    <s v="REC"/>
    <d v="2021-06-08T00:00:00"/>
    <s v="B1500000328"/>
    <x v="64"/>
    <s v="REC-SERVICIO DE MANTENIMIENTO DE ASCENSORES"/>
    <n v="9468.32"/>
    <s v="45 Dias"/>
    <d v="2021-07-23T00:00:00"/>
  </r>
  <r>
    <s v="LNM"/>
    <d v="2021-09-03T00:00:00"/>
    <s v="B1500000355"/>
    <x v="64"/>
    <s v="LNM- MANT. Y REP. DE ASCENSORES (PENDIENTE DE RECIBIR)"/>
    <n v="4734.16"/>
    <s v="45 Dias"/>
    <d v="2021-10-18T00:00:00"/>
  </r>
  <r>
    <s v="REC"/>
    <d v="2021-10-06T00:00:00"/>
    <s v="B1500000363"/>
    <x v="64"/>
    <s v="REC-SERVICIO DE MANTENIMIENTO DE ASCENSORES"/>
    <n v="14202.48"/>
    <s v="45 Dias"/>
    <d v="2021-11-20T00:00:00"/>
  </r>
  <r>
    <s v="REC"/>
    <d v="2025-03-11T00:00:00"/>
    <s v="B1500003492"/>
    <x v="65"/>
    <s v="REC-ADQUISICION DE CORONA PARA PARIENTE DE COLABORARO (PENDIENTE RECIBIR)"/>
    <n v="8299.99"/>
    <s v="45 Dias"/>
    <d v="2025-04-25T00:00:00"/>
  </r>
  <r>
    <s v="REC"/>
    <d v="2025-03-24T00:00:00"/>
    <s v="B1500003612"/>
    <x v="65"/>
    <s v="REC-ADQUISICION DE CORONA PARA PARIENTE DE COLABORARO (PENDIENTE RECIBIR)"/>
    <n v="8299.99"/>
    <s v="45 Dias"/>
    <d v="2025-05-08T00:00:00"/>
  </r>
  <r>
    <s v="REC"/>
    <d v="2024-12-12T00:00:00"/>
    <s v="B1500000041"/>
    <x v="66"/>
    <s v="REC- CONTRATACIÓN EMPRESA CONSULTORA ELAB. DE PLAN CARGAS DE TRABAJO. ORD- 2024-00088"/>
    <n v="1199352"/>
    <s v="45 Dias"/>
    <d v="2025-01-26T00:00:00"/>
  </r>
  <r>
    <s v="REC"/>
    <d v="2024-12-17T00:00:00"/>
    <s v="B1500000042"/>
    <x v="66"/>
    <s v="REC- CONTRATACIÓN EMPRESA CONSULTORA ELAB. DE PLAN CARGAS DE TRABAJO. ORD- 2024-00088"/>
    <n v="599676"/>
    <s v="45 Dias"/>
    <d v="2025-01-31T00:00:00"/>
  </r>
  <r>
    <s v="REC"/>
    <d v="2025-01-03T00:00:00"/>
    <s v="B0400000008"/>
    <x v="66"/>
    <s v="REC- NC AFECTA NCF: B15000000042 , POR ERROR EN EL PORCENTAJE DE FACTURACIÓN."/>
    <n v="-1199352"/>
    <s v="45 Dias"/>
    <d v="2025-02-17T00:00:00"/>
  </r>
  <r>
    <s v="EPH"/>
    <d v="2025-03-10T00:00:00"/>
    <s v="B1500000227"/>
    <x v="67"/>
    <s v="EPH-SERVICIOS DE MANTENIMIENTO Y REPARACION PREVENTIVO Y CORRECTIVO PARA LOS VEHICULOS DEL RECIN..."/>
    <n v="19765"/>
    <s v="45 Dias"/>
    <d v="2025-04-24T00:00:00"/>
  </r>
  <r>
    <s v="EPH"/>
    <d v="2025-03-13T00:00:00"/>
    <s v="B1500000228"/>
    <x v="67"/>
    <s v="EPH-SERVICIOS DE MANTENIMIENTO Y REPARACION PREVENTIVO Y CORRECTIVO PARA LOS VEHICULOS DEL RECIN..."/>
    <n v="47554"/>
    <s v="45 Dias"/>
    <d v="2025-04-27T00:00:00"/>
  </r>
  <r>
    <s v="JVM"/>
    <d v="2019-03-12T00:00:00"/>
    <s v="B1500000006"/>
    <x v="68"/>
    <s v="JVM-MANTENIMIENTO PLANTA ELECTRICA"/>
    <n v="34810"/>
    <s v="45 Dias"/>
    <d v="2019-04-26T00:00:00"/>
  </r>
  <r>
    <s v="EMH"/>
    <d v="2025-03-07T00:00:00"/>
    <s v="B1500001049"/>
    <x v="69"/>
    <s v="EMH-COMPRA DE ALIMENTOS PARA OPERATIVIDAD DEL RECINTO 2024-00366"/>
    <n v="30940.959999999999"/>
    <s v="45 Dias"/>
    <d v="2025-04-21T00:00:00"/>
  </r>
  <r>
    <s v="UM-"/>
    <d v="2025-03-20T00:00:00"/>
    <s v="B1500001060"/>
    <x v="69"/>
    <s v="UM- ADQUISICION DE ALIMENTOS PARA OPERATIVIDAD DEL RECINTO. OR. 2024-00390"/>
    <n v="39100"/>
    <s v="45 Dias"/>
    <d v="2025-05-04T00:00:00"/>
  </r>
  <r>
    <s v="UM-"/>
    <d v="2025-03-20T00:00:00"/>
    <s v="B1500001062"/>
    <x v="69"/>
    <s v="UM-ADQUISICION DE AGUA PARA OPERATIVIDAD DEL RECINTO, OR. 2024-00273"/>
    <n v="89775"/>
    <s v="45 Dias"/>
    <d v="2025-05-04T00:00:00"/>
  </r>
  <r>
    <s v="EMH"/>
    <d v="2025-03-24T00:00:00"/>
    <s v="B1500001067"/>
    <x v="69"/>
    <s v="EMH- ADQUISICION DE ALIMENTOS PARA OPERATIVIDAD DEL RECINTO. OR. 2024-00508"/>
    <n v="130101.12"/>
    <s v="45 Dias"/>
    <d v="2025-05-08T00:00:00"/>
  </r>
  <r>
    <s v="FEM"/>
    <d v="2025-03-24T00:00:00"/>
    <s v="B1500001065"/>
    <x v="69"/>
    <s v="FEM- ADQUISICION DE ALIMENTOS PARA OPERATIVIDAD DEL RECINTO. OR. 2024-00366"/>
    <n v="21245.5"/>
    <s v="45 Dias"/>
    <d v="2025-05-08T00:00:00"/>
  </r>
  <r>
    <s v="UM-"/>
    <d v="2025-03-28T00:00:00"/>
    <s v="B1500001074"/>
    <x v="69"/>
    <s v="UM- ADQUISICION DE ALIMENTOS PARA OPERATIVIDAD DEL RECINTO.(PENDIENTE RECIIR)"/>
    <n v="33350"/>
    <s v="45 Dias"/>
    <d v="2025-05-12T00:00:00"/>
  </r>
  <r>
    <s v="REC"/>
    <d v="2025-03-10T00:00:00"/>
    <s v="B1500000151"/>
    <x v="70"/>
    <s v="REC-LAMINADO DE CRISTALES DE AULA  A Y B"/>
    <n v="375964.52"/>
    <s v="45 Dias"/>
    <d v="2025-04-24T00:00:00"/>
  </r>
  <r>
    <s v="JVM"/>
    <d v="2022-11-30T00:00:00"/>
    <s v="B1500004830"/>
    <x v="71"/>
    <s v="JVM-ADQUISICION DE GASOIL PARA PLANTA ELECTRICA DEL RECINTO"/>
    <n v="27670"/>
    <s v="45 Dias"/>
    <d v="2023-01-14T00:00:00"/>
  </r>
  <r>
    <s v="JVM"/>
    <d v="2023-03-01T00:00:00"/>
    <s v="B1500004987"/>
    <x v="71"/>
    <s v="JVM-ADQUISICION DE GASOIL PARA PLANTA ELECTRICA DEL RECINTO"/>
    <n v="36165"/>
    <s v="45 Dias"/>
    <d v="2023-04-15T00:00:00"/>
  </r>
  <r>
    <s v="REC"/>
    <d v="2025-03-27T00:00:00"/>
    <s v="B1500000258"/>
    <x v="72"/>
    <s v="REC - IMPRESIONES DIVERSAS"/>
    <n v="104489"/>
    <s v="45 Dias"/>
    <d v="2025-05-11T00:00:00"/>
  </r>
  <r>
    <s v="JVM"/>
    <d v="2025-03-03T00:00:00"/>
    <s v="B1500000884"/>
    <x v="73"/>
    <s v="JVM-COMPRA DE ALIMENTOS PARA OPERATIVIDAD DEL RECINTO OR, 2023-00613"/>
    <n v="24000"/>
    <s v="45 Dias"/>
    <d v="2025-04-17T00:00:00"/>
  </r>
  <r>
    <s v="JVM"/>
    <d v="2025-03-17T00:00:00"/>
    <s v="B1500000897"/>
    <x v="73"/>
    <s v="JVM-COMPRA DE ALIMENTOS PARA OPERATIVIDAD DEL RECINTO OR, 2023-00613"/>
    <n v="48000"/>
    <s v="45 Dias"/>
    <d v="2025-05-01T00:00:00"/>
  </r>
  <r>
    <s v="FEM"/>
    <d v="2025-03-14T00:00:00"/>
    <s v="B1500000494"/>
    <x v="74"/>
    <s v="FEM-ADQUISICION DE SUMINISTRO DE OFICINA"/>
    <n v="140604.29999999999"/>
    <s v="45 Dias"/>
    <d v="2025-04-28T00:00:00"/>
  </r>
  <r>
    <s v="EMH"/>
    <d v="2016-12-31T00:00:00"/>
    <s v="A010010010100000008"/>
    <x v="75"/>
    <s v="EMH-fact A010010010100000008/EMH/PERIODO 2011"/>
    <n v="28855"/>
    <s v="45 Dias"/>
    <d v="2017-02-14T00:00:00"/>
  </r>
  <r>
    <s v="REC"/>
    <d v="2023-07-07T00:00:00"/>
    <s v="B1500000887"/>
    <x v="76"/>
    <s v="REC-SERVICIO DE CATERING P/DIFERENTES ACTIVIDADES"/>
    <n v="207986.8"/>
    <s v="45 Dias"/>
    <d v="2023-08-21T00:00:00"/>
  </r>
  <r>
    <s v="REC"/>
    <d v="2023-09-06T00:00:00"/>
    <s v="B1500000926"/>
    <x v="76"/>
    <s v="REC- ALMUERZOS Y REFRIGERIOS PARA  ACTIVIDADES VARIAS"/>
    <n v="24697.4"/>
    <s v="45 Dias"/>
    <d v="2023-10-21T00:00:00"/>
  </r>
  <r>
    <s v="REC"/>
    <d v="2025-01-24T00:00:00"/>
    <s v="B1500000026"/>
    <x v="77"/>
    <s v="REC-SERVICIO DE CONSULTORIA ISFODOSU-DAF-CM-2022-0304 (PENDIENTE DE RECIBIR)"/>
    <n v="511530"/>
    <s v="45 Dias"/>
    <d v="2025-03-10T00:00:00"/>
  </r>
  <r>
    <s v="FEM"/>
    <d v="2025-03-31T00:00:00"/>
    <s v="B1500000380"/>
    <x v="78"/>
    <s v="FEM-COMPRA DE ALIMENTOS PARA LOS ESTIUDIANTES"/>
    <n v="27720"/>
    <s v="45 Dias"/>
    <d v="2025-05-15T00:00:00"/>
  </r>
  <r>
    <s v="FEM"/>
    <d v="2016-11-30T00:00:00"/>
    <s v="A010010011500000060"/>
    <x v="79"/>
    <s v="FEM-SERVICIOS DE CATERING"/>
    <n v="15888.4"/>
    <s v="45 Dias"/>
    <d v="2017-01-14T00:00:00"/>
  </r>
  <r>
    <s v="UM-"/>
    <d v="2017-06-21T00:00:00"/>
    <s v="A010010011500001029"/>
    <x v="80"/>
    <s v="UM-60 SERIGRAFIADOS DE POLO SHIRT"/>
    <n v="31860"/>
    <s v="45 Dias"/>
    <d v="2017-08-05T00:00:00"/>
  </r>
  <r>
    <s v="UM-"/>
    <d v="2017-10-11T00:00:00"/>
    <s v="A010010011500001075"/>
    <x v="80"/>
    <s v="UM-125 serigrafía de polo t-shirt"/>
    <n v="70062.5"/>
    <s v="45 Dias"/>
    <d v="2017-11-25T00:00:00"/>
  </r>
  <r>
    <s v="EPH"/>
    <d v="2016-12-31T00:00:00"/>
    <s v="A010010011500002309"/>
    <x v="81"/>
    <s v="EPH-PARA INGRESAR LA CX P NEGOCIADO DE VEHIC.  AL 31/12/2016 -EPH"/>
    <n v="15725.31"/>
    <s v="45 Dias"/>
    <d v="2017-02-14T00:00:00"/>
  </r>
  <r>
    <s v="EMH"/>
    <d v="2025-03-19T00:00:00"/>
    <s v="B1500000456"/>
    <x v="82"/>
    <s v="EMH-COMPRA DE ALIMENTOS PARA OPERATIVIDAD DEL RECINTO, OR, 2023-736"/>
    <n v="130295.6"/>
    <s v="45 Dias"/>
    <d v="2025-05-03T00:00:00"/>
  </r>
  <r>
    <s v="EMH"/>
    <d v="2025-03-19T00:00:00"/>
    <s v="B1500000422"/>
    <x v="82"/>
    <s v="EMH- COMPRA DE ALIMENTOS PARA OPERATIVIDAD DEL RECINTO LPN-2024-129"/>
    <n v="200711"/>
    <s v="45 Dias"/>
    <d v="2025-05-03T00:00:00"/>
  </r>
  <r>
    <s v="EMH"/>
    <d v="2025-03-19T00:00:00"/>
    <s v="B1500000421"/>
    <x v="82"/>
    <s v="EMH- COMPRA DE ALIMENTOS PARA OPERATIVIDAD DEL RECINTO(PENDIENTE RECIBIR)"/>
    <n v="321675"/>
    <s v="45 Dias"/>
    <d v="2025-05-03T00:00:00"/>
  </r>
  <r>
    <s v="FEM"/>
    <d v="2025-03-24T00:00:00"/>
    <s v="B1500000459"/>
    <x v="82"/>
    <s v="FEM-COMPRA DE ALIMENTOS PARA OPERATIVIDAD DEL RECINTO, OR, 2023-00714"/>
    <n v="44345.599999999999"/>
    <s v="45 Dias"/>
    <d v="2025-05-08T00:00:00"/>
  </r>
  <r>
    <s v="JVM"/>
    <d v="2025-03-24T00:00:00"/>
    <s v="B1500000458"/>
    <x v="82"/>
    <s v="JVM-COMPRA DE ALIMENTOS PARA OPERATIVIDAD DEL RECINTO"/>
    <n v="26738.5"/>
    <s v="45 Dias"/>
    <d v="2025-05-08T00:00:00"/>
  </r>
  <r>
    <s v="REC"/>
    <d v="2025-03-31T00:00:00"/>
    <s v="OCP-FCR-00002987"/>
    <x v="83"/>
    <s v="REC- COMPRA DE BOLETOS AEREOS Y SEGUROS DE VIAJE PARA COLAB. DEL ISFODOSU"/>
    <n v="60114.29"/>
    <s v="45 Dias"/>
    <d v="2025-05-15T00:00:00"/>
  </r>
  <r>
    <s v="REC"/>
    <d v="2025-03-31T00:00:00"/>
    <s v="OCP-FCR-00002972"/>
    <x v="83"/>
    <s v="REC- COMPRA DE BOLETOS AEREOS Y SEGUROS DE VIAJE PARA COLAB. DEL ISFODOSU"/>
    <n v="72170.25"/>
    <s v="45 Dias"/>
    <d v="2025-05-15T00:00:00"/>
  </r>
  <r>
    <s v="REC"/>
    <d v="2025-03-31T00:00:00"/>
    <s v="OCP-FCR-00002953"/>
    <x v="83"/>
    <s v="REC- COMPRA DE BOLETOS AEREOS Y SEGUROS DE VIAJE PARA COLAB. DEL ISFODOSU"/>
    <n v="187321.56"/>
    <s v="45 Dias"/>
    <d v="2025-05-15T00:00:00"/>
  </r>
  <r>
    <s v="REC"/>
    <d v="2024-04-10T00:00:00"/>
    <s v="B1500003016"/>
    <x v="84"/>
    <s v="REC- SERVICIO DE PORTAFIRMAS DIGITAL FIRMAGOB, 01-12-2023 AL 01-12-2024"/>
    <n v="17500"/>
    <s v="45 Dias"/>
    <d v="2024-05-25T00:00:00"/>
  </r>
  <r>
    <s v="REC"/>
    <d v="2025-02-10T00:00:00"/>
    <s v="B1500000132"/>
    <x v="85"/>
    <s v="REC-TERCER  Y ÚLTIMO PAGO SOBRE CONVENIO DE ASISTENCIA TÉCN."/>
    <n v="5000000"/>
    <s v="45 Dias"/>
    <d v="2025-03-27T00:00:00"/>
  </r>
  <r>
    <s v="REC"/>
    <d v="2025-02-12T00:00:00"/>
    <s v="B1500000133"/>
    <x v="85"/>
    <s v="REC-TERCER  Y ÚLTIMO PAGO SOBRE CONVENIO ESPECIFICO PARA EL DESARROLLO ESPECIFICO"/>
    <n v="1363738"/>
    <s v="45 Dias"/>
    <d v="2025-03-29T00:00:00"/>
  </r>
  <r>
    <s v="LNM"/>
    <d v="2016-12-31T00:00:00"/>
    <s v="A010010010100000008"/>
    <x v="86"/>
    <s v="LNM-FACTS VARIAS Pollo Licey . SRL/LNNM/PERIODO 2015"/>
    <n v="6995.01"/>
    <s v="45 Dias"/>
    <d v="2017-02-14T00:00:00"/>
  </r>
  <r>
    <s v="REC"/>
    <d v="2025-02-19T00:00:00"/>
    <s v="B1500000127"/>
    <x v="87"/>
    <s v="REC-ADQUISICION DE INSUMOS DE COCINA PARA LA RECTORIA"/>
    <n v="74109.899999999994"/>
    <s v="45 Dias"/>
    <d v="2025-04-05T00:00:00"/>
  </r>
  <r>
    <s v="UM-"/>
    <d v="2019-09-27T00:00:00"/>
    <s v="B1500000011"/>
    <x v="88"/>
    <s v="UM-SERVICIOS DE FUMIGACION EN TODAS LAS AREAS DEL RECINTO UM"/>
    <n v="19824"/>
    <s v="45 Dias"/>
    <d v="2019-11-11T00:00:00"/>
  </r>
  <r>
    <s v="EPH"/>
    <d v="2018-11-29T00:00:00"/>
    <s v="B1500000016"/>
    <x v="89"/>
    <s v="EPH-ADQUISICION DE REMANENTE DE ALIMENTACION PARA ESTUDIANTES DEL RECINTO"/>
    <n v="3025"/>
    <s v="45 Dias"/>
    <d v="2019-01-13T00:00:00"/>
  </r>
  <r>
    <s v="EPH"/>
    <d v="2019-01-25T00:00:00"/>
    <s v="B1500000021"/>
    <x v="89"/>
    <s v="EPH-ADQUISICION DE REMANENTE DE ALIMENTACION PARA ESTUDIANTES DEL RECINTO"/>
    <n v="14775"/>
    <s v="45 Dias"/>
    <d v="2019-03-11T00:00:00"/>
  </r>
  <r>
    <s v="EPH"/>
    <d v="2019-01-25T00:00:00"/>
    <s v="B1500000022"/>
    <x v="89"/>
    <s v="EPH-ADQUISICION DE REMANENTE DE ALIMENTACION PARA ESTUDIANTES DEL RECINTO"/>
    <n v="850"/>
    <s v="45 Dias"/>
    <d v="2019-03-11T00:00:00"/>
  </r>
  <r>
    <s v="EPH"/>
    <d v="2019-04-24T00:00:00"/>
    <s v="B1500000028"/>
    <x v="89"/>
    <s v="EPH-ADQUISICION DE REMANENTE DE ALIMENTACION PARA ESTUDIANTES DEL RECINTO"/>
    <n v="37423"/>
    <s v="45 Dias"/>
    <d v="2019-06-08T00:00:00"/>
  </r>
  <r>
    <s v="EPH"/>
    <d v="2019-04-24T00:00:00"/>
    <s v="B1500000029"/>
    <x v="89"/>
    <s v="EPH-ADQUISICION DE REMANENTE DE ALIMENTACION PARA ESTUDIANTES DEL RECINTO"/>
    <n v="2975"/>
    <s v="45 Dias"/>
    <d v="2019-06-08T00:00:00"/>
  </r>
  <r>
    <s v="EPH"/>
    <d v="2019-05-10T00:00:00"/>
    <s v="B1500000030"/>
    <x v="89"/>
    <s v="EPH-ADQUISICION DE REMANENTE DE ALIMENTACION PARA USO DEL RECINTO"/>
    <n v="5675"/>
    <s v="45 Dias"/>
    <d v="2019-06-24T00:00:00"/>
  </r>
  <r>
    <s v="JVM"/>
    <d v="2025-03-05T00:00:00"/>
    <s v="B1500002857"/>
    <x v="90"/>
    <s v="JVM-ADQUISICION DE TABLA DE PLANCHARY UTENCILIOS DE COCINA OR.2024-00514"/>
    <n v="19843.189999999999"/>
    <s v="45 Dias"/>
    <d v="2025-04-19T00:00:00"/>
  </r>
  <r>
    <s v="EMH"/>
    <d v="2016-12-31T00:00:00"/>
    <s v="A0200200022600000004"/>
    <x v="91"/>
    <s v="EMH-fact A0200200022600000004 DEL EMH/Ramon Valdez/PERIODO 2012"/>
    <n v="11600"/>
    <s v="45 Dias"/>
    <d v="2017-02-14T00:00:00"/>
  </r>
  <r>
    <s v="EMH"/>
    <d v="2024-12-06T00:00:00"/>
    <s v="B1500000547"/>
    <x v="92"/>
    <s v="EMH- SERVICIOS DE CATERING, PARA ACTIVIDADES DEL RECINTO"/>
    <n v="190216"/>
    <s v="45 Dias"/>
    <d v="2025-01-20T00:00:00"/>
  </r>
  <r>
    <s v="REC"/>
    <d v="2025-02-02T00:00:00"/>
    <s v="B1500000574"/>
    <x v="92"/>
    <s v="REC-SERVICIO DE CATERING PARA DIFERENTES ACTIVIDADES"/>
    <n v="110518.8"/>
    <s v="45 Dias"/>
    <d v="2025-03-19T00:00:00"/>
  </r>
  <r>
    <s v="REC"/>
    <d v="2025-03-04T00:00:00"/>
    <s v="B1500000577"/>
    <x v="92"/>
    <s v="REC-SERVICIO DE CATERING PARA DIFERENTES ACTIVIDADES OR.2024-00490"/>
    <n v="317420"/>
    <s v="45 Dias"/>
    <d v="2025-04-18T00:00:00"/>
  </r>
  <r>
    <s v="FEM"/>
    <d v="2025-03-12T00:00:00"/>
    <s v="B1500000581"/>
    <x v="92"/>
    <s v="FEM-SERVICIOS DE CATERING PARA ACTIVIDADES DEL RECINTO OR, 2024-00504"/>
    <n v="755200"/>
    <s v="45 Dias"/>
    <d v="2025-04-26T00:00:00"/>
  </r>
  <r>
    <s v="REC"/>
    <d v="2019-10-07T00:00:00"/>
    <s v="B1500000010"/>
    <x v="93"/>
    <s v="REC-CURSOS LEADER HAPPINESS OFFICER"/>
    <n v="270279"/>
    <s v="45 Dias"/>
    <d v="2019-11-21T00:00:00"/>
  </r>
  <r>
    <s v="JVM"/>
    <d v="2024-03-14T00:00:00"/>
    <s v="B1500001178"/>
    <x v="94"/>
    <s v="JVM-ADQUISICION DE PRODUCTOS PARA ELABORACION DE LOS ALIMENTOS OR. 2022-00473"/>
    <n v="14220.26"/>
    <s v="45 Dias"/>
    <d v="2024-04-28T00:00:00"/>
  </r>
  <r>
    <s v="UM-"/>
    <d v="2025-03-13T00:00:00"/>
    <s v="B1500000349"/>
    <x v="95"/>
    <s v="UM-COMPRA DE ARTÍCULOS FERRETEROS (PENDIENTE DE RECIBIR)"/>
    <n v="210536.28"/>
    <s v="45 Dias"/>
    <d v="2025-04-27T00:00:00"/>
  </r>
  <r>
    <s v="FEM"/>
    <d v="2016-12-31T00:00:00"/>
    <s v="A010010010100002460"/>
    <x v="96"/>
    <s v="FEM-fact A010010010100002460/ FEM/ S &amp;G Computer /Periodo 2012"/>
    <n v="52020"/>
    <s v="45 Dias"/>
    <d v="2017-02-14T00:00:00"/>
  </r>
  <r>
    <s v="FEM"/>
    <d v="2025-03-05T00:00:00"/>
    <s v="B1500000066"/>
    <x v="97"/>
    <s v="FEM- SERVICIO DE MANTENIMIENTO Y REPARACION DE LAVADORA SECADORA"/>
    <n v="53100"/>
    <s v="45 Dias"/>
    <d v="2025-04-19T00:00:00"/>
  </r>
  <r>
    <s v="FEM"/>
    <d v="2025-03-24T00:00:00"/>
    <s v="B1500000358"/>
    <x v="98"/>
    <s v="FEM-ADQUISICION DE INSUMOS DESECHABLES OR. 2024-00545"/>
    <n v="92399.99"/>
    <s v="45 Dias"/>
    <d v="2025-05-08T00:00:00"/>
  </r>
  <r>
    <s v="REC"/>
    <d v="2025-03-26T00:00:00"/>
    <s v="E450000001645"/>
    <x v="99"/>
    <s v="REC-SEGURO COMPLEMENTARIO A EMPLEADOS MES DE ABRIL 2025"/>
    <n v="818137.59999999998"/>
    <s v="45 Dias"/>
    <d v="2025-05-10T00:00:00"/>
  </r>
  <r>
    <s v="REC"/>
    <d v="2025-03-18T00:00:00"/>
    <s v="E450000001175"/>
    <x v="100"/>
    <s v="REC-SEGURO A EMPLEADOS MES DE ABRIL 2025"/>
    <n v="104704"/>
    <s v="45 Dias"/>
    <d v="2025-05-02T00:00:00"/>
  </r>
  <r>
    <s v="REC"/>
    <d v="2025-03-18T00:00:00"/>
    <s v="E450000001166"/>
    <x v="100"/>
    <s v="REC-SEGURO A EMPLEADOS MES DE ABRIL 2025"/>
    <n v="115884"/>
    <s v="45 Dias"/>
    <d v="2025-05-02T00:00:00"/>
  </r>
  <r>
    <s v="JVM"/>
    <d v="2024-12-16T00:00:00"/>
    <s v="B1500004537"/>
    <x v="101"/>
    <s v="JVM-CONTRATACION DE ESPACIO FISICO CON ALIMENTACION OR. 2024-00500"/>
    <n v="1618160.9"/>
    <s v="45 Dias"/>
    <d v="2025-01-30T00:00:00"/>
  </r>
  <r>
    <s v="JVM"/>
    <d v="2025-03-07T00:00:00"/>
    <s v="B1500004774"/>
    <x v="101"/>
    <s v="JVM-CONTRATACION DE SERVICIO DE ALIMENTACION Y TRANSPORTE PARA DIVERSAS ACTIVIDADES DEL RECINTO"/>
    <n v="85001.3"/>
    <s v="45 Dias"/>
    <d v="2025-04-21T00:00:00"/>
  </r>
  <r>
    <s v="JVM"/>
    <d v="2025-03-07T00:00:00"/>
    <s v="B1500004775"/>
    <x v="101"/>
    <s v="JVM-CONTRATACION DE SERVICIO DE ALIMENTACION Y TRANSPORTE PARA DIVERSAS ACTIVIDADES DEL RECINTO"/>
    <n v="112500.02"/>
    <s v="45 Dias"/>
    <d v="2025-04-21T00:00:00"/>
  </r>
  <r>
    <s v="REC"/>
    <d v="2025-02-21T00:00:00"/>
    <s v="B1500000284"/>
    <x v="102"/>
    <s v="REC-AQUISICIONES DE LLAVES CON SENSOR PARA LAVAMANOS"/>
    <n v="248508"/>
    <s v="45 Dias"/>
    <d v="2025-04-07T00:00:00"/>
  </r>
  <r>
    <s v="JVM"/>
    <d v="2025-03-10T00:00:00"/>
    <s v="B1500001098"/>
    <x v="103"/>
    <s v="JVM- ADQUISICION DE TICKETS DE COMBUSTIBLE PARA USO DEL RECINTO EMH (PENDIENTE RECIBIR)"/>
    <n v="82400"/>
    <s v="45 Dias"/>
    <d v="2025-04-24T00:00:00"/>
  </r>
  <r>
    <s v="REC"/>
    <d v="2025-03-11T00:00:00"/>
    <s v="B1500001099"/>
    <x v="103"/>
    <s v="REC-ADQUISICION DE ARTICULOS FERRETEROS"/>
    <n v="177"/>
    <s v="45 Dias"/>
    <d v="2025-04-25T00:00:00"/>
  </r>
  <r>
    <s v="JVM"/>
    <d v="2025-03-24T00:00:00"/>
    <s v="B1500001108"/>
    <x v="103"/>
    <s v="JVM-ADQUISICION DE TICKETS PREPAGADOS"/>
    <n v="126800"/>
    <s v="45 Dias"/>
    <d v="2025-05-08T00:00:00"/>
  </r>
  <r>
    <s v="REC"/>
    <d v="2025-03-26T00:00:00"/>
    <s v="B1500001107"/>
    <x v="103"/>
    <s v="REC-ADQUISICION DE TICKETS PREPAGADOS"/>
    <n v="674200"/>
    <s v="45 Dias"/>
    <d v="2025-05-10T00:00:00"/>
  </r>
  <r>
    <s v="REC"/>
    <d v="2020-07-20T00:00:00"/>
    <s v="B1500000129"/>
    <x v="104"/>
    <s v="REC- CIERRE DE PROYECTO DYNAMICS AX"/>
    <n v="464594.84"/>
    <s v="45 Dias"/>
    <d v="2020-09-03T00:00:00"/>
  </r>
  <r>
    <s v="JVM"/>
    <d v="2025-02-08T00:00:00"/>
    <s v="B1500000308"/>
    <x v="105"/>
    <s v="JVM-COMPRA DE ALIMENTOS PARA OPERATIVIDAD DEL RECINTO OR. 2024-00541"/>
    <n v="77626"/>
    <s v="45 Dias"/>
    <d v="2025-03-25T00:00:00"/>
  </r>
  <r>
    <s v="JVM"/>
    <d v="2025-03-10T00:00:00"/>
    <s v="B1500000316"/>
    <x v="105"/>
    <s v="JVM-COMPRA DE ALIMENTOS PARA OPERATIVIDAD DEL RECINTO OR. 2024-00349"/>
    <n v="28008.240000000002"/>
    <s v="45 Dias"/>
    <d v="2025-04-24T00:00:00"/>
  </r>
  <r>
    <s v="JVM"/>
    <d v="2025-03-10T00:00:00"/>
    <s v="B1500000315"/>
    <x v="105"/>
    <s v="JVM-COMPRA DE ALIMENTOS PARA OPERATIVIDAD DEL RECINTO OR. 2024-00541"/>
    <n v="311423"/>
    <s v="45 Dias"/>
    <d v="2025-04-24T00:00:00"/>
  </r>
  <r>
    <s v="REC"/>
    <d v="2025-03-14T00:00:00"/>
    <s v="B1500000072"/>
    <x v="106"/>
    <s v="REC-ADQUISICION DE ESCURRIDOR CON TAPA, LAMPARA DE MESA, PAPELERA"/>
    <n v="28390.799999999999"/>
    <s v="45 Dias"/>
    <d v="2025-04-28T00:00:00"/>
  </r>
  <r>
    <s v="REC"/>
    <d v="2025-03-20T00:00:00"/>
    <s v="B1500000009"/>
    <x v="107"/>
    <s v="REC-ADQUISICION ARTICULOS FERRETEROS (CONDUCTOR LED DRIVER, CINTA ANTIDESLIZANTE)  OR. 2025-00057"/>
    <n v="165200"/>
    <s v="45 Dias"/>
    <d v="2025-05-04T00:00:00"/>
  </r>
  <r>
    <s v="EMH"/>
    <d v="2025-03-12T00:00:00"/>
    <s v="B1500000160"/>
    <x v="108"/>
    <s v="EMH-COMPRA DE MATERIALES Y UTILES DE LIMPIEZA (PENDIENTE DE RECIBIR)"/>
    <n v="314151.40000000002"/>
    <s v="45 Dias"/>
    <d v="2025-04-26T00:00:00"/>
  </r>
  <r>
    <s v="EMH"/>
    <d v="2025-01-10T00:00:00"/>
    <s v="B1500000102"/>
    <x v="109"/>
    <s v="EMH-SERVICIO DE MANTENIMIENTO DE LOS ASCENSORES DIC.24"/>
    <n v="9204"/>
    <s v="45 Dias"/>
    <d v="2025-02-24T00:00:00"/>
  </r>
  <r>
    <s v="EMH"/>
    <d v="2025-02-05T00:00:00"/>
    <s v="B1500000111"/>
    <x v="109"/>
    <s v="EMH-SERVICIO DE MANTENIMIENTO DE LOS ASCENSORES"/>
    <n v="9204"/>
    <s v="45 Dias"/>
    <d v="2025-03-22T00:00:00"/>
  </r>
  <r>
    <s v="FEM"/>
    <d v="2025-03-12T00:00:00"/>
    <s v="B1500000131"/>
    <x v="109"/>
    <s v="FEM-SERVICIO DE MANTENIMIENTO DE LOS ASCENSORES"/>
    <n v="12980"/>
    <s v="45 Dias"/>
    <d v="2025-04-26T00:00:00"/>
  </r>
  <r>
    <s v="EMH"/>
    <d v="2025-03-12T00:00:00"/>
    <s v="B1500000132"/>
    <x v="109"/>
    <s v="EMH-SERVICIO DE MANTENIMIENTO DE LOS ASCENSORES EMH"/>
    <n v="9204"/>
    <s v="45 Dias"/>
    <d v="2025-04-26T00:00:00"/>
  </r>
  <r>
    <s v="JVM"/>
    <d v="2019-11-25T00:00:00"/>
    <s v="B1500000108"/>
    <x v="110"/>
    <s v="JVM-COMPRA DE PARAGUAS,POLOSHERT SERIGRAFIADOS  (PENDIENTE ESPERA DE EXPEDIENTE)"/>
    <n v="141305"/>
    <s v="45 Dias"/>
    <d v="2020-01-09T00:00:00"/>
  </r>
  <r>
    <s v="EMH"/>
    <d v="2025-02-06T00:00:00"/>
    <s v="B1500001121"/>
    <x v="111"/>
    <s v="EMH-COMPRA DE PROVISIONES (REMANENTES) PARA USO DE LA ALIMENTACION DE LOS ESTUDIANTES CONT. CCC-..."/>
    <n v="197259.07"/>
    <s v="45 Dias"/>
    <d v="2025-03-23T00:00:00"/>
  </r>
  <r>
    <s v="JVM"/>
    <d v="2025-02-13T00:00:00"/>
    <s v="B1500001158"/>
    <x v="111"/>
    <s v="JVM-COMPRA DE PROVISIONES (REMANENTES) PARA USO DE LA ALIMENTACION DE LOS ESTUDIANTES"/>
    <n v="60393.11"/>
    <s v="45 Dias"/>
    <d v="2025-03-30T00:00:00"/>
  </r>
  <r>
    <s v="JVM"/>
    <d v="2025-02-25T00:00:00"/>
    <s v="B1500001179"/>
    <x v="111"/>
    <s v="JVM-COMPRA DE  ALIMENTACION PARA PRODUCTIVIDAD DEL RECINTO OR. 2024-00506 (PENDIENTE DE RECIBIR)"/>
    <n v="84737.94"/>
    <s v="45 Dias"/>
    <d v="2025-04-11T00:00:00"/>
  </r>
  <r>
    <s v="JVM"/>
    <d v="2025-02-25T00:00:00"/>
    <s v="B1500001180"/>
    <x v="111"/>
    <s v="JVM-COMPRA DE ALIMENTO PARA OPERATIVIDAD DEL RECINTO OR. 2023-0018 (PENDIENTE DE RECIBIR)"/>
    <n v="3265.65"/>
    <s v="45 Dias"/>
    <d v="2025-04-11T00:00:00"/>
  </r>
  <r>
    <s v="JVM"/>
    <d v="2025-02-26T00:00:00"/>
    <s v="B1500001178"/>
    <x v="111"/>
    <s v="JVM-COMPRA DE ALIMENTO PARA OPERATIVIDAD DEL RECINTO OR. 2024-00346 (PENDIENTE DE RECIBIR)"/>
    <n v="3894"/>
    <s v="45 Dias"/>
    <d v="2025-04-12T00:00:00"/>
  </r>
  <r>
    <s v="FEM"/>
    <d v="2025-02-28T00:00:00"/>
    <s v="B1500001195"/>
    <x v="111"/>
    <s v="FEM-COMPRA DE ALIMENTOS PARA OPERATIVIDAD DEL RECINTO LPN-2022-0008"/>
    <n v="138158.54999999999"/>
    <s v="45 Dias"/>
    <d v="2025-04-14T00:00:00"/>
  </r>
  <r>
    <s v="LNN"/>
    <d v="2025-02-28T00:00:00"/>
    <s v="B1500001201"/>
    <x v="111"/>
    <s v="LNN- COMPRA DE ALIMENTOS PARA OPERATIVIDAD DEL RECINTO LPN-2022-0008"/>
    <n v="914134.48"/>
    <s v="45 Dias"/>
    <d v="2025-04-14T00:00:00"/>
  </r>
  <r>
    <s v="JVM"/>
    <d v="2025-03-31T00:00:00"/>
    <s v="B1500001245"/>
    <x v="111"/>
    <s v="JVM- ADQUISICION DE ALIMENTOS PARA LOS ESTUCIANTES (PENDIENTE RECIBIR)"/>
    <n v="41256.53"/>
    <s v="45 Dias"/>
    <d v="2025-05-15T00:00:00"/>
  </r>
  <r>
    <s v="FEM"/>
    <d v="2025-03-31T00:00:00"/>
    <s v="B1500001247"/>
    <x v="111"/>
    <s v="FEM- ADQUISICION DE ALIMENTOS PARA LOS ESTUCIANTES (PENDIENTE RECIBIR)"/>
    <n v="231275.35"/>
    <s v="45 Dias"/>
    <d v="2025-05-15T00:00:00"/>
  </r>
  <r>
    <s v="LNM"/>
    <d v="2025-03-31T00:00:00"/>
    <s v="B1500001248"/>
    <x v="111"/>
    <s v="LNM- ADQUISICION DE ALIMENTOS PARA LOS ESTUCIANTES OR. 2022-0008"/>
    <n v="1026407.11"/>
    <s v="45 Dias"/>
    <d v="2025-05-15T00:00:00"/>
  </r>
  <r>
    <s v="LNM"/>
    <d v="2025-03-31T00:00:00"/>
    <s v="B1500001249"/>
    <x v="111"/>
    <s v="LNM- ADQUISICION DE ALIMENTOS PARA LOS ESTUCIANTES OR.2023-00519"/>
    <n v="49693.599999999999"/>
    <s v="45 Dias"/>
    <d v="2025-05-15T00:00:00"/>
  </r>
  <r>
    <s v="LNM"/>
    <d v="2025-03-31T00:00:00"/>
    <s v="B1500001250"/>
    <x v="111"/>
    <s v="LNM- ADQUISICION DE ALIMENTOS PARA LOS ESTUCIANTES OR. 2023-00692"/>
    <n v="25045.5"/>
    <s v="45 Dias"/>
    <d v="2025-05-15T00:00:00"/>
  </r>
  <r>
    <s v="LNM"/>
    <d v="2025-03-31T00:00:00"/>
    <s v="B1500001251"/>
    <x v="111"/>
    <s v="LNM- ADQUISICION DE ALIMENTOS PARA LOS ESTUCIANTES OR.2024-00277"/>
    <n v="52223.7"/>
    <s v="45 Dias"/>
    <d v="2025-05-15T00:00:00"/>
  </r>
  <r>
    <s v="LNM"/>
    <d v="2025-03-31T00:00:00"/>
    <s v="B1500001252"/>
    <x v="111"/>
    <s v="LNM- ADQUISICION DE ALIMENTOS PARA LOS ESTUCIANTES  or.2024-00529"/>
    <n v="116702"/>
    <s v="45 Dias"/>
    <d v="2025-05-15T00:00:00"/>
  </r>
  <r>
    <s v="LNM"/>
    <d v="2025-03-31T00:00:00"/>
    <s v="B1500001253"/>
    <x v="111"/>
    <s v="LNM- ADQUISICION DE ALIMENTOS PARA LOS ESTUCIANTES or. 2024-00520"/>
    <n v="299918.5"/>
    <s v="45 Dias"/>
    <d v="2025-05-15T00:00:00"/>
  </r>
  <r>
    <s v="LNM"/>
    <d v="2025-03-31T00:00:00"/>
    <s v="B1500001254"/>
    <x v="111"/>
    <s v="LNM- ADQUISICION DE ALIMENTOS PARA LOS ESTUCIANTES  OR. 2023-00368"/>
    <n v="26118.12"/>
    <s v="45 Dias"/>
    <d v="2025-05-15T00:00:00"/>
  </r>
  <r>
    <s v="LNM"/>
    <d v="2025-03-31T00:00:00"/>
    <s v="B1500001255"/>
    <x v="111"/>
    <s v="LNM- ADQUISICION DE ALIMENTOS PARA LOS ESTUCIANTES or. 2025-00030"/>
    <n v="64128.13"/>
    <s v="45 Dias"/>
    <d v="2025-05-15T00:00:00"/>
  </r>
  <r>
    <s v="JVM"/>
    <d v="2025-03-31T00:00:00"/>
    <s v="B1500001246"/>
    <x v="111"/>
    <s v="JVM- ADQUISICION DE ALIMENTOS PARA LOS ESTUCIANTES OR,2023-00169"/>
    <n v="139775.20000000001"/>
    <s v="45 Dias"/>
    <d v="2025-05-15T00:00:00"/>
  </r>
  <r>
    <s v="JVM"/>
    <d v="2025-03-31T00:00:00"/>
    <s v="B1500001244"/>
    <x v="111"/>
    <s v="UM-COMPRA DE ALIMENTOS PARA OPERATIVIDAD DEL RECINTO "/>
    <n v="39710"/>
    <s v="45 Dias"/>
    <d v="2025-05-15T00:00:00"/>
  </r>
  <r>
    <s v="UM-"/>
    <d v="2025-03-18T00:00:00"/>
    <s v="B1500000239"/>
    <x v="112"/>
    <s v="UM-SERVICIOS DE CATERING PARA DIFERENTES ACTIVIDADES DEL RECINTO OR. 2024-00178"/>
    <n v="54280"/>
    <s v="45 Dias"/>
    <d v="2025-05-02T00:00:00"/>
  </r>
  <r>
    <s v="UM-"/>
    <d v="2025-03-18T00:00:00"/>
    <s v="B1500000240"/>
    <x v="112"/>
    <s v="UM- SERVICIOS DE CATERING PARA ACTIVIDADES DEL RECINTO, OR. 2024-00434"/>
    <n v="61950"/>
    <s v="45 Dias"/>
    <d v="2025-05-02T00:00:00"/>
  </r>
  <r>
    <s v="REC"/>
    <d v="2024-12-02T00:00:00"/>
    <s v="B1500000039"/>
    <x v="113"/>
    <s v="REC-ESTUDIO ESPECIALIZADO OR. 2022-00459"/>
    <n v="395300"/>
    <s v="45 Dias"/>
    <d v="2025-01-16T00:00:00"/>
  </r>
  <r>
    <s v="FEM"/>
    <d v="2016-12-31T00:00:00"/>
    <s v="P010010010108132432 "/>
    <x v="114"/>
    <s v="FEM-fact P010010010108132432 /FEM/Technalab/periodo 2014"/>
    <n v="14455"/>
    <s v="45 Dias"/>
    <d v="2017-02-14T00:00:00"/>
  </r>
  <r>
    <s v="LNM"/>
    <d v="2024-04-09T00:00:00"/>
    <s v="B1500000547"/>
    <x v="115"/>
    <s v="LNM-SERVICIO MANTENIMIENTO Y/O REPARACION DE PLANTA ELECTRICA. CERT. BS-0000670-2023"/>
    <n v="35754.78"/>
    <s v="45 Dias"/>
    <d v="2024-05-24T00:00:00"/>
  </r>
  <r>
    <s v="REC"/>
    <d v="2025-03-11T00:00:00"/>
    <s v="004"/>
    <x v="116"/>
    <s v="REC- II ACUERDO DE COLABORACION ENTRE THE MOFET Y EL ISFODOSU A UN MONTO DE US$13515 A UNA TASA RD$63.4301"/>
    <n v="834169.25"/>
    <s v="45 Dias"/>
    <d v="2025-04-25T00:00:00"/>
  </r>
  <r>
    <s v="JVM"/>
    <d v="2025-03-05T00:00:00"/>
    <s v="E450000003815"/>
    <x v="117"/>
    <s v="JVM-COMPRA DE GAS LICUADO DE PETROLEO PARA PREPARAR ALIMENTOS PARA LOS ESTUDIANTES Y COLABORADOR..."/>
    <n v="21980"/>
    <s v="45 Dias"/>
    <d v="2025-04-19T00:00:00"/>
  </r>
  <r>
    <s v="JVM"/>
    <d v="2025-03-15T00:00:00"/>
    <s v="E450000018106"/>
    <x v="117"/>
    <s v="JVM-COMPRA DE GAS LICUADO DE PETROLEO PARA PREPARAR ALIMENTOS PARA LOS ESTUDIANTES Y COLABORADOR..."/>
    <n v="37680"/>
    <s v="45 Dias"/>
    <d v="2025-04-29T00:00:00"/>
  </r>
  <r>
    <s v="JVM"/>
    <d v="2025-03-25T00:00:00"/>
    <s v="E450000017910"/>
    <x v="117"/>
    <s v="JVM-COMPRA DE GAS LICUADO DE PETROLEO PARA PREPARAR ALIMENTOS PARA LOS ESTUDIANTES Y COLABORADOR..."/>
    <n v="35090"/>
    <s v="45 Dias"/>
    <d v="2025-05-09T00:00:00"/>
  </r>
  <r>
    <s v="UM-"/>
    <d v="2016-12-31T00:00:00"/>
    <s v="A010010010100002460"/>
    <x v="118"/>
    <s v="    UM-PARA INGRESAR LA CX P TV CABLE SAN JUAN AL 31/12/2016 *UM"/>
    <n v="7080"/>
    <s v="45 Dias"/>
    <d v="2017-02-14T00:00:00"/>
  </r>
  <r>
    <s v="EMH"/>
    <d v="2016-12-31T00:00:00"/>
    <s v="A010010010200000201"/>
    <x v="119"/>
    <s v="    EMH-fact A010010010200000201/EMH/V.R.O/ periodo 2013"/>
    <n v="15104"/>
    <s v="45 Dias"/>
    <d v="2017-02-14T00:00:00"/>
  </r>
  <r>
    <s v="JVM"/>
    <d v="2025-03-28T00:00:00"/>
    <s v="B1500003691"/>
    <x v="120"/>
    <s v="JVM- MANTENIMIENTO DE VEHICULOS"/>
    <n v="33500"/>
    <s v="45 Dias"/>
    <d v="2025-05-12T00:00:00"/>
  </r>
  <r>
    <s v="JVM"/>
    <d v="2022-11-10T00:00:00"/>
    <s v="B1500000272"/>
    <x v="121"/>
    <s v="JVM-COMPRA DE ALIMENTOS Y BEBIDAS PARA USO DEL RECINTO. OR-2020-00109"/>
    <n v="63710"/>
    <s v="45 Dias"/>
    <d v="2022-12-25T00:00:00"/>
  </r>
  <r>
    <s v="REC"/>
    <d v="2025-03-02T00:00:00"/>
    <s v="E450000000846"/>
    <x v="122"/>
    <s v="REC- INTERNET PLUS 100MB RECTORIA MES DE  MARZO 2025"/>
    <n v="17615.689999999999"/>
    <s v="45 Dias"/>
    <d v="2025-04-16T00:00:00"/>
  </r>
  <r>
    <s v="REC"/>
    <d v="2025-03-11T00:00:00"/>
    <s v="E450000000875"/>
    <x v="122"/>
    <s v="REC- INTERNET DEDICADO 50MB FEB. 2025 LNMM US$2656.02 A UNA TASA DE RD$62.9077"/>
    <n v="167083.87"/>
    <s v="45 Dias"/>
    <d v="2025-04-25T00:00:00"/>
  </r>
  <r>
    <s v="REC"/>
    <d v="2024-12-12T00:00:00"/>
    <s v="B1500000322"/>
    <x v="123"/>
    <s v="REC-CONTRATACION DE SERVICIOS DE MONTAJE PARA FIESTA DE NAVIDAD, DEL PERSONAL ADMINISTRATIVO DE ..."/>
    <n v="1649999.99"/>
    <s v="45 Dias"/>
    <d v="2025-01-26T00:00:00"/>
  </r>
  <r>
    <s v="FEM"/>
    <d v="2024-12-19T00:00:00"/>
    <s v="B1500000330"/>
    <x v="123"/>
    <s v="FEM-CONTRATACION DE SERVICIOS DE PARA REALIZACION DE ENCUENTRO NAVIDEÑO DEL RECINTO. ORDEN NO. 2..."/>
    <n v="1475000"/>
    <s v="45 Dias"/>
    <d v="2025-02-02T00:00:00"/>
  </r>
  <r>
    <s v="REC"/>
    <d v="2015-11-16T00:00:00"/>
    <s v="A010010011500000354"/>
    <x v="124"/>
    <s v="REC-REFRIGERIO Y ALMUERZO REUNION EQUIPO DE COMPRAS TODOS LOS RECINTOS"/>
    <n v="23735.7"/>
    <s v="45 Dias"/>
    <d v="2015-12-31T00:00:00"/>
  </r>
  <r>
    <s v="UM-"/>
    <d v="2025-03-20T00:00:00"/>
    <s v="B1500000436"/>
    <x v="125"/>
    <s v="UM-COMPRA DE ALIMENTOS PARA OPERATIVIDAD DEL RECINTO OR. 2024-00386"/>
    <n v="67710"/>
    <s v="45 Dias"/>
    <d v="2025-05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5541DE-DD54-46D9-BF01-179CF13B75B3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>
  <location ref="A3:B130" firstHeaderRow="1" firstDataRow="1" firstDataCol="1"/>
  <pivotFields count="8">
    <pivotField showAll="0"/>
    <pivotField numFmtId="164" showAll="0"/>
    <pivotField showAll="0"/>
    <pivotField axis="axisRow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showAll="0"/>
    <pivotField dataField="1" numFmtId="165" showAll="0"/>
    <pivotField showAll="0"/>
    <pivotField numFmtId="164" showAll="0"/>
  </pivotFields>
  <rowFields count="1">
    <field x="3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 t="grand">
      <x/>
    </i>
  </rowItems>
  <colItems count="1">
    <i/>
  </colItems>
  <dataFields count="1">
    <dataField name="Suma de  Monto de la Deuda DOP" fld="5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55DC-BEB3-4896-87A9-2D2858CABAF3}">
  <sheetPr codeName="Hoja1">
    <pageSetUpPr fitToPage="1"/>
  </sheetPr>
  <dimension ref="A1:L319"/>
  <sheetViews>
    <sheetView tabSelected="1" topLeftCell="A301" zoomScaleNormal="100" workbookViewId="0">
      <selection activeCell="K315" sqref="K315"/>
    </sheetView>
  </sheetViews>
  <sheetFormatPr baseColWidth="10" defaultRowHeight="15.75" x14ac:dyDescent="0.25"/>
  <cols>
    <col min="1" max="1" width="16.140625" style="14" customWidth="1"/>
    <col min="2" max="2" width="17.7109375" style="14" customWidth="1"/>
    <col min="3" max="3" width="23.42578125" style="14" bestFit="1" customWidth="1"/>
    <col min="4" max="4" width="35.42578125" style="14" customWidth="1"/>
    <col min="5" max="5" width="34" style="14" customWidth="1"/>
    <col min="6" max="6" width="20.5703125" style="14" bestFit="1" customWidth="1"/>
    <col min="7" max="7" width="14.5703125" style="14" customWidth="1"/>
    <col min="8" max="8" width="16.28515625" style="14" customWidth="1"/>
    <col min="9" max="11" width="11.42578125" style="14"/>
    <col min="12" max="12" width="13" style="14" bestFit="1" customWidth="1"/>
    <col min="13" max="16384" width="11.42578125" style="14"/>
  </cols>
  <sheetData>
    <row r="1" spans="1:8" s="7" customFormat="1" ht="18.75" x14ac:dyDescent="0.25">
      <c r="A1" s="1"/>
      <c r="B1" s="1"/>
      <c r="C1" s="2"/>
      <c r="D1" s="3"/>
      <c r="E1" s="4"/>
      <c r="F1" s="3"/>
      <c r="G1" s="5"/>
      <c r="H1" s="6"/>
    </row>
    <row r="2" spans="1:8" s="7" customFormat="1" ht="18.75" x14ac:dyDescent="0.25">
      <c r="A2" s="1"/>
      <c r="B2" s="1"/>
      <c r="C2" s="2"/>
      <c r="D2" s="3"/>
      <c r="E2" s="4"/>
      <c r="F2" s="3"/>
      <c r="G2" s="5"/>
      <c r="H2" s="6"/>
    </row>
    <row r="3" spans="1:8" s="7" customFormat="1" ht="18.75" x14ac:dyDescent="0.25">
      <c r="A3" s="1"/>
      <c r="B3" s="1"/>
      <c r="C3" s="2"/>
      <c r="D3" s="3"/>
      <c r="E3" s="4"/>
      <c r="F3" s="3"/>
      <c r="G3" s="5"/>
      <c r="H3" s="6"/>
    </row>
    <row r="4" spans="1:8" s="7" customFormat="1" ht="18.75" x14ac:dyDescent="0.25">
      <c r="A4" s="1"/>
      <c r="B4" s="1"/>
      <c r="C4" s="2"/>
      <c r="D4" s="3"/>
      <c r="E4" s="4"/>
      <c r="F4" s="3"/>
      <c r="G4" s="5"/>
      <c r="H4" s="6"/>
    </row>
    <row r="5" spans="1:8" s="18" customFormat="1" ht="18.75" x14ac:dyDescent="0.25">
      <c r="A5" s="44" t="s">
        <v>244</v>
      </c>
      <c r="B5" s="44"/>
      <c r="C5" s="44"/>
      <c r="D5" s="44"/>
      <c r="E5" s="44"/>
      <c r="F5" s="44"/>
      <c r="G5" s="44"/>
      <c r="H5" s="44"/>
    </row>
    <row r="6" spans="1:8" s="18" customFormat="1" ht="18.75" x14ac:dyDescent="0.25">
      <c r="A6" s="44" t="s">
        <v>254</v>
      </c>
      <c r="B6" s="44"/>
      <c r="C6" s="44"/>
      <c r="D6" s="44"/>
      <c r="E6" s="44"/>
      <c r="F6" s="44"/>
      <c r="G6" s="44"/>
      <c r="H6" s="44"/>
    </row>
    <row r="7" spans="1:8" s="18" customFormat="1" ht="18.75" x14ac:dyDescent="0.25">
      <c r="A7" s="8"/>
      <c r="B7" s="8"/>
      <c r="C7" s="19"/>
      <c r="D7" s="19"/>
      <c r="E7" s="20"/>
      <c r="F7" s="19"/>
      <c r="G7" s="21"/>
      <c r="H7" s="22" t="s">
        <v>291</v>
      </c>
    </row>
    <row r="8" spans="1:8" s="18" customFormat="1" ht="18.75" x14ac:dyDescent="0.25">
      <c r="A8" s="8" t="s">
        <v>636</v>
      </c>
      <c r="B8" s="8"/>
      <c r="C8" s="9"/>
      <c r="D8" s="9"/>
      <c r="E8" s="9"/>
      <c r="F8" s="9"/>
      <c r="G8" s="10" t="s">
        <v>245</v>
      </c>
      <c r="H8" s="23">
        <v>45755</v>
      </c>
    </row>
    <row r="9" spans="1:8" s="11" customFormat="1" ht="56.25" x14ac:dyDescent="0.25">
      <c r="A9" s="12" t="s">
        <v>246</v>
      </c>
      <c r="B9" s="12" t="s">
        <v>247</v>
      </c>
      <c r="C9" s="12" t="s">
        <v>248</v>
      </c>
      <c r="D9" s="12" t="s">
        <v>249</v>
      </c>
      <c r="E9" s="12" t="s">
        <v>250</v>
      </c>
      <c r="F9" s="12" t="s">
        <v>251</v>
      </c>
      <c r="G9" s="12" t="s">
        <v>252</v>
      </c>
      <c r="H9" s="13" t="s">
        <v>253</v>
      </c>
    </row>
    <row r="10" spans="1:8" ht="47.25" x14ac:dyDescent="0.25">
      <c r="A10" s="15" t="str">
        <f>+MID(E10,1,3)</f>
        <v>REC</v>
      </c>
      <c r="B10" s="15">
        <v>45723</v>
      </c>
      <c r="C10" s="16" t="s">
        <v>492</v>
      </c>
      <c r="D10" s="16" t="s">
        <v>350</v>
      </c>
      <c r="E10" s="16" t="s">
        <v>374</v>
      </c>
      <c r="F10" s="17">
        <v>95385.3</v>
      </c>
      <c r="G10" s="16" t="s">
        <v>243</v>
      </c>
      <c r="H10" s="15">
        <f>+B10+45</f>
        <v>45768</v>
      </c>
    </row>
    <row r="11" spans="1:8" ht="31.5" x14ac:dyDescent="0.25">
      <c r="A11" s="15" t="str">
        <f>+MID(E11,1,3)</f>
        <v>REC</v>
      </c>
      <c r="B11" s="15">
        <v>45729</v>
      </c>
      <c r="C11" s="16" t="s">
        <v>105</v>
      </c>
      <c r="D11" s="16" t="s">
        <v>350</v>
      </c>
      <c r="E11" s="16" t="s">
        <v>375</v>
      </c>
      <c r="F11" s="17">
        <v>1160552.42</v>
      </c>
      <c r="G11" s="16" t="s">
        <v>243</v>
      </c>
      <c r="H11" s="15">
        <f>+B11+45</f>
        <v>45774</v>
      </c>
    </row>
    <row r="12" spans="1:8" ht="31.5" x14ac:dyDescent="0.25">
      <c r="A12" s="15" t="str">
        <f>+MID(E12,1,3)</f>
        <v>JVM</v>
      </c>
      <c r="B12" s="15">
        <v>42998</v>
      </c>
      <c r="C12" s="16" t="s">
        <v>78</v>
      </c>
      <c r="D12" s="16" t="s">
        <v>0</v>
      </c>
      <c r="E12" s="16" t="s">
        <v>160</v>
      </c>
      <c r="F12" s="17">
        <v>52392</v>
      </c>
      <c r="G12" s="16" t="s">
        <v>243</v>
      </c>
      <c r="H12" s="15">
        <f>+B12+45</f>
        <v>43043</v>
      </c>
    </row>
    <row r="13" spans="1:8" ht="36.75" customHeight="1" x14ac:dyDescent="0.25">
      <c r="A13" s="15" t="str">
        <f>+MID(E13,1,3)</f>
        <v>REC</v>
      </c>
      <c r="B13" s="15">
        <v>43070</v>
      </c>
      <c r="C13" s="16" t="s">
        <v>79</v>
      </c>
      <c r="D13" s="16" t="s">
        <v>0</v>
      </c>
      <c r="E13" s="16" t="s">
        <v>161</v>
      </c>
      <c r="F13" s="17">
        <v>44745.599999999999</v>
      </c>
      <c r="G13" s="16" t="s">
        <v>243</v>
      </c>
      <c r="H13" s="15">
        <f>+B13+45</f>
        <v>43115</v>
      </c>
    </row>
    <row r="14" spans="1:8" ht="78.75" x14ac:dyDescent="0.25">
      <c r="A14" s="15" t="str">
        <f>+MID(E14,1,3)</f>
        <v>REC</v>
      </c>
      <c r="B14" s="15">
        <v>45719</v>
      </c>
      <c r="C14" s="16" t="s">
        <v>145</v>
      </c>
      <c r="D14" s="16" t="s">
        <v>351</v>
      </c>
      <c r="E14" s="16" t="s">
        <v>376</v>
      </c>
      <c r="F14" s="17">
        <v>6827500</v>
      </c>
      <c r="G14" s="16" t="s">
        <v>243</v>
      </c>
      <c r="H14" s="15">
        <f>+B14+45</f>
        <v>45764</v>
      </c>
    </row>
    <row r="15" spans="1:8" ht="78.75" x14ac:dyDescent="0.25">
      <c r="A15" s="15" t="str">
        <f>+MID(E15,1,3)</f>
        <v>REC</v>
      </c>
      <c r="B15" s="15">
        <v>45742</v>
      </c>
      <c r="C15" s="16" t="s">
        <v>146</v>
      </c>
      <c r="D15" s="16" t="s">
        <v>351</v>
      </c>
      <c r="E15" s="16" t="s">
        <v>377</v>
      </c>
      <c r="F15" s="17">
        <v>2250000</v>
      </c>
      <c r="G15" s="16" t="s">
        <v>243</v>
      </c>
      <c r="H15" s="15">
        <f>+B15+45</f>
        <v>45787</v>
      </c>
    </row>
    <row r="16" spans="1:8" ht="31.5" x14ac:dyDescent="0.25">
      <c r="A16" s="15" t="str">
        <f>+MID(E16,1,3)</f>
        <v>FEM</v>
      </c>
      <c r="B16" s="15">
        <v>43146</v>
      </c>
      <c r="C16" s="16" t="s">
        <v>80</v>
      </c>
      <c r="D16" s="16" t="s">
        <v>1</v>
      </c>
      <c r="E16" s="16" t="s">
        <v>162</v>
      </c>
      <c r="F16" s="17">
        <v>12150</v>
      </c>
      <c r="G16" s="16" t="s">
        <v>243</v>
      </c>
      <c r="H16" s="15">
        <f>+B16+45</f>
        <v>43191</v>
      </c>
    </row>
    <row r="17" spans="1:8" ht="31.5" x14ac:dyDescent="0.25">
      <c r="A17" s="15" t="str">
        <f>+MID(E17,1,3)</f>
        <v>FEM</v>
      </c>
      <c r="B17" s="15">
        <v>43152</v>
      </c>
      <c r="C17" s="16" t="s">
        <v>81</v>
      </c>
      <c r="D17" s="16" t="s">
        <v>1</v>
      </c>
      <c r="E17" s="16" t="s">
        <v>163</v>
      </c>
      <c r="F17" s="17">
        <v>10152</v>
      </c>
      <c r="G17" s="16" t="s">
        <v>243</v>
      </c>
      <c r="H17" s="15">
        <f>+B17+45</f>
        <v>43197</v>
      </c>
    </row>
    <row r="18" spans="1:8" ht="31.5" x14ac:dyDescent="0.25">
      <c r="A18" s="15" t="str">
        <f>+MID(E18,1,3)</f>
        <v>FEM</v>
      </c>
      <c r="B18" s="15">
        <v>43166</v>
      </c>
      <c r="C18" s="16" t="s">
        <v>82</v>
      </c>
      <c r="D18" s="16" t="s">
        <v>1</v>
      </c>
      <c r="E18" s="16" t="s">
        <v>164</v>
      </c>
      <c r="F18" s="17">
        <v>11124</v>
      </c>
      <c r="G18" s="16" t="s">
        <v>243</v>
      </c>
      <c r="H18" s="15">
        <f>+B18+45</f>
        <v>43211</v>
      </c>
    </row>
    <row r="19" spans="1:8" x14ac:dyDescent="0.25">
      <c r="A19" s="15" t="str">
        <f>+MID(E19,1,3)</f>
        <v>FEM</v>
      </c>
      <c r="B19" s="15">
        <v>44685</v>
      </c>
      <c r="C19" s="16" t="s">
        <v>83</v>
      </c>
      <c r="D19" s="16" t="s">
        <v>1</v>
      </c>
      <c r="E19" s="16" t="s">
        <v>165</v>
      </c>
      <c r="F19" s="17">
        <v>13509</v>
      </c>
      <c r="G19" s="16" t="s">
        <v>243</v>
      </c>
      <c r="H19" s="15">
        <f>+B19+45</f>
        <v>44730</v>
      </c>
    </row>
    <row r="20" spans="1:8" ht="47.25" x14ac:dyDescent="0.25">
      <c r="A20" s="15" t="str">
        <f>+MID(E20,1,3)</f>
        <v>REC</v>
      </c>
      <c r="B20" s="15">
        <v>45728</v>
      </c>
      <c r="C20" s="16" t="s">
        <v>493</v>
      </c>
      <c r="D20" s="16" t="s">
        <v>2</v>
      </c>
      <c r="E20" s="16" t="s">
        <v>346</v>
      </c>
      <c r="F20" s="17">
        <v>12420</v>
      </c>
      <c r="G20" s="16" t="s">
        <v>243</v>
      </c>
      <c r="H20" s="15">
        <f>+B20+45</f>
        <v>45773</v>
      </c>
    </row>
    <row r="21" spans="1:8" ht="63" x14ac:dyDescent="0.25">
      <c r="A21" s="15" t="str">
        <f>+MID(E21,1,3)</f>
        <v>FEM</v>
      </c>
      <c r="B21" s="15">
        <v>45733</v>
      </c>
      <c r="C21" s="16" t="s">
        <v>494</v>
      </c>
      <c r="D21" s="16" t="s">
        <v>2</v>
      </c>
      <c r="E21" s="16" t="s">
        <v>378</v>
      </c>
      <c r="F21" s="17">
        <v>1350</v>
      </c>
      <c r="G21" s="16" t="s">
        <v>243</v>
      </c>
      <c r="H21" s="15">
        <f>+B21+45</f>
        <v>45778</v>
      </c>
    </row>
    <row r="22" spans="1:8" ht="63" x14ac:dyDescent="0.25">
      <c r="A22" s="15" t="str">
        <f>+MID(E22,1,3)</f>
        <v>FEM</v>
      </c>
      <c r="B22" s="15">
        <v>45733</v>
      </c>
      <c r="C22" s="16" t="s">
        <v>649</v>
      </c>
      <c r="D22" s="16" t="s">
        <v>2</v>
      </c>
      <c r="E22" s="16" t="s">
        <v>378</v>
      </c>
      <c r="F22" s="17">
        <v>1350</v>
      </c>
      <c r="G22" s="16" t="s">
        <v>243</v>
      </c>
      <c r="H22" s="15">
        <f>+B22+45</f>
        <v>45778</v>
      </c>
    </row>
    <row r="23" spans="1:8" ht="63" x14ac:dyDescent="0.25">
      <c r="A23" s="15" t="str">
        <f>+MID(E23,1,3)</f>
        <v>fem</v>
      </c>
      <c r="B23" s="15">
        <v>45733</v>
      </c>
      <c r="C23" s="16" t="s">
        <v>495</v>
      </c>
      <c r="D23" s="16" t="s">
        <v>2</v>
      </c>
      <c r="E23" s="16" t="s">
        <v>379</v>
      </c>
      <c r="F23" s="17">
        <v>8580</v>
      </c>
      <c r="G23" s="16" t="s">
        <v>243</v>
      </c>
      <c r="H23" s="15">
        <f>+B23+45</f>
        <v>45778</v>
      </c>
    </row>
    <row r="24" spans="1:8" ht="47.25" x14ac:dyDescent="0.25">
      <c r="A24" s="15" t="str">
        <f>+MID(E24,1,3)</f>
        <v>REC</v>
      </c>
      <c r="B24" s="15">
        <v>45736</v>
      </c>
      <c r="C24" s="16" t="s">
        <v>496</v>
      </c>
      <c r="D24" s="16" t="s">
        <v>2</v>
      </c>
      <c r="E24" s="16" t="s">
        <v>346</v>
      </c>
      <c r="F24" s="17">
        <v>11460</v>
      </c>
      <c r="G24" s="16" t="s">
        <v>243</v>
      </c>
      <c r="H24" s="15">
        <f>+B24+45</f>
        <v>45781</v>
      </c>
    </row>
    <row r="25" spans="1:8" ht="78.75" x14ac:dyDescent="0.25">
      <c r="A25" s="15" t="str">
        <f>+MID(E25,1,3)</f>
        <v>FEM</v>
      </c>
      <c r="B25" s="15">
        <v>45744</v>
      </c>
      <c r="C25" s="16" t="s">
        <v>497</v>
      </c>
      <c r="D25" s="16" t="s">
        <v>2</v>
      </c>
      <c r="E25" s="16" t="s">
        <v>380</v>
      </c>
      <c r="F25" s="17">
        <v>6000</v>
      </c>
      <c r="G25" s="16" t="s">
        <v>243</v>
      </c>
      <c r="H25" s="15">
        <f>+B25+45</f>
        <v>45789</v>
      </c>
    </row>
    <row r="26" spans="1:8" ht="78.75" x14ac:dyDescent="0.25">
      <c r="A26" s="15" t="str">
        <f>+MID(E26,1,3)</f>
        <v>FEM</v>
      </c>
      <c r="B26" s="15">
        <v>45744</v>
      </c>
      <c r="C26" s="16" t="s">
        <v>498</v>
      </c>
      <c r="D26" s="16" t="s">
        <v>2</v>
      </c>
      <c r="E26" s="16" t="s">
        <v>380</v>
      </c>
      <c r="F26" s="17">
        <v>3900</v>
      </c>
      <c r="G26" s="16" t="s">
        <v>243</v>
      </c>
      <c r="H26" s="15">
        <f>+B26+45</f>
        <v>45789</v>
      </c>
    </row>
    <row r="27" spans="1:8" ht="47.25" x14ac:dyDescent="0.25">
      <c r="A27" s="15" t="str">
        <f>+MID(E27,1,3)</f>
        <v>EMH</v>
      </c>
      <c r="B27" s="15">
        <v>42735</v>
      </c>
      <c r="C27" s="16" t="s">
        <v>257</v>
      </c>
      <c r="D27" s="16" t="s">
        <v>3</v>
      </c>
      <c r="E27" s="16" t="s">
        <v>166</v>
      </c>
      <c r="F27" s="17">
        <v>65050</v>
      </c>
      <c r="G27" s="16" t="s">
        <v>243</v>
      </c>
      <c r="H27" s="15">
        <f>+B27+45</f>
        <v>42780</v>
      </c>
    </row>
    <row r="28" spans="1:8" ht="47.25" x14ac:dyDescent="0.25">
      <c r="A28" s="15" t="str">
        <f>+MID(E28,1,3)</f>
        <v>REC</v>
      </c>
      <c r="B28" s="15">
        <v>45720</v>
      </c>
      <c r="C28" s="16" t="s">
        <v>499</v>
      </c>
      <c r="D28" s="16" t="s">
        <v>4</v>
      </c>
      <c r="E28" s="16" t="s">
        <v>325</v>
      </c>
      <c r="F28" s="17">
        <v>18577.919999999998</v>
      </c>
      <c r="G28" s="16" t="s">
        <v>243</v>
      </c>
      <c r="H28" s="15">
        <f>+B28+45</f>
        <v>45765</v>
      </c>
    </row>
    <row r="29" spans="1:8" ht="47.25" x14ac:dyDescent="0.25">
      <c r="A29" s="15" t="str">
        <f>+MID(E29,1,3)</f>
        <v>REC</v>
      </c>
      <c r="B29" s="15">
        <v>45720</v>
      </c>
      <c r="C29" s="16" t="s">
        <v>500</v>
      </c>
      <c r="D29" s="16" t="s">
        <v>4</v>
      </c>
      <c r="E29" s="16" t="s">
        <v>381</v>
      </c>
      <c r="F29" s="17">
        <v>11353.08</v>
      </c>
      <c r="G29" s="16" t="s">
        <v>243</v>
      </c>
      <c r="H29" s="15">
        <f>+B29+45</f>
        <v>45765</v>
      </c>
    </row>
    <row r="30" spans="1:8" ht="63" x14ac:dyDescent="0.25">
      <c r="A30" s="15" t="str">
        <f>+MID(E30,1,3)</f>
        <v>REC</v>
      </c>
      <c r="B30" s="15">
        <v>45737</v>
      </c>
      <c r="C30" s="16" t="s">
        <v>501</v>
      </c>
      <c r="D30" s="16" t="s">
        <v>4</v>
      </c>
      <c r="E30" s="16" t="s">
        <v>382</v>
      </c>
      <c r="F30" s="17">
        <v>9288.9599999999991</v>
      </c>
      <c r="G30" s="16" t="s">
        <v>243</v>
      </c>
      <c r="H30" s="15">
        <f>+B30+45</f>
        <v>45782</v>
      </c>
    </row>
    <row r="31" spans="1:8" ht="63" x14ac:dyDescent="0.25">
      <c r="A31" s="15" t="str">
        <f>+MID(E31,1,3)</f>
        <v>REC</v>
      </c>
      <c r="B31" s="15">
        <v>45737</v>
      </c>
      <c r="C31" s="16" t="s">
        <v>502</v>
      </c>
      <c r="D31" s="16" t="s">
        <v>4</v>
      </c>
      <c r="E31" s="16" t="s">
        <v>382</v>
      </c>
      <c r="F31" s="17">
        <v>11353.08</v>
      </c>
      <c r="G31" s="16" t="s">
        <v>243</v>
      </c>
      <c r="H31" s="15">
        <f>+B31+45</f>
        <v>45782</v>
      </c>
    </row>
    <row r="32" spans="1:8" ht="47.25" x14ac:dyDescent="0.25">
      <c r="A32" s="15" t="str">
        <f>+MID(E32,1,3)</f>
        <v>REC</v>
      </c>
      <c r="B32" s="15">
        <v>45726</v>
      </c>
      <c r="C32" s="16" t="s">
        <v>503</v>
      </c>
      <c r="D32" s="16" t="s">
        <v>313</v>
      </c>
      <c r="E32" s="16" t="s">
        <v>383</v>
      </c>
      <c r="F32" s="17">
        <v>159949</v>
      </c>
      <c r="G32" s="16" t="s">
        <v>243</v>
      </c>
      <c r="H32" s="15">
        <f>+B32+45</f>
        <v>45771</v>
      </c>
    </row>
    <row r="33" spans="1:8" ht="47.25" x14ac:dyDescent="0.25">
      <c r="A33" s="15" t="s">
        <v>639</v>
      </c>
      <c r="B33" s="15">
        <v>45743</v>
      </c>
      <c r="C33" s="16" t="s">
        <v>643</v>
      </c>
      <c r="D33" s="16" t="s">
        <v>645</v>
      </c>
      <c r="E33" s="16" t="s">
        <v>644</v>
      </c>
      <c r="F33" s="17">
        <v>105555</v>
      </c>
      <c r="G33" s="16" t="s">
        <v>243</v>
      </c>
      <c r="H33" s="15">
        <f>+B33+45</f>
        <v>45788</v>
      </c>
    </row>
    <row r="34" spans="1:8" ht="63" x14ac:dyDescent="0.25">
      <c r="A34" s="15" t="str">
        <f>+MID(E34,1,3)</f>
        <v>REC</v>
      </c>
      <c r="B34" s="15">
        <v>42265</v>
      </c>
      <c r="C34" s="16" t="s">
        <v>84</v>
      </c>
      <c r="D34" s="16" t="s">
        <v>5</v>
      </c>
      <c r="E34" s="16" t="s">
        <v>167</v>
      </c>
      <c r="F34" s="17">
        <v>20000</v>
      </c>
      <c r="G34" s="16" t="s">
        <v>243</v>
      </c>
      <c r="H34" s="15">
        <f>+B34+45</f>
        <v>42310</v>
      </c>
    </row>
    <row r="35" spans="1:8" ht="78.75" x14ac:dyDescent="0.25">
      <c r="A35" s="15" t="str">
        <f>+MID(E35,1,3)</f>
        <v>REC</v>
      </c>
      <c r="B35" s="15">
        <v>45712</v>
      </c>
      <c r="C35" s="16" t="s">
        <v>293</v>
      </c>
      <c r="D35" s="16" t="s">
        <v>5</v>
      </c>
      <c r="E35" s="16" t="s">
        <v>326</v>
      </c>
      <c r="F35" s="17">
        <v>950000</v>
      </c>
      <c r="G35" s="16" t="s">
        <v>243</v>
      </c>
      <c r="H35" s="15">
        <f>+B35+45</f>
        <v>45757</v>
      </c>
    </row>
    <row r="36" spans="1:8" ht="47.25" x14ac:dyDescent="0.25">
      <c r="A36" s="15" t="str">
        <f>+MID(E36,1,3)</f>
        <v>FEM</v>
      </c>
      <c r="B36" s="15">
        <v>45387</v>
      </c>
      <c r="C36" s="16" t="s">
        <v>85</v>
      </c>
      <c r="D36" s="16" t="s">
        <v>6</v>
      </c>
      <c r="E36" s="16" t="s">
        <v>168</v>
      </c>
      <c r="F36" s="17">
        <v>93400</v>
      </c>
      <c r="G36" s="16" t="s">
        <v>243</v>
      </c>
      <c r="H36" s="15">
        <f>+B36+45</f>
        <v>45432</v>
      </c>
    </row>
    <row r="37" spans="1:8" ht="63" x14ac:dyDescent="0.25">
      <c r="A37" s="15" t="str">
        <f>+MID(E37,1,3)</f>
        <v>EMH</v>
      </c>
      <c r="B37" s="15">
        <v>45741</v>
      </c>
      <c r="C37" s="16" t="s">
        <v>504</v>
      </c>
      <c r="D37" s="16" t="s">
        <v>6</v>
      </c>
      <c r="E37" s="16" t="s">
        <v>384</v>
      </c>
      <c r="F37" s="17">
        <v>53560.84</v>
      </c>
      <c r="G37" s="16" t="s">
        <v>243</v>
      </c>
      <c r="H37" s="15">
        <f>+B37+45</f>
        <v>45786</v>
      </c>
    </row>
    <row r="38" spans="1:8" ht="63" x14ac:dyDescent="0.25">
      <c r="A38" s="15" t="str">
        <f>+MID(E38,1,3)</f>
        <v>EMH</v>
      </c>
      <c r="B38" s="15">
        <v>45665</v>
      </c>
      <c r="C38" s="16" t="s">
        <v>112</v>
      </c>
      <c r="D38" s="16" t="s">
        <v>273</v>
      </c>
      <c r="E38" s="16" t="s">
        <v>274</v>
      </c>
      <c r="F38" s="17">
        <v>40000</v>
      </c>
      <c r="G38" s="16" t="s">
        <v>243</v>
      </c>
      <c r="H38" s="15">
        <f>+B38+45</f>
        <v>45710</v>
      </c>
    </row>
    <row r="39" spans="1:8" ht="63" x14ac:dyDescent="0.25">
      <c r="A39" s="15" t="str">
        <f>+MID(E39,1,3)</f>
        <v>EMH</v>
      </c>
      <c r="B39" s="15">
        <v>45722</v>
      </c>
      <c r="C39" s="16" t="s">
        <v>505</v>
      </c>
      <c r="D39" s="16" t="s">
        <v>273</v>
      </c>
      <c r="E39" s="16" t="s">
        <v>385</v>
      </c>
      <c r="F39" s="17">
        <v>40000</v>
      </c>
      <c r="G39" s="16" t="s">
        <v>243</v>
      </c>
      <c r="H39" s="15">
        <f>+B39+45</f>
        <v>45767</v>
      </c>
    </row>
    <row r="40" spans="1:8" ht="47.25" x14ac:dyDescent="0.25">
      <c r="A40" s="15" t="str">
        <f>+MID(E40,1,3)</f>
        <v>JVM</v>
      </c>
      <c r="B40" s="15">
        <v>45735</v>
      </c>
      <c r="C40" s="16" t="s">
        <v>506</v>
      </c>
      <c r="D40" s="16" t="s">
        <v>273</v>
      </c>
      <c r="E40" s="16" t="s">
        <v>386</v>
      </c>
      <c r="F40" s="17">
        <v>148471.65</v>
      </c>
      <c r="G40" s="16" t="s">
        <v>243</v>
      </c>
      <c r="H40" s="15">
        <f>+B40+45</f>
        <v>45780</v>
      </c>
    </row>
    <row r="41" spans="1:8" ht="78.75" x14ac:dyDescent="0.25">
      <c r="A41" s="15" t="str">
        <f>+MID(E41,1,3)</f>
        <v>REC</v>
      </c>
      <c r="B41" s="15">
        <v>45730</v>
      </c>
      <c r="C41" s="16" t="s">
        <v>507</v>
      </c>
      <c r="D41" s="16" t="s">
        <v>352</v>
      </c>
      <c r="E41" s="16" t="s">
        <v>387</v>
      </c>
      <c r="F41" s="17">
        <v>582143.5</v>
      </c>
      <c r="G41" s="16" t="s">
        <v>243</v>
      </c>
      <c r="H41" s="15">
        <f>+B41+45</f>
        <v>45775</v>
      </c>
    </row>
    <row r="42" spans="1:8" ht="63" x14ac:dyDescent="0.25">
      <c r="A42" s="15" t="str">
        <f>+MID(E42,1,3)</f>
        <v>FEM</v>
      </c>
      <c r="B42" s="15">
        <v>45637</v>
      </c>
      <c r="C42" s="16" t="s">
        <v>89</v>
      </c>
      <c r="D42" s="16" t="s">
        <v>7</v>
      </c>
      <c r="E42" s="16" t="s">
        <v>169</v>
      </c>
      <c r="F42" s="17">
        <v>34220</v>
      </c>
      <c r="G42" s="16" t="s">
        <v>243</v>
      </c>
      <c r="H42" s="15">
        <f>+B42+45</f>
        <v>45682</v>
      </c>
    </row>
    <row r="43" spans="1:8" ht="78.75" x14ac:dyDescent="0.25">
      <c r="A43" s="15" t="str">
        <f>+MID(E43,1,3)</f>
        <v>UM-</v>
      </c>
      <c r="B43" s="15">
        <v>45665</v>
      </c>
      <c r="C43" s="16" t="s">
        <v>275</v>
      </c>
      <c r="D43" s="16" t="s">
        <v>276</v>
      </c>
      <c r="E43" s="16" t="s">
        <v>277</v>
      </c>
      <c r="F43" s="17">
        <v>873141</v>
      </c>
      <c r="G43" s="16" t="s">
        <v>243</v>
      </c>
      <c r="H43" s="15">
        <f>+B43+45</f>
        <v>45710</v>
      </c>
    </row>
    <row r="44" spans="1:8" ht="47.25" x14ac:dyDescent="0.25">
      <c r="A44" s="15" t="str">
        <f>+MID(E44,1,3)</f>
        <v>JVM</v>
      </c>
      <c r="B44" s="15">
        <v>43859</v>
      </c>
      <c r="C44" s="16" t="s">
        <v>90</v>
      </c>
      <c r="D44" s="16" t="s">
        <v>8</v>
      </c>
      <c r="E44" s="16" t="s">
        <v>170</v>
      </c>
      <c r="F44" s="17">
        <v>39189.120000000003</v>
      </c>
      <c r="G44" s="16" t="s">
        <v>243</v>
      </c>
      <c r="H44" s="15">
        <f>+B44+45</f>
        <v>43904</v>
      </c>
    </row>
    <row r="45" spans="1:8" ht="47.25" x14ac:dyDescent="0.25">
      <c r="A45" s="15" t="str">
        <f>+MID(E45,1,3)</f>
        <v>FEM</v>
      </c>
      <c r="B45" s="15">
        <v>43859</v>
      </c>
      <c r="C45" s="16" t="s">
        <v>91</v>
      </c>
      <c r="D45" s="16" t="s">
        <v>8</v>
      </c>
      <c r="E45" s="16" t="s">
        <v>171</v>
      </c>
      <c r="F45" s="17">
        <v>8760</v>
      </c>
      <c r="G45" s="16" t="s">
        <v>243</v>
      </c>
      <c r="H45" s="15">
        <f>+B45+45</f>
        <v>43904</v>
      </c>
    </row>
    <row r="46" spans="1:8" ht="63" x14ac:dyDescent="0.25">
      <c r="A46" s="15" t="str">
        <f>+MID(E46,1,3)</f>
        <v>REC</v>
      </c>
      <c r="B46" s="15">
        <v>45741</v>
      </c>
      <c r="C46" s="16" t="s">
        <v>508</v>
      </c>
      <c r="D46" s="16" t="s">
        <v>353</v>
      </c>
      <c r="E46" s="16" t="s">
        <v>388</v>
      </c>
      <c r="F46" s="17">
        <v>9676</v>
      </c>
      <c r="G46" s="16" t="s">
        <v>243</v>
      </c>
      <c r="H46" s="15">
        <f>+B46+45</f>
        <v>45786</v>
      </c>
    </row>
    <row r="47" spans="1:8" ht="63" x14ac:dyDescent="0.25">
      <c r="A47" s="15" t="str">
        <f>+MID(E47,1,3)</f>
        <v>REC</v>
      </c>
      <c r="B47" s="15">
        <v>45741</v>
      </c>
      <c r="C47" s="16" t="s">
        <v>509</v>
      </c>
      <c r="D47" s="16" t="s">
        <v>353</v>
      </c>
      <c r="E47" s="16" t="s">
        <v>388</v>
      </c>
      <c r="F47" s="17">
        <v>19906.47</v>
      </c>
      <c r="G47" s="16" t="s">
        <v>243</v>
      </c>
      <c r="H47" s="15">
        <f>+B47+45</f>
        <v>45786</v>
      </c>
    </row>
    <row r="48" spans="1:8" ht="63" x14ac:dyDescent="0.25">
      <c r="A48" s="15" t="str">
        <f>+MID(E48,1,3)</f>
        <v>REC</v>
      </c>
      <c r="B48" s="15">
        <v>45741</v>
      </c>
      <c r="C48" s="16" t="s">
        <v>510</v>
      </c>
      <c r="D48" s="16" t="s">
        <v>353</v>
      </c>
      <c r="E48" s="16" t="s">
        <v>388</v>
      </c>
      <c r="F48" s="17">
        <v>7000</v>
      </c>
      <c r="G48" s="16" t="s">
        <v>243</v>
      </c>
      <c r="H48" s="15">
        <f>+B48+45</f>
        <v>45786</v>
      </c>
    </row>
    <row r="49" spans="1:8" ht="63" x14ac:dyDescent="0.25">
      <c r="A49" s="15" t="str">
        <f>+MID(E49,1,3)</f>
        <v>REC</v>
      </c>
      <c r="B49" s="15">
        <v>45741</v>
      </c>
      <c r="C49" s="16" t="s">
        <v>511</v>
      </c>
      <c r="D49" s="16" t="s">
        <v>353</v>
      </c>
      <c r="E49" s="16" t="s">
        <v>388</v>
      </c>
      <c r="F49" s="17">
        <v>7901</v>
      </c>
      <c r="G49" s="16" t="s">
        <v>243</v>
      </c>
      <c r="H49" s="15">
        <f>+B49+45</f>
        <v>45786</v>
      </c>
    </row>
    <row r="50" spans="1:8" ht="63" x14ac:dyDescent="0.25">
      <c r="A50" s="15" t="str">
        <f>+MID(E50,1,3)</f>
        <v>REC</v>
      </c>
      <c r="B50" s="15">
        <v>45741</v>
      </c>
      <c r="C50" s="16" t="s">
        <v>512</v>
      </c>
      <c r="D50" s="16" t="s">
        <v>353</v>
      </c>
      <c r="E50" s="16" t="s">
        <v>388</v>
      </c>
      <c r="F50" s="17">
        <v>12980</v>
      </c>
      <c r="G50" s="16" t="s">
        <v>243</v>
      </c>
      <c r="H50" s="15">
        <f>+B50+45</f>
        <v>45786</v>
      </c>
    </row>
    <row r="51" spans="1:8" ht="63" x14ac:dyDescent="0.25">
      <c r="A51" s="15" t="str">
        <f>+MID(E51,1,3)</f>
        <v>REC</v>
      </c>
      <c r="B51" s="15">
        <v>45741</v>
      </c>
      <c r="C51" s="16" t="s">
        <v>513</v>
      </c>
      <c r="D51" s="16" t="s">
        <v>353</v>
      </c>
      <c r="E51" s="16" t="s">
        <v>388</v>
      </c>
      <c r="F51" s="17">
        <v>5357.2</v>
      </c>
      <c r="G51" s="16" t="s">
        <v>243</v>
      </c>
      <c r="H51" s="15">
        <f>+B51+45</f>
        <v>45786</v>
      </c>
    </row>
    <row r="52" spans="1:8" ht="63" x14ac:dyDescent="0.25">
      <c r="A52" s="15" t="str">
        <f>+MID(E52,1,3)</f>
        <v>REC</v>
      </c>
      <c r="B52" s="15">
        <v>45741</v>
      </c>
      <c r="C52" s="16" t="s">
        <v>514</v>
      </c>
      <c r="D52" s="16" t="s">
        <v>353</v>
      </c>
      <c r="E52" s="16" t="s">
        <v>388</v>
      </c>
      <c r="F52" s="17">
        <v>20768</v>
      </c>
      <c r="G52" s="16" t="s">
        <v>243</v>
      </c>
      <c r="H52" s="15">
        <f>+B52+45</f>
        <v>45786</v>
      </c>
    </row>
    <row r="53" spans="1:8" ht="63" x14ac:dyDescent="0.25">
      <c r="A53" s="15" t="str">
        <f>+MID(E53,1,3)</f>
        <v>REC</v>
      </c>
      <c r="B53" s="15">
        <v>45741</v>
      </c>
      <c r="C53" s="16" t="s">
        <v>515</v>
      </c>
      <c r="D53" s="16" t="s">
        <v>353</v>
      </c>
      <c r="E53" s="16" t="s">
        <v>388</v>
      </c>
      <c r="F53" s="17">
        <v>76588</v>
      </c>
      <c r="G53" s="16" t="s">
        <v>243</v>
      </c>
      <c r="H53" s="15">
        <f>+B53+45</f>
        <v>45786</v>
      </c>
    </row>
    <row r="54" spans="1:8" ht="63" x14ac:dyDescent="0.25">
      <c r="A54" s="15" t="str">
        <f>+MID(E54,1,3)</f>
        <v>REC</v>
      </c>
      <c r="B54" s="15">
        <v>45741</v>
      </c>
      <c r="C54" s="16" t="s">
        <v>516</v>
      </c>
      <c r="D54" s="16" t="s">
        <v>353</v>
      </c>
      <c r="E54" s="16" t="s">
        <v>388</v>
      </c>
      <c r="F54" s="17">
        <v>7940.22</v>
      </c>
      <c r="G54" s="16" t="s">
        <v>243</v>
      </c>
      <c r="H54" s="15">
        <f>+B54+45</f>
        <v>45786</v>
      </c>
    </row>
    <row r="55" spans="1:8" ht="63" x14ac:dyDescent="0.25">
      <c r="A55" s="15" t="str">
        <f>+MID(E55,1,3)</f>
        <v>REC</v>
      </c>
      <c r="B55" s="15">
        <v>45741</v>
      </c>
      <c r="C55" s="16" t="s">
        <v>517</v>
      </c>
      <c r="D55" s="16" t="s">
        <v>353</v>
      </c>
      <c r="E55" s="16" t="s">
        <v>388</v>
      </c>
      <c r="F55" s="17">
        <v>14750</v>
      </c>
      <c r="G55" s="16" t="s">
        <v>243</v>
      </c>
      <c r="H55" s="15">
        <f>+B55+45</f>
        <v>45786</v>
      </c>
    </row>
    <row r="56" spans="1:8" ht="63" x14ac:dyDescent="0.25">
      <c r="A56" s="15" t="str">
        <f>+MID(E56,1,3)</f>
        <v>REC</v>
      </c>
      <c r="B56" s="15">
        <v>45741</v>
      </c>
      <c r="C56" s="16" t="s">
        <v>518</v>
      </c>
      <c r="D56" s="16" t="s">
        <v>353</v>
      </c>
      <c r="E56" s="16" t="s">
        <v>388</v>
      </c>
      <c r="F56" s="17">
        <v>5693</v>
      </c>
      <c r="G56" s="16" t="s">
        <v>243</v>
      </c>
      <c r="H56" s="15">
        <f>+B56+45</f>
        <v>45786</v>
      </c>
    </row>
    <row r="57" spans="1:8" ht="63" x14ac:dyDescent="0.25">
      <c r="A57" s="15" t="str">
        <f>+MID(E57,1,3)</f>
        <v>REC</v>
      </c>
      <c r="B57" s="15">
        <v>45741</v>
      </c>
      <c r="C57" s="16" t="s">
        <v>519</v>
      </c>
      <c r="D57" s="16" t="s">
        <v>353</v>
      </c>
      <c r="E57" s="16" t="s">
        <v>388</v>
      </c>
      <c r="F57" s="17">
        <v>1711</v>
      </c>
      <c r="G57" s="16" t="s">
        <v>243</v>
      </c>
      <c r="H57" s="15">
        <f>+B57+45</f>
        <v>45786</v>
      </c>
    </row>
    <row r="58" spans="1:8" ht="63" x14ac:dyDescent="0.25">
      <c r="A58" s="15" t="str">
        <f>+MID(E58,1,3)</f>
        <v>REC</v>
      </c>
      <c r="B58" s="15">
        <v>45741</v>
      </c>
      <c r="C58" s="16" t="s">
        <v>520</v>
      </c>
      <c r="D58" s="16" t="s">
        <v>353</v>
      </c>
      <c r="E58" s="16" t="s">
        <v>388</v>
      </c>
      <c r="F58" s="17">
        <v>1711</v>
      </c>
      <c r="G58" s="16" t="s">
        <v>243</v>
      </c>
      <c r="H58" s="15">
        <f>+B58+45</f>
        <v>45786</v>
      </c>
    </row>
    <row r="59" spans="1:8" ht="63" x14ac:dyDescent="0.25">
      <c r="A59" s="15" t="str">
        <f>+MID(E59,1,3)</f>
        <v>REC</v>
      </c>
      <c r="B59" s="15">
        <v>45741</v>
      </c>
      <c r="C59" s="16" t="s">
        <v>521</v>
      </c>
      <c r="D59" s="16" t="s">
        <v>353</v>
      </c>
      <c r="E59" s="16" t="s">
        <v>388</v>
      </c>
      <c r="F59" s="17">
        <v>13500</v>
      </c>
      <c r="G59" s="16" t="s">
        <v>243</v>
      </c>
      <c r="H59" s="15">
        <f>+B59+45</f>
        <v>45786</v>
      </c>
    </row>
    <row r="60" spans="1:8" ht="63" x14ac:dyDescent="0.25">
      <c r="A60" s="15" t="str">
        <f>+MID(E60,1,3)</f>
        <v>REC</v>
      </c>
      <c r="B60" s="15">
        <v>45741</v>
      </c>
      <c r="C60" s="16" t="s">
        <v>522</v>
      </c>
      <c r="D60" s="16" t="s">
        <v>353</v>
      </c>
      <c r="E60" s="16" t="s">
        <v>388</v>
      </c>
      <c r="F60" s="17">
        <v>5261</v>
      </c>
      <c r="G60" s="16" t="s">
        <v>243</v>
      </c>
      <c r="H60" s="15">
        <f>+B60+45</f>
        <v>45786</v>
      </c>
    </row>
    <row r="61" spans="1:8" ht="63" x14ac:dyDescent="0.25">
      <c r="A61" s="15" t="str">
        <f>+MID(E61,1,3)</f>
        <v>REC</v>
      </c>
      <c r="B61" s="15">
        <v>45741</v>
      </c>
      <c r="C61" s="16" t="s">
        <v>523</v>
      </c>
      <c r="D61" s="16" t="s">
        <v>353</v>
      </c>
      <c r="E61" s="16" t="s">
        <v>388</v>
      </c>
      <c r="F61" s="17">
        <v>354</v>
      </c>
      <c r="G61" s="16" t="s">
        <v>243</v>
      </c>
      <c r="H61" s="15">
        <f>+B61+45</f>
        <v>45786</v>
      </c>
    </row>
    <row r="62" spans="1:8" ht="63" x14ac:dyDescent="0.25">
      <c r="A62" s="15" t="str">
        <f>+MID(E62,1,3)</f>
        <v>REC</v>
      </c>
      <c r="B62" s="15">
        <v>45741</v>
      </c>
      <c r="C62" s="16" t="s">
        <v>524</v>
      </c>
      <c r="D62" s="16" t="s">
        <v>353</v>
      </c>
      <c r="E62" s="16" t="s">
        <v>388</v>
      </c>
      <c r="F62" s="17">
        <v>9204</v>
      </c>
      <c r="G62" s="16" t="s">
        <v>243</v>
      </c>
      <c r="H62" s="15">
        <f>+B62+45</f>
        <v>45786</v>
      </c>
    </row>
    <row r="63" spans="1:8" ht="63" x14ac:dyDescent="0.25">
      <c r="A63" s="15" t="str">
        <f>+MID(E63,1,3)</f>
        <v>REC</v>
      </c>
      <c r="B63" s="15">
        <v>45741</v>
      </c>
      <c r="C63" s="16" t="s">
        <v>525</v>
      </c>
      <c r="D63" s="16" t="s">
        <v>353</v>
      </c>
      <c r="E63" s="16" t="s">
        <v>388</v>
      </c>
      <c r="F63" s="17">
        <v>24500</v>
      </c>
      <c r="G63" s="16" t="s">
        <v>243</v>
      </c>
      <c r="H63" s="15">
        <f>+B63+45</f>
        <v>45786</v>
      </c>
    </row>
    <row r="64" spans="1:8" ht="78.75" x14ac:dyDescent="0.25">
      <c r="A64" s="15" t="str">
        <f>+MID(E64,1,3)</f>
        <v>UM-</v>
      </c>
      <c r="B64" s="15">
        <v>45741</v>
      </c>
      <c r="C64" s="16" t="s">
        <v>526</v>
      </c>
      <c r="D64" s="16" t="s">
        <v>353</v>
      </c>
      <c r="E64" s="16" t="s">
        <v>389</v>
      </c>
      <c r="F64" s="17">
        <v>8413.01</v>
      </c>
      <c r="G64" s="16" t="s">
        <v>243</v>
      </c>
      <c r="H64" s="15">
        <f>+B64+45</f>
        <v>45786</v>
      </c>
    </row>
    <row r="65" spans="1:8" ht="78.75" x14ac:dyDescent="0.25">
      <c r="A65" s="15" t="str">
        <f>+MID(E65,1,3)</f>
        <v>UM-</v>
      </c>
      <c r="B65" s="15">
        <v>45741</v>
      </c>
      <c r="C65" s="16" t="s">
        <v>527</v>
      </c>
      <c r="D65" s="16" t="s">
        <v>353</v>
      </c>
      <c r="E65" s="16" t="s">
        <v>389</v>
      </c>
      <c r="F65" s="17">
        <v>8614</v>
      </c>
      <c r="G65" s="16" t="s">
        <v>243</v>
      </c>
      <c r="H65" s="15">
        <f>+B65+45</f>
        <v>45786</v>
      </c>
    </row>
    <row r="66" spans="1:8" ht="47.25" x14ac:dyDescent="0.25">
      <c r="A66" s="15" t="str">
        <f>+MID(E66,1,3)</f>
        <v>REC</v>
      </c>
      <c r="B66" s="15">
        <v>44427</v>
      </c>
      <c r="C66" s="16" t="s">
        <v>255</v>
      </c>
      <c r="D66" s="16" t="s">
        <v>9</v>
      </c>
      <c r="E66" s="16" t="s">
        <v>256</v>
      </c>
      <c r="F66" s="17">
        <v>45878.400000000001</v>
      </c>
      <c r="G66" s="16" t="s">
        <v>243</v>
      </c>
      <c r="H66" s="15">
        <f>+B66+45</f>
        <v>44472</v>
      </c>
    </row>
    <row r="67" spans="1:8" ht="47.25" x14ac:dyDescent="0.25">
      <c r="A67" s="15" t="str">
        <f>+MID(E67,1,3)</f>
        <v>EMH</v>
      </c>
      <c r="B67" s="15">
        <v>42735</v>
      </c>
      <c r="C67" s="16" t="s">
        <v>258</v>
      </c>
      <c r="D67" s="16" t="s">
        <v>10</v>
      </c>
      <c r="E67" s="16" t="s">
        <v>172</v>
      </c>
      <c r="F67" s="17">
        <v>15939</v>
      </c>
      <c r="G67" s="16" t="s">
        <v>243</v>
      </c>
      <c r="H67" s="15">
        <f>+B67+45</f>
        <v>42780</v>
      </c>
    </row>
    <row r="68" spans="1:8" ht="47.25" x14ac:dyDescent="0.25">
      <c r="A68" s="15" t="str">
        <f>+MID(E68,1,3)</f>
        <v>FEM</v>
      </c>
      <c r="B68" s="15">
        <v>42735</v>
      </c>
      <c r="C68" s="16" t="s">
        <v>259</v>
      </c>
      <c r="D68" s="16" t="s">
        <v>11</v>
      </c>
      <c r="E68" s="16" t="s">
        <v>173</v>
      </c>
      <c r="F68" s="17">
        <v>61900.02</v>
      </c>
      <c r="G68" s="16" t="s">
        <v>243</v>
      </c>
      <c r="H68" s="15">
        <f>+B68+45</f>
        <v>42780</v>
      </c>
    </row>
    <row r="69" spans="1:8" s="39" customFormat="1" ht="78.75" x14ac:dyDescent="0.25">
      <c r="A69" s="15" t="str">
        <f>+MID(E69,1,3)</f>
        <v>UM-</v>
      </c>
      <c r="B69" s="15">
        <v>45736</v>
      </c>
      <c r="C69" s="16" t="s">
        <v>528</v>
      </c>
      <c r="D69" s="16" t="s">
        <v>354</v>
      </c>
      <c r="E69" s="16" t="s">
        <v>390</v>
      </c>
      <c r="F69" s="17">
        <v>233894</v>
      </c>
      <c r="G69" s="16" t="s">
        <v>243</v>
      </c>
      <c r="H69" s="15">
        <f>+B69+45</f>
        <v>45781</v>
      </c>
    </row>
    <row r="70" spans="1:8" ht="47.25" x14ac:dyDescent="0.25">
      <c r="A70" s="15" t="str">
        <f>+MID(E70,1,3)</f>
        <v>UM-</v>
      </c>
      <c r="B70" s="15">
        <v>45736</v>
      </c>
      <c r="C70" s="16" t="s">
        <v>529</v>
      </c>
      <c r="D70" s="16" t="s">
        <v>354</v>
      </c>
      <c r="E70" s="16" t="s">
        <v>391</v>
      </c>
      <c r="F70" s="17">
        <v>178000</v>
      </c>
      <c r="G70" s="16" t="s">
        <v>243</v>
      </c>
      <c r="H70" s="15">
        <f>+B70+45</f>
        <v>45781</v>
      </c>
    </row>
    <row r="71" spans="1:8" ht="47.25" x14ac:dyDescent="0.25">
      <c r="A71" s="15" t="str">
        <f>+MID(E71,1,3)</f>
        <v>UM-</v>
      </c>
      <c r="B71" s="15">
        <v>45736</v>
      </c>
      <c r="C71" s="16" t="s">
        <v>530</v>
      </c>
      <c r="D71" s="16" t="s">
        <v>354</v>
      </c>
      <c r="E71" s="16" t="s">
        <v>392</v>
      </c>
      <c r="F71" s="17">
        <v>315750</v>
      </c>
      <c r="G71" s="16" t="s">
        <v>243</v>
      </c>
      <c r="H71" s="15">
        <f>+B71+45</f>
        <v>45781</v>
      </c>
    </row>
    <row r="72" spans="1:8" ht="47.25" x14ac:dyDescent="0.25">
      <c r="A72" s="15" t="str">
        <f>+MID(E72,1,3)</f>
        <v>UM-</v>
      </c>
      <c r="B72" s="15">
        <v>45736</v>
      </c>
      <c r="C72" s="16" t="s">
        <v>531</v>
      </c>
      <c r="D72" s="16" t="s">
        <v>354</v>
      </c>
      <c r="E72" s="16" t="s">
        <v>393</v>
      </c>
      <c r="F72" s="17">
        <v>17588.7</v>
      </c>
      <c r="G72" s="16" t="s">
        <v>243</v>
      </c>
      <c r="H72" s="15">
        <f>+B72+45</f>
        <v>45781</v>
      </c>
    </row>
    <row r="73" spans="1:8" ht="47.25" x14ac:dyDescent="0.25">
      <c r="A73" s="15" t="str">
        <f>+MID(E73,1,3)</f>
        <v>UM-</v>
      </c>
      <c r="B73" s="15">
        <v>45736</v>
      </c>
      <c r="C73" s="16" t="s">
        <v>532</v>
      </c>
      <c r="D73" s="16" t="s">
        <v>354</v>
      </c>
      <c r="E73" s="16" t="s">
        <v>394</v>
      </c>
      <c r="F73" s="17">
        <v>104325</v>
      </c>
      <c r="G73" s="16" t="s">
        <v>243</v>
      </c>
      <c r="H73" s="15">
        <f>+B73+45</f>
        <v>45781</v>
      </c>
    </row>
    <row r="74" spans="1:8" ht="63" x14ac:dyDescent="0.25">
      <c r="A74" s="15" t="str">
        <f>+MID(E74,1,3)</f>
        <v>UM-</v>
      </c>
      <c r="B74" s="15">
        <v>45737</v>
      </c>
      <c r="C74" s="16" t="s">
        <v>533</v>
      </c>
      <c r="D74" s="16" t="s">
        <v>354</v>
      </c>
      <c r="E74" s="16" t="s">
        <v>395</v>
      </c>
      <c r="F74" s="17">
        <v>216755</v>
      </c>
      <c r="G74" s="16" t="s">
        <v>243</v>
      </c>
      <c r="H74" s="15">
        <f>+B74+45</f>
        <v>45782</v>
      </c>
    </row>
    <row r="75" spans="1:8" s="39" customFormat="1" ht="47.25" x14ac:dyDescent="0.25">
      <c r="A75" s="15" t="str">
        <f>+MID(E75,1,3)</f>
        <v>UM-</v>
      </c>
      <c r="B75" s="15">
        <v>45737</v>
      </c>
      <c r="C75" s="16" t="s">
        <v>534</v>
      </c>
      <c r="D75" s="16" t="s">
        <v>354</v>
      </c>
      <c r="E75" s="16" t="s">
        <v>396</v>
      </c>
      <c r="F75" s="17">
        <v>57171</v>
      </c>
      <c r="G75" s="16" t="s">
        <v>243</v>
      </c>
      <c r="H75" s="15">
        <f>+B75+45</f>
        <v>45782</v>
      </c>
    </row>
    <row r="76" spans="1:8" ht="47.25" x14ac:dyDescent="0.25">
      <c r="A76" s="15" t="str">
        <f>+MID(E76,1,3)</f>
        <v>UM-</v>
      </c>
      <c r="B76" s="15">
        <v>45737</v>
      </c>
      <c r="C76" s="16" t="s">
        <v>535</v>
      </c>
      <c r="D76" s="16" t="s">
        <v>354</v>
      </c>
      <c r="E76" s="16" t="s">
        <v>397</v>
      </c>
      <c r="F76" s="17">
        <v>373000</v>
      </c>
      <c r="G76" s="16" t="s">
        <v>243</v>
      </c>
      <c r="H76" s="15">
        <f>+B76+45</f>
        <v>45782</v>
      </c>
    </row>
    <row r="77" spans="1:8" ht="47.25" x14ac:dyDescent="0.25">
      <c r="A77" s="15" t="str">
        <f>+MID(E77,1,3)</f>
        <v>UM-</v>
      </c>
      <c r="B77" s="15">
        <v>45737</v>
      </c>
      <c r="C77" s="16" t="s">
        <v>536</v>
      </c>
      <c r="D77" s="16" t="s">
        <v>354</v>
      </c>
      <c r="E77" s="16" t="s">
        <v>398</v>
      </c>
      <c r="F77" s="17">
        <v>206000</v>
      </c>
      <c r="G77" s="16" t="s">
        <v>243</v>
      </c>
      <c r="H77" s="15">
        <f>+B77+45</f>
        <v>45782</v>
      </c>
    </row>
    <row r="78" spans="1:8" s="39" customFormat="1" ht="47.25" x14ac:dyDescent="0.25">
      <c r="A78" s="15" t="str">
        <f>+MID(E78,1,3)</f>
        <v>UM-</v>
      </c>
      <c r="B78" s="15">
        <v>45737</v>
      </c>
      <c r="C78" s="16" t="s">
        <v>537</v>
      </c>
      <c r="D78" s="16" t="s">
        <v>354</v>
      </c>
      <c r="E78" s="16" t="s">
        <v>399</v>
      </c>
      <c r="F78" s="17">
        <v>476325</v>
      </c>
      <c r="G78" s="16" t="s">
        <v>243</v>
      </c>
      <c r="H78" s="15">
        <f>+B78+45</f>
        <v>45782</v>
      </c>
    </row>
    <row r="79" spans="1:8" ht="47.25" x14ac:dyDescent="0.25">
      <c r="A79" s="15" t="str">
        <f>+MID(E79,1,3)</f>
        <v>LNM</v>
      </c>
      <c r="B79" s="15">
        <v>44959</v>
      </c>
      <c r="C79" s="16" t="s">
        <v>92</v>
      </c>
      <c r="D79" s="16" t="s">
        <v>12</v>
      </c>
      <c r="E79" s="16" t="s">
        <v>174</v>
      </c>
      <c r="F79" s="17">
        <v>100473.27</v>
      </c>
      <c r="G79" s="16" t="s">
        <v>243</v>
      </c>
      <c r="H79" s="15">
        <f>+B79+45</f>
        <v>45004</v>
      </c>
    </row>
    <row r="80" spans="1:8" ht="47.25" x14ac:dyDescent="0.25">
      <c r="A80" s="15" t="str">
        <f>+MID(E80,1,3)</f>
        <v>EMH</v>
      </c>
      <c r="B80" s="15">
        <v>44986</v>
      </c>
      <c r="C80" s="16" t="s">
        <v>93</v>
      </c>
      <c r="D80" s="16" t="s">
        <v>12</v>
      </c>
      <c r="E80" s="16" t="s">
        <v>175</v>
      </c>
      <c r="F80" s="17">
        <v>34350</v>
      </c>
      <c r="G80" s="16" t="s">
        <v>243</v>
      </c>
      <c r="H80" s="15">
        <f>+B80+45</f>
        <v>45031</v>
      </c>
    </row>
    <row r="81" spans="1:8" ht="47.25" x14ac:dyDescent="0.25">
      <c r="A81" s="15" t="str">
        <f>+MID(E81,1,3)</f>
        <v>UM-</v>
      </c>
      <c r="B81" s="15">
        <v>45034</v>
      </c>
      <c r="C81" s="16" t="s">
        <v>94</v>
      </c>
      <c r="D81" s="16" t="s">
        <v>12</v>
      </c>
      <c r="E81" s="16" t="s">
        <v>176</v>
      </c>
      <c r="F81" s="17">
        <v>16200</v>
      </c>
      <c r="G81" s="16" t="s">
        <v>243</v>
      </c>
      <c r="H81" s="15">
        <f>+B81+45</f>
        <v>45079</v>
      </c>
    </row>
    <row r="82" spans="1:8" ht="47.25" x14ac:dyDescent="0.25">
      <c r="A82" s="15" t="str">
        <f>+MID(E82,1,3)</f>
        <v>UM-</v>
      </c>
      <c r="B82" s="15">
        <v>45050</v>
      </c>
      <c r="C82" s="16" t="s">
        <v>95</v>
      </c>
      <c r="D82" s="16" t="s">
        <v>12</v>
      </c>
      <c r="E82" s="16" t="s">
        <v>176</v>
      </c>
      <c r="F82" s="17">
        <v>11400</v>
      </c>
      <c r="G82" s="16" t="s">
        <v>243</v>
      </c>
      <c r="H82" s="15">
        <f>+B82+45</f>
        <v>45095</v>
      </c>
    </row>
    <row r="83" spans="1:8" ht="47.25" x14ac:dyDescent="0.25">
      <c r="A83" s="15" t="str">
        <f>+MID(E83,1,3)</f>
        <v>UM-</v>
      </c>
      <c r="B83" s="15">
        <v>45078</v>
      </c>
      <c r="C83" s="16" t="s">
        <v>96</v>
      </c>
      <c r="D83" s="16" t="s">
        <v>12</v>
      </c>
      <c r="E83" s="16" t="s">
        <v>177</v>
      </c>
      <c r="F83" s="17">
        <v>11400</v>
      </c>
      <c r="G83" s="16" t="s">
        <v>243</v>
      </c>
      <c r="H83" s="15">
        <f>+B83+45</f>
        <v>45123</v>
      </c>
    </row>
    <row r="84" spans="1:8" ht="47.25" x14ac:dyDescent="0.25">
      <c r="A84" s="15" t="str">
        <f>+MID(E84,1,3)</f>
        <v>EMH</v>
      </c>
      <c r="B84" s="15">
        <v>45078</v>
      </c>
      <c r="C84" s="16" t="s">
        <v>97</v>
      </c>
      <c r="D84" s="16" t="s">
        <v>12</v>
      </c>
      <c r="E84" s="16" t="s">
        <v>178</v>
      </c>
      <c r="F84" s="17">
        <v>32330</v>
      </c>
      <c r="G84" s="16" t="s">
        <v>243</v>
      </c>
      <c r="H84" s="15">
        <f>+B84+45</f>
        <v>45123</v>
      </c>
    </row>
    <row r="85" spans="1:8" s="39" customFormat="1" ht="63" x14ac:dyDescent="0.25">
      <c r="A85" s="15" t="str">
        <f>+MID(E85,1,3)</f>
        <v>JVM</v>
      </c>
      <c r="B85" s="15">
        <v>45078</v>
      </c>
      <c r="C85" s="16" t="s">
        <v>98</v>
      </c>
      <c r="D85" s="16" t="s">
        <v>12</v>
      </c>
      <c r="E85" s="16" t="s">
        <v>179</v>
      </c>
      <c r="F85" s="17">
        <v>40676</v>
      </c>
      <c r="G85" s="16" t="s">
        <v>243</v>
      </c>
      <c r="H85" s="15">
        <f>+B85+45</f>
        <v>45123</v>
      </c>
    </row>
    <row r="86" spans="1:8" ht="31.5" x14ac:dyDescent="0.25">
      <c r="A86" s="15" t="str">
        <f>+MID(E86,1,3)</f>
        <v>UM-</v>
      </c>
      <c r="B86" s="15">
        <v>45084</v>
      </c>
      <c r="C86" s="16" t="s">
        <v>87</v>
      </c>
      <c r="D86" s="16" t="s">
        <v>12</v>
      </c>
      <c r="E86" s="16" t="s">
        <v>180</v>
      </c>
      <c r="F86" s="17">
        <v>12800</v>
      </c>
      <c r="G86" s="16" t="s">
        <v>243</v>
      </c>
      <c r="H86" s="15">
        <f>+B86+45</f>
        <v>45129</v>
      </c>
    </row>
    <row r="87" spans="1:8" ht="31.5" x14ac:dyDescent="0.25">
      <c r="A87" s="15" t="str">
        <f>+MID(E87,1,3)</f>
        <v>JVM</v>
      </c>
      <c r="B87" s="15">
        <v>45110</v>
      </c>
      <c r="C87" s="16" t="s">
        <v>99</v>
      </c>
      <c r="D87" s="16" t="s">
        <v>12</v>
      </c>
      <c r="E87" s="16" t="s">
        <v>181</v>
      </c>
      <c r="F87" s="17">
        <v>55400</v>
      </c>
      <c r="G87" s="16" t="s">
        <v>243</v>
      </c>
      <c r="H87" s="15">
        <f>+B87+45</f>
        <v>45155</v>
      </c>
    </row>
    <row r="88" spans="1:8" ht="47.25" x14ac:dyDescent="0.25">
      <c r="A88" s="15" t="str">
        <f>+MID(E88,1,3)</f>
        <v>JVM</v>
      </c>
      <c r="B88" s="15">
        <v>45126</v>
      </c>
      <c r="C88" s="16" t="s">
        <v>100</v>
      </c>
      <c r="D88" s="16" t="s">
        <v>12</v>
      </c>
      <c r="E88" s="16" t="s">
        <v>182</v>
      </c>
      <c r="F88" s="17">
        <v>34400</v>
      </c>
      <c r="G88" s="16" t="s">
        <v>243</v>
      </c>
      <c r="H88" s="15">
        <f>+B88+45</f>
        <v>45171</v>
      </c>
    </row>
    <row r="89" spans="1:8" ht="63" x14ac:dyDescent="0.25">
      <c r="A89" s="15" t="str">
        <f>+MID(E89,1,3)</f>
        <v>REC</v>
      </c>
      <c r="B89" s="15">
        <v>45692</v>
      </c>
      <c r="C89" s="16" t="s">
        <v>294</v>
      </c>
      <c r="D89" s="16" t="s">
        <v>314</v>
      </c>
      <c r="E89" s="16" t="s">
        <v>327</v>
      </c>
      <c r="F89" s="17">
        <v>35046</v>
      </c>
      <c r="G89" s="16" t="s">
        <v>243</v>
      </c>
      <c r="H89" s="15">
        <f>+B89+45</f>
        <v>45737</v>
      </c>
    </row>
    <row r="90" spans="1:8" s="39" customFormat="1" ht="63" x14ac:dyDescent="0.25">
      <c r="A90" s="15" t="str">
        <f>+MID(E90,1,3)</f>
        <v>LNM</v>
      </c>
      <c r="B90" s="15">
        <v>45737</v>
      </c>
      <c r="C90" s="16" t="s">
        <v>538</v>
      </c>
      <c r="D90" s="16" t="s">
        <v>13</v>
      </c>
      <c r="E90" s="16" t="s">
        <v>400</v>
      </c>
      <c r="F90" s="17">
        <v>13279</v>
      </c>
      <c r="G90" s="16" t="s">
        <v>243</v>
      </c>
      <c r="H90" s="15">
        <f>+B90+45</f>
        <v>45782</v>
      </c>
    </row>
    <row r="91" spans="1:8" s="39" customFormat="1" ht="47.25" x14ac:dyDescent="0.25">
      <c r="A91" s="15" t="str">
        <f>+MID(E91,1,3)</f>
        <v>EPH</v>
      </c>
      <c r="B91" s="15">
        <v>45740</v>
      </c>
      <c r="C91" s="16" t="s">
        <v>539</v>
      </c>
      <c r="D91" s="16" t="s">
        <v>13</v>
      </c>
      <c r="E91" s="16" t="s">
        <v>401</v>
      </c>
      <c r="F91" s="17">
        <v>18612</v>
      </c>
      <c r="G91" s="16" t="s">
        <v>243</v>
      </c>
      <c r="H91" s="15">
        <f>+B91+45</f>
        <v>45785</v>
      </c>
    </row>
    <row r="92" spans="1:8" s="39" customFormat="1" ht="78.75" x14ac:dyDescent="0.25">
      <c r="A92" s="15" t="str">
        <f>+MID(E92,1,3)</f>
        <v>REC</v>
      </c>
      <c r="B92" s="15">
        <v>45673</v>
      </c>
      <c r="C92" s="16" t="s">
        <v>540</v>
      </c>
      <c r="D92" s="16" t="s">
        <v>14</v>
      </c>
      <c r="E92" s="16" t="s">
        <v>402</v>
      </c>
      <c r="F92" s="17">
        <v>1662660.74</v>
      </c>
      <c r="G92" s="16" t="s">
        <v>243</v>
      </c>
      <c r="H92" s="15">
        <f>+B92+45</f>
        <v>45718</v>
      </c>
    </row>
    <row r="93" spans="1:8" s="39" customFormat="1" ht="63" x14ac:dyDescent="0.25">
      <c r="A93" s="15" t="str">
        <f>+MID(E93,1,3)</f>
        <v>REC</v>
      </c>
      <c r="B93" s="15">
        <v>45743</v>
      </c>
      <c r="C93" s="16" t="s">
        <v>541</v>
      </c>
      <c r="D93" s="16" t="s">
        <v>14</v>
      </c>
      <c r="E93" s="16" t="s">
        <v>403</v>
      </c>
      <c r="F93" s="17">
        <v>97220.5</v>
      </c>
      <c r="G93" s="16" t="s">
        <v>243</v>
      </c>
      <c r="H93" s="15">
        <f>+B93+45</f>
        <v>45788</v>
      </c>
    </row>
    <row r="94" spans="1:8" s="39" customFormat="1" ht="47.25" x14ac:dyDescent="0.25">
      <c r="A94" s="15" t="str">
        <f>+MID(E94,1,3)</f>
        <v>REC</v>
      </c>
      <c r="B94" s="15">
        <v>45742</v>
      </c>
      <c r="C94" s="16" t="s">
        <v>542</v>
      </c>
      <c r="D94" s="16" t="s">
        <v>355</v>
      </c>
      <c r="E94" s="16" t="s">
        <v>404</v>
      </c>
      <c r="F94" s="17">
        <v>500000</v>
      </c>
      <c r="G94" s="16" t="s">
        <v>243</v>
      </c>
      <c r="H94" s="15">
        <f>+B94+45</f>
        <v>45787</v>
      </c>
    </row>
    <row r="95" spans="1:8" s="39" customFormat="1" ht="47.25" x14ac:dyDescent="0.25">
      <c r="A95" s="15" t="s">
        <v>637</v>
      </c>
      <c r="B95" s="15">
        <v>45719</v>
      </c>
      <c r="C95" s="16" t="s">
        <v>660</v>
      </c>
      <c r="D95" s="16" t="s">
        <v>657</v>
      </c>
      <c r="E95" s="16" t="s">
        <v>661</v>
      </c>
      <c r="F95" s="17">
        <v>289100</v>
      </c>
      <c r="G95" s="16" t="s">
        <v>243</v>
      </c>
      <c r="H95" s="15">
        <f>+B95+45</f>
        <v>45764</v>
      </c>
    </row>
    <row r="96" spans="1:8" s="39" customFormat="1" ht="63" x14ac:dyDescent="0.25">
      <c r="A96" s="15" t="str">
        <f>+MID(E96,1,3)</f>
        <v>REC</v>
      </c>
      <c r="B96" s="15">
        <v>45636</v>
      </c>
      <c r="C96" s="16" t="s">
        <v>101</v>
      </c>
      <c r="D96" s="16" t="s">
        <v>15</v>
      </c>
      <c r="E96" s="16" t="s">
        <v>183</v>
      </c>
      <c r="F96" s="17">
        <v>84747.6</v>
      </c>
      <c r="G96" s="16" t="s">
        <v>243</v>
      </c>
      <c r="H96" s="15">
        <f>+B96+45</f>
        <v>45681</v>
      </c>
    </row>
    <row r="97" spans="1:8" ht="47.25" x14ac:dyDescent="0.25">
      <c r="A97" s="15" t="str">
        <f>+MID(E97,1,3)</f>
        <v>EPH</v>
      </c>
      <c r="B97" s="15">
        <v>45649</v>
      </c>
      <c r="C97" s="16" t="s">
        <v>102</v>
      </c>
      <c r="D97" s="16" t="s">
        <v>16</v>
      </c>
      <c r="E97" s="16" t="s">
        <v>184</v>
      </c>
      <c r="F97" s="17">
        <v>1380000.01</v>
      </c>
      <c r="G97" s="16" t="s">
        <v>243</v>
      </c>
      <c r="H97" s="15">
        <f>+B97+45</f>
        <v>45694</v>
      </c>
    </row>
    <row r="98" spans="1:8" ht="63" x14ac:dyDescent="0.25">
      <c r="A98" s="15" t="str">
        <f>+MID(E98,1,3)</f>
        <v>REC</v>
      </c>
      <c r="B98" s="15">
        <v>45727</v>
      </c>
      <c r="C98" s="16" t="s">
        <v>543</v>
      </c>
      <c r="D98" s="16" t="s">
        <v>315</v>
      </c>
      <c r="E98" s="16" t="s">
        <v>328</v>
      </c>
      <c r="F98" s="17">
        <v>199892</v>
      </c>
      <c r="G98" s="16" t="s">
        <v>243</v>
      </c>
      <c r="H98" s="15">
        <f>+B98+45</f>
        <v>45772</v>
      </c>
    </row>
    <row r="99" spans="1:8" ht="31.5" x14ac:dyDescent="0.25">
      <c r="A99" s="15" t="str">
        <f>+MID(E99,1,3)</f>
        <v>EPH</v>
      </c>
      <c r="B99" s="15">
        <v>45740</v>
      </c>
      <c r="C99" s="16" t="s">
        <v>544</v>
      </c>
      <c r="D99" s="16" t="s">
        <v>279</v>
      </c>
      <c r="E99" s="16" t="s">
        <v>280</v>
      </c>
      <c r="F99" s="17">
        <v>86238.399999999994</v>
      </c>
      <c r="G99" s="16" t="s">
        <v>243</v>
      </c>
      <c r="H99" s="15">
        <f>+B99+45</f>
        <v>45785</v>
      </c>
    </row>
    <row r="100" spans="1:8" ht="47.25" x14ac:dyDescent="0.25">
      <c r="A100" s="15" t="str">
        <f>+MID(E100,1,3)</f>
        <v>FEM</v>
      </c>
      <c r="B100" s="15">
        <v>44963</v>
      </c>
      <c r="C100" s="16" t="s">
        <v>96</v>
      </c>
      <c r="D100" s="16" t="s">
        <v>17</v>
      </c>
      <c r="E100" s="16" t="s">
        <v>185</v>
      </c>
      <c r="F100" s="17">
        <v>81624.5</v>
      </c>
      <c r="G100" s="16" t="s">
        <v>243</v>
      </c>
      <c r="H100" s="15">
        <f>+B100+45</f>
        <v>45008</v>
      </c>
    </row>
    <row r="101" spans="1:8" ht="78.75" x14ac:dyDescent="0.25">
      <c r="A101" s="15" t="str">
        <f>+MID(E101,1,3)</f>
        <v>FEM</v>
      </c>
      <c r="B101" s="15">
        <v>44991</v>
      </c>
      <c r="C101" s="16" t="s">
        <v>97</v>
      </c>
      <c r="D101" s="16" t="s">
        <v>17</v>
      </c>
      <c r="E101" s="16" t="s">
        <v>186</v>
      </c>
      <c r="F101" s="17">
        <v>82902.5</v>
      </c>
      <c r="G101" s="16" t="s">
        <v>243</v>
      </c>
      <c r="H101" s="15">
        <f>+B101+45</f>
        <v>45036</v>
      </c>
    </row>
    <row r="102" spans="1:8" ht="47.25" x14ac:dyDescent="0.25">
      <c r="A102" s="15" t="str">
        <f>+MID(E102,1,3)</f>
        <v>FEM</v>
      </c>
      <c r="B102" s="15">
        <v>45037</v>
      </c>
      <c r="C102" s="16" t="s">
        <v>103</v>
      </c>
      <c r="D102" s="16" t="s">
        <v>17</v>
      </c>
      <c r="E102" s="16" t="s">
        <v>187</v>
      </c>
      <c r="F102" s="17">
        <v>54850</v>
      </c>
      <c r="G102" s="16" t="s">
        <v>243</v>
      </c>
      <c r="H102" s="15">
        <f>+B102+45</f>
        <v>45082</v>
      </c>
    </row>
    <row r="103" spans="1:8" ht="31.5" x14ac:dyDescent="0.25">
      <c r="A103" s="15" t="str">
        <f>+MID(E103,1,3)</f>
        <v>FEM</v>
      </c>
      <c r="B103" s="15">
        <v>45061</v>
      </c>
      <c r="C103" s="16" t="s">
        <v>86</v>
      </c>
      <c r="D103" s="16" t="s">
        <v>17</v>
      </c>
      <c r="E103" s="16" t="s">
        <v>188</v>
      </c>
      <c r="F103" s="17">
        <v>-7940</v>
      </c>
      <c r="G103" s="16" t="s">
        <v>243</v>
      </c>
      <c r="H103" s="15">
        <f>+B103+45</f>
        <v>45106</v>
      </c>
    </row>
    <row r="104" spans="1:8" ht="63" x14ac:dyDescent="0.25">
      <c r="A104" s="15" t="str">
        <f>+MID(E104,1,3)</f>
        <v>FEM</v>
      </c>
      <c r="B104" s="15">
        <v>45061</v>
      </c>
      <c r="C104" s="16" t="s">
        <v>88</v>
      </c>
      <c r="D104" s="16" t="s">
        <v>17</v>
      </c>
      <c r="E104" s="16" t="s">
        <v>189</v>
      </c>
      <c r="F104" s="17">
        <v>-270</v>
      </c>
      <c r="G104" s="16" t="s">
        <v>243</v>
      </c>
      <c r="H104" s="15">
        <f>+B104+45</f>
        <v>45106</v>
      </c>
    </row>
    <row r="105" spans="1:8" ht="63" x14ac:dyDescent="0.25">
      <c r="A105" s="15" t="str">
        <f>+MID(E105,1,3)</f>
        <v>LNM</v>
      </c>
      <c r="B105" s="15">
        <v>45708</v>
      </c>
      <c r="C105" s="16" t="s">
        <v>295</v>
      </c>
      <c r="D105" s="16" t="s">
        <v>316</v>
      </c>
      <c r="E105" s="16" t="s">
        <v>347</v>
      </c>
      <c r="F105" s="17">
        <v>84080.9</v>
      </c>
      <c r="G105" s="16" t="s">
        <v>243</v>
      </c>
      <c r="H105" s="15">
        <f>+B105+45</f>
        <v>45753</v>
      </c>
    </row>
    <row r="106" spans="1:8" ht="63" x14ac:dyDescent="0.25">
      <c r="A106" s="15" t="str">
        <f>+MID(E106,1,3)</f>
        <v>LNM</v>
      </c>
      <c r="B106" s="15">
        <v>45720</v>
      </c>
      <c r="C106" s="16" t="s">
        <v>545</v>
      </c>
      <c r="D106" s="16" t="s">
        <v>316</v>
      </c>
      <c r="E106" s="16" t="s">
        <v>347</v>
      </c>
      <c r="F106" s="17">
        <v>13334</v>
      </c>
      <c r="G106" s="16" t="s">
        <v>243</v>
      </c>
      <c r="H106" s="15">
        <f>+B106+45</f>
        <v>45765</v>
      </c>
    </row>
    <row r="107" spans="1:8" ht="63" x14ac:dyDescent="0.25">
      <c r="A107" s="15" t="str">
        <f>+MID(E107,1,3)</f>
        <v>EMH</v>
      </c>
      <c r="B107" s="15">
        <v>45713</v>
      </c>
      <c r="C107" s="16" t="s">
        <v>296</v>
      </c>
      <c r="D107" s="16" t="s">
        <v>18</v>
      </c>
      <c r="E107" s="16" t="s">
        <v>329</v>
      </c>
      <c r="F107" s="17">
        <v>10000</v>
      </c>
      <c r="G107" s="16" t="s">
        <v>243</v>
      </c>
      <c r="H107" s="15">
        <f>+B107+45</f>
        <v>45758</v>
      </c>
    </row>
    <row r="108" spans="1:8" ht="78.75" x14ac:dyDescent="0.25">
      <c r="A108" s="15" t="str">
        <f>+MID(E108,1,3)</f>
        <v>EMH</v>
      </c>
      <c r="B108" s="15">
        <v>45713</v>
      </c>
      <c r="C108" s="16" t="s">
        <v>297</v>
      </c>
      <c r="D108" s="16" t="s">
        <v>18</v>
      </c>
      <c r="E108" s="16" t="s">
        <v>330</v>
      </c>
      <c r="F108" s="17">
        <v>72500</v>
      </c>
      <c r="G108" s="16" t="s">
        <v>243</v>
      </c>
      <c r="H108" s="15">
        <f>+B108+45</f>
        <v>45758</v>
      </c>
    </row>
    <row r="109" spans="1:8" ht="78.75" x14ac:dyDescent="0.25">
      <c r="A109" s="15" t="str">
        <f>+MID(E109,1,3)</f>
        <v>JVM</v>
      </c>
      <c r="B109" s="15">
        <v>45720</v>
      </c>
      <c r="C109" s="16" t="s">
        <v>546</v>
      </c>
      <c r="D109" s="16" t="s">
        <v>18</v>
      </c>
      <c r="E109" s="16" t="s">
        <v>405</v>
      </c>
      <c r="F109" s="17">
        <v>29700</v>
      </c>
      <c r="G109" s="16" t="s">
        <v>243</v>
      </c>
      <c r="H109" s="15">
        <f>+B109+45</f>
        <v>45765</v>
      </c>
    </row>
    <row r="110" spans="1:8" ht="63" x14ac:dyDescent="0.25">
      <c r="A110" s="15" t="str">
        <f>+MID(E110,1,3)</f>
        <v>JVM</v>
      </c>
      <c r="B110" s="15">
        <v>45727</v>
      </c>
      <c r="C110" s="16" t="s">
        <v>547</v>
      </c>
      <c r="D110" s="16" t="s">
        <v>18</v>
      </c>
      <c r="E110" s="16" t="s">
        <v>406</v>
      </c>
      <c r="F110" s="17">
        <v>176500</v>
      </c>
      <c r="G110" s="16" t="s">
        <v>243</v>
      </c>
      <c r="H110" s="15">
        <f>+B110+45</f>
        <v>45772</v>
      </c>
    </row>
    <row r="111" spans="1:8" ht="78.75" x14ac:dyDescent="0.25">
      <c r="A111" s="15" t="str">
        <f>+MID(E111,1,3)</f>
        <v>REC</v>
      </c>
      <c r="B111" s="15">
        <v>45742</v>
      </c>
      <c r="C111" s="16" t="s">
        <v>304</v>
      </c>
      <c r="D111" s="16" t="s">
        <v>18</v>
      </c>
      <c r="E111" s="16" t="s">
        <v>288</v>
      </c>
      <c r="F111" s="17">
        <v>92500</v>
      </c>
      <c r="G111" s="16" t="s">
        <v>243</v>
      </c>
      <c r="H111" s="15">
        <f>+B111+45</f>
        <v>45787</v>
      </c>
    </row>
    <row r="112" spans="1:8" s="39" customFormat="1" ht="78.75" x14ac:dyDescent="0.25">
      <c r="A112" s="15" t="str">
        <f>+MID(E112,1,3)</f>
        <v>EMH</v>
      </c>
      <c r="B112" s="15">
        <v>45742</v>
      </c>
      <c r="C112" s="16" t="s">
        <v>548</v>
      </c>
      <c r="D112" s="16" t="s">
        <v>18</v>
      </c>
      <c r="E112" s="16" t="s">
        <v>407</v>
      </c>
      <c r="F112" s="17">
        <v>94200</v>
      </c>
      <c r="G112" s="16" t="s">
        <v>243</v>
      </c>
      <c r="H112" s="15">
        <f>+B112+45</f>
        <v>45787</v>
      </c>
    </row>
    <row r="113" spans="1:8" s="39" customFormat="1" ht="78.75" x14ac:dyDescent="0.25">
      <c r="A113" s="15" t="str">
        <f>+MID(E113,1,3)</f>
        <v>EMH</v>
      </c>
      <c r="B113" s="15">
        <v>45742</v>
      </c>
      <c r="C113" s="16" t="s">
        <v>549</v>
      </c>
      <c r="D113" s="16" t="s">
        <v>18</v>
      </c>
      <c r="E113" s="16" t="s">
        <v>408</v>
      </c>
      <c r="F113" s="17">
        <v>10000</v>
      </c>
      <c r="G113" s="16" t="s">
        <v>243</v>
      </c>
      <c r="H113" s="15">
        <f>+B113+45</f>
        <v>45787</v>
      </c>
    </row>
    <row r="114" spans="1:8" ht="63" x14ac:dyDescent="0.25">
      <c r="A114" s="15" t="str">
        <f>+MID(E114,1,3)</f>
        <v>REC</v>
      </c>
      <c r="B114" s="15">
        <v>45742</v>
      </c>
      <c r="C114" s="16" t="s">
        <v>550</v>
      </c>
      <c r="D114" s="16" t="s">
        <v>18</v>
      </c>
      <c r="E114" s="16" t="s">
        <v>289</v>
      </c>
      <c r="F114" s="17">
        <v>13000</v>
      </c>
      <c r="G114" s="16" t="s">
        <v>243</v>
      </c>
      <c r="H114" s="15">
        <f>+B114+45</f>
        <v>45787</v>
      </c>
    </row>
    <row r="115" spans="1:8" ht="31.5" x14ac:dyDescent="0.25">
      <c r="A115" s="15" t="str">
        <f>+MID(E115,1,3)</f>
        <v>LNM</v>
      </c>
      <c r="B115" s="15">
        <v>45727</v>
      </c>
      <c r="C115" s="16" t="s">
        <v>551</v>
      </c>
      <c r="D115" s="16" t="s">
        <v>317</v>
      </c>
      <c r="E115" s="16" t="s">
        <v>409</v>
      </c>
      <c r="F115" s="17">
        <v>54600</v>
      </c>
      <c r="G115" s="16" t="s">
        <v>243</v>
      </c>
      <c r="H115" s="15">
        <f>+B115+45</f>
        <v>45772</v>
      </c>
    </row>
    <row r="116" spans="1:8" ht="31.5" x14ac:dyDescent="0.25">
      <c r="A116" s="15" t="str">
        <f>+MID(E116,1,3)</f>
        <v>JVM</v>
      </c>
      <c r="B116" s="15">
        <v>45691</v>
      </c>
      <c r="C116" s="16" t="s">
        <v>298</v>
      </c>
      <c r="D116" s="16" t="s">
        <v>19</v>
      </c>
      <c r="E116" s="16" t="s">
        <v>410</v>
      </c>
      <c r="F116" s="17">
        <v>17645.54</v>
      </c>
      <c r="G116" s="16" t="s">
        <v>243</v>
      </c>
      <c r="H116" s="15">
        <f>+B116+45</f>
        <v>45736</v>
      </c>
    </row>
    <row r="117" spans="1:8" ht="63" x14ac:dyDescent="0.25">
      <c r="A117" s="15" t="str">
        <f>+MID(E117,1,3)</f>
        <v>JVM</v>
      </c>
      <c r="B117" s="15">
        <v>45719</v>
      </c>
      <c r="C117" s="16" t="s">
        <v>552</v>
      </c>
      <c r="D117" s="16" t="s">
        <v>19</v>
      </c>
      <c r="E117" s="16" t="s">
        <v>410</v>
      </c>
      <c r="F117" s="17">
        <v>17645.54</v>
      </c>
      <c r="G117" s="16" t="s">
        <v>243</v>
      </c>
      <c r="H117" s="15">
        <f>+B117+45</f>
        <v>45764</v>
      </c>
    </row>
    <row r="118" spans="1:8" ht="63" x14ac:dyDescent="0.25">
      <c r="A118" s="15" t="str">
        <f>+MID(E118,1,3)</f>
        <v>JVM</v>
      </c>
      <c r="B118" s="15">
        <v>45635</v>
      </c>
      <c r="C118" s="16" t="s">
        <v>104</v>
      </c>
      <c r="D118" s="16" t="s">
        <v>20</v>
      </c>
      <c r="E118" s="16" t="s">
        <v>190</v>
      </c>
      <c r="F118" s="17">
        <v>97544</v>
      </c>
      <c r="G118" s="16" t="s">
        <v>243</v>
      </c>
      <c r="H118" s="15">
        <f>+B118+45</f>
        <v>45680</v>
      </c>
    </row>
    <row r="119" spans="1:8" ht="63" x14ac:dyDescent="0.25">
      <c r="A119" s="15" t="str">
        <f>+MID(E119,1,3)</f>
        <v>UM-</v>
      </c>
      <c r="B119" s="15">
        <v>45736</v>
      </c>
      <c r="C119" s="16" t="s">
        <v>553</v>
      </c>
      <c r="D119" s="16" t="s">
        <v>318</v>
      </c>
      <c r="E119" s="16" t="s">
        <v>411</v>
      </c>
      <c r="F119" s="17">
        <v>59007</v>
      </c>
      <c r="G119" s="16" t="s">
        <v>243</v>
      </c>
      <c r="H119" s="15">
        <f>+B119+45</f>
        <v>45781</v>
      </c>
    </row>
    <row r="120" spans="1:8" ht="47.25" x14ac:dyDescent="0.25">
      <c r="A120" s="15" t="str">
        <f>+MID(E120,1,3)</f>
        <v>UM-</v>
      </c>
      <c r="B120" s="15">
        <v>45736</v>
      </c>
      <c r="C120" s="16" t="s">
        <v>554</v>
      </c>
      <c r="D120" s="16" t="s">
        <v>318</v>
      </c>
      <c r="E120" s="16" t="s">
        <v>412</v>
      </c>
      <c r="F120" s="17">
        <v>108600</v>
      </c>
      <c r="G120" s="16" t="s">
        <v>243</v>
      </c>
      <c r="H120" s="15">
        <f>+B120+45</f>
        <v>45781</v>
      </c>
    </row>
    <row r="121" spans="1:8" ht="78.75" x14ac:dyDescent="0.25">
      <c r="A121" s="15" t="str">
        <f>+MID(E121,1,3)</f>
        <v>REC</v>
      </c>
      <c r="B121" s="15">
        <v>44095</v>
      </c>
      <c r="C121" s="16" t="s">
        <v>105</v>
      </c>
      <c r="D121" s="16" t="s">
        <v>21</v>
      </c>
      <c r="E121" s="16" t="s">
        <v>191</v>
      </c>
      <c r="F121" s="17">
        <v>178864.4</v>
      </c>
      <c r="G121" s="16" t="s">
        <v>243</v>
      </c>
      <c r="H121" s="15">
        <f>+B121+45</f>
        <v>44140</v>
      </c>
    </row>
    <row r="122" spans="1:8" ht="47.25" x14ac:dyDescent="0.25">
      <c r="A122" s="15" t="str">
        <f>+MID(E122,1,3)</f>
        <v>LNN</v>
      </c>
      <c r="B122" s="15">
        <v>45642</v>
      </c>
      <c r="C122" s="16" t="s">
        <v>106</v>
      </c>
      <c r="D122" s="16" t="s">
        <v>22</v>
      </c>
      <c r="E122" s="16" t="s">
        <v>348</v>
      </c>
      <c r="F122" s="17">
        <v>1598900</v>
      </c>
      <c r="G122" s="16" t="s">
        <v>243</v>
      </c>
      <c r="H122" s="15">
        <f>+B122+45</f>
        <v>45687</v>
      </c>
    </row>
    <row r="123" spans="1:8" ht="47.25" x14ac:dyDescent="0.25">
      <c r="A123" s="15" t="str">
        <f>+MID(E123,1,3)</f>
        <v>LNM</v>
      </c>
      <c r="B123" s="15">
        <v>42735</v>
      </c>
      <c r="C123" s="16" t="s">
        <v>260</v>
      </c>
      <c r="D123" s="16" t="s">
        <v>23</v>
      </c>
      <c r="E123" s="16" t="s">
        <v>192</v>
      </c>
      <c r="F123" s="17">
        <v>20975</v>
      </c>
      <c r="G123" s="16" t="s">
        <v>243</v>
      </c>
      <c r="H123" s="15">
        <f>+B123+45</f>
        <v>42780</v>
      </c>
    </row>
    <row r="124" spans="1:8" ht="63" x14ac:dyDescent="0.25">
      <c r="A124" s="15" t="str">
        <f>+MID(E124,1,3)</f>
        <v>REC</v>
      </c>
      <c r="B124" s="15">
        <v>44046</v>
      </c>
      <c r="C124" s="16" t="s">
        <v>107</v>
      </c>
      <c r="D124" s="16" t="s">
        <v>24</v>
      </c>
      <c r="E124" s="16" t="s">
        <v>193</v>
      </c>
      <c r="F124" s="17">
        <v>8024</v>
      </c>
      <c r="G124" s="16" t="s">
        <v>243</v>
      </c>
      <c r="H124" s="15">
        <f>+B124+45</f>
        <v>44091</v>
      </c>
    </row>
    <row r="125" spans="1:8" ht="63" x14ac:dyDescent="0.25">
      <c r="A125" s="15" t="str">
        <f>+MID(E125,1,3)</f>
        <v>REC</v>
      </c>
      <c r="B125" s="15">
        <v>42520</v>
      </c>
      <c r="C125" s="16" t="s">
        <v>108</v>
      </c>
      <c r="D125" s="16" t="s">
        <v>25</v>
      </c>
      <c r="E125" s="16" t="s">
        <v>194</v>
      </c>
      <c r="F125" s="17">
        <v>14450</v>
      </c>
      <c r="G125" s="16" t="s">
        <v>243</v>
      </c>
      <c r="H125" s="15">
        <f>+B125+45</f>
        <v>42565</v>
      </c>
    </row>
    <row r="126" spans="1:8" ht="78.75" x14ac:dyDescent="0.25">
      <c r="A126" s="15" t="str">
        <f>+MID(E126,1,3)</f>
        <v>REC</v>
      </c>
      <c r="B126" s="15">
        <v>42520</v>
      </c>
      <c r="C126" s="16" t="s">
        <v>84</v>
      </c>
      <c r="D126" s="16" t="s">
        <v>25</v>
      </c>
      <c r="E126" s="16" t="s">
        <v>195</v>
      </c>
      <c r="F126" s="17">
        <v>13700</v>
      </c>
      <c r="G126" s="16" t="s">
        <v>243</v>
      </c>
      <c r="H126" s="15">
        <f>+B126+45</f>
        <v>42565</v>
      </c>
    </row>
    <row r="127" spans="1:8" ht="31.5" x14ac:dyDescent="0.25">
      <c r="A127" s="15" t="str">
        <f>+MID(E127,1,3)</f>
        <v>REC</v>
      </c>
      <c r="B127" s="15">
        <v>45720</v>
      </c>
      <c r="C127" s="16" t="s">
        <v>555</v>
      </c>
      <c r="D127" s="16" t="s">
        <v>356</v>
      </c>
      <c r="E127" s="16" t="s">
        <v>413</v>
      </c>
      <c r="F127" s="17">
        <v>178319.42</v>
      </c>
      <c r="G127" s="16" t="s">
        <v>243</v>
      </c>
      <c r="H127" s="15">
        <f>+B127+45</f>
        <v>45765</v>
      </c>
    </row>
    <row r="128" spans="1:8" ht="47.25" x14ac:dyDescent="0.25">
      <c r="A128" s="15" t="str">
        <f>+MID(E128,1,3)</f>
        <v>FEM</v>
      </c>
      <c r="B128" s="15">
        <v>45226</v>
      </c>
      <c r="C128" s="16" t="s">
        <v>109</v>
      </c>
      <c r="D128" s="16" t="s">
        <v>26</v>
      </c>
      <c r="E128" s="16" t="s">
        <v>196</v>
      </c>
      <c r="F128" s="17">
        <v>1741.2</v>
      </c>
      <c r="G128" s="16" t="s">
        <v>243</v>
      </c>
      <c r="H128" s="15">
        <f>+B128+45</f>
        <v>45271</v>
      </c>
    </row>
    <row r="129" spans="1:8" ht="47.25" x14ac:dyDescent="0.25">
      <c r="A129" s="15" t="str">
        <f>+MID(E129,1,3)</f>
        <v>LNM</v>
      </c>
      <c r="B129" s="15">
        <v>45736</v>
      </c>
      <c r="C129" s="16" t="s">
        <v>556</v>
      </c>
      <c r="D129" s="16" t="s">
        <v>26</v>
      </c>
      <c r="E129" s="16" t="s">
        <v>414</v>
      </c>
      <c r="F129" s="17">
        <v>119340</v>
      </c>
      <c r="G129" s="16" t="s">
        <v>243</v>
      </c>
      <c r="H129" s="15">
        <f>+B129+45</f>
        <v>45781</v>
      </c>
    </row>
    <row r="130" spans="1:8" ht="63" x14ac:dyDescent="0.25">
      <c r="A130" s="15" t="str">
        <f>+MID(E130,1,3)</f>
        <v>LNM</v>
      </c>
      <c r="B130" s="15">
        <v>45736</v>
      </c>
      <c r="C130" s="16" t="s">
        <v>557</v>
      </c>
      <c r="D130" s="16" t="s">
        <v>26</v>
      </c>
      <c r="E130" s="16" t="s">
        <v>415</v>
      </c>
      <c r="F130" s="17">
        <v>-3600</v>
      </c>
      <c r="G130" s="16" t="s">
        <v>243</v>
      </c>
      <c r="H130" s="15">
        <f>+B130+45</f>
        <v>45781</v>
      </c>
    </row>
    <row r="131" spans="1:8" ht="47.25" x14ac:dyDescent="0.25">
      <c r="A131" s="15" t="s">
        <v>639</v>
      </c>
      <c r="B131" s="15">
        <v>45692</v>
      </c>
      <c r="C131" s="16" t="s">
        <v>148</v>
      </c>
      <c r="D131" s="16" t="s">
        <v>658</v>
      </c>
      <c r="E131" s="16" t="s">
        <v>662</v>
      </c>
      <c r="F131" s="17">
        <v>67073.78</v>
      </c>
      <c r="G131" s="16" t="s">
        <v>243</v>
      </c>
      <c r="H131" s="15">
        <f>+B131+45</f>
        <v>45737</v>
      </c>
    </row>
    <row r="132" spans="1:8" s="39" customFormat="1" ht="47.25" x14ac:dyDescent="0.25">
      <c r="A132" s="15" t="str">
        <f>+MID(E132,1,3)</f>
        <v>EMH</v>
      </c>
      <c r="B132" s="15">
        <v>45698</v>
      </c>
      <c r="C132" s="16" t="s">
        <v>299</v>
      </c>
      <c r="D132" s="16" t="s">
        <v>290</v>
      </c>
      <c r="E132" s="16" t="s">
        <v>331</v>
      </c>
      <c r="F132" s="17">
        <v>11062.5</v>
      </c>
      <c r="G132" s="16" t="s">
        <v>243</v>
      </c>
      <c r="H132" s="15">
        <f>+B132+45</f>
        <v>45743</v>
      </c>
    </row>
    <row r="133" spans="1:8" ht="31.5" x14ac:dyDescent="0.25">
      <c r="A133" s="15" t="str">
        <f>+MID(E133,1,3)</f>
        <v>FEM</v>
      </c>
      <c r="B133" s="15">
        <v>44991</v>
      </c>
      <c r="C133" s="16" t="s">
        <v>110</v>
      </c>
      <c r="D133" s="16" t="s">
        <v>27</v>
      </c>
      <c r="E133" s="16" t="s">
        <v>186</v>
      </c>
      <c r="F133" s="17">
        <v>6500</v>
      </c>
      <c r="G133" s="16" t="s">
        <v>243</v>
      </c>
      <c r="H133" s="15">
        <f>+B133+45</f>
        <v>45036</v>
      </c>
    </row>
    <row r="134" spans="1:8" ht="47.25" x14ac:dyDescent="0.25">
      <c r="A134" s="15" t="str">
        <f>+MID(E134,1,3)</f>
        <v>FEM</v>
      </c>
      <c r="B134" s="15">
        <v>44991</v>
      </c>
      <c r="C134" s="16" t="s">
        <v>111</v>
      </c>
      <c r="D134" s="16" t="s">
        <v>27</v>
      </c>
      <c r="E134" s="16" t="s">
        <v>186</v>
      </c>
      <c r="F134" s="17">
        <v>2310</v>
      </c>
      <c r="G134" s="16" t="s">
        <v>243</v>
      </c>
      <c r="H134" s="15">
        <f>+B134+45</f>
        <v>45036</v>
      </c>
    </row>
    <row r="135" spans="1:8" ht="78.75" x14ac:dyDescent="0.25">
      <c r="A135" s="15" t="str">
        <f>+MID(E135,1,3)</f>
        <v>FEM</v>
      </c>
      <c r="B135" s="15">
        <v>45735</v>
      </c>
      <c r="C135" s="16" t="s">
        <v>558</v>
      </c>
      <c r="D135" s="16" t="s">
        <v>285</v>
      </c>
      <c r="E135" s="16" t="s">
        <v>416</v>
      </c>
      <c r="F135" s="17">
        <v>115616.4</v>
      </c>
      <c r="G135" s="16" t="s">
        <v>243</v>
      </c>
      <c r="H135" s="15">
        <f>+B135+45</f>
        <v>45780</v>
      </c>
    </row>
    <row r="136" spans="1:8" ht="63" x14ac:dyDescent="0.25">
      <c r="A136" s="15" t="str">
        <f>+MID(E136,1,3)</f>
        <v>LNM</v>
      </c>
      <c r="B136" s="15">
        <v>45737</v>
      </c>
      <c r="C136" s="16" t="s">
        <v>559</v>
      </c>
      <c r="D136" s="16" t="s">
        <v>357</v>
      </c>
      <c r="E136" s="16" t="s">
        <v>417</v>
      </c>
      <c r="F136" s="17">
        <v>1113623.82</v>
      </c>
      <c r="G136" s="16" t="s">
        <v>243</v>
      </c>
      <c r="H136" s="15">
        <f>+B136+45</f>
        <v>45782</v>
      </c>
    </row>
    <row r="137" spans="1:8" s="39" customFormat="1" ht="47.25" x14ac:dyDescent="0.25">
      <c r="A137" s="15" t="str">
        <f>+MID(E137,1,3)</f>
        <v>REC</v>
      </c>
      <c r="B137" s="15">
        <v>45738</v>
      </c>
      <c r="C137" s="16" t="s">
        <v>560</v>
      </c>
      <c r="D137" s="16" t="s">
        <v>28</v>
      </c>
      <c r="E137" s="16" t="s">
        <v>418</v>
      </c>
      <c r="F137" s="17">
        <v>45194</v>
      </c>
      <c r="G137" s="16" t="s">
        <v>243</v>
      </c>
      <c r="H137" s="15">
        <f>+B137+45</f>
        <v>45783</v>
      </c>
    </row>
    <row r="138" spans="1:8" s="39" customFormat="1" ht="63" x14ac:dyDescent="0.25">
      <c r="A138" s="15" t="str">
        <f>+MID(E138,1,3)</f>
        <v>EPH</v>
      </c>
      <c r="B138" s="15">
        <v>45741</v>
      </c>
      <c r="C138" s="16" t="s">
        <v>561</v>
      </c>
      <c r="D138" s="16" t="s">
        <v>28</v>
      </c>
      <c r="E138" s="16" t="s">
        <v>419</v>
      </c>
      <c r="F138" s="17">
        <v>40400</v>
      </c>
      <c r="G138" s="16" t="s">
        <v>243</v>
      </c>
      <c r="H138" s="15">
        <f>+B138+45</f>
        <v>45786</v>
      </c>
    </row>
    <row r="139" spans="1:8" ht="31.5" x14ac:dyDescent="0.25">
      <c r="A139" s="15" t="str">
        <f>+MID(E139,1,3)</f>
        <v>REC</v>
      </c>
      <c r="B139" s="15">
        <v>45371</v>
      </c>
      <c r="C139" s="16" t="s">
        <v>112</v>
      </c>
      <c r="D139" s="16" t="s">
        <v>29</v>
      </c>
      <c r="E139" s="16" t="s">
        <v>197</v>
      </c>
      <c r="F139" s="17">
        <v>1504500</v>
      </c>
      <c r="G139" s="16" t="s">
        <v>243</v>
      </c>
      <c r="H139" s="15">
        <f>+B139+45</f>
        <v>45416</v>
      </c>
    </row>
    <row r="140" spans="1:8" ht="47.25" x14ac:dyDescent="0.25">
      <c r="A140" s="15" t="str">
        <f>+MID(E140,1,3)</f>
        <v>REC</v>
      </c>
      <c r="B140" s="15">
        <v>45629</v>
      </c>
      <c r="C140" s="16" t="s">
        <v>113</v>
      </c>
      <c r="D140" s="16" t="s">
        <v>29</v>
      </c>
      <c r="E140" s="16" t="s">
        <v>198</v>
      </c>
      <c r="F140" s="17">
        <v>49500</v>
      </c>
      <c r="G140" s="16" t="s">
        <v>243</v>
      </c>
      <c r="H140" s="15">
        <f>+B140+45</f>
        <v>45674</v>
      </c>
    </row>
    <row r="141" spans="1:8" ht="47.25" x14ac:dyDescent="0.25">
      <c r="A141" s="15" t="str">
        <f>+MID(E141,1,3)</f>
        <v>REC</v>
      </c>
      <c r="B141" s="15">
        <v>45282</v>
      </c>
      <c r="C141" s="16" t="s">
        <v>272</v>
      </c>
      <c r="D141" s="16" t="s">
        <v>319</v>
      </c>
      <c r="E141" s="16" t="s">
        <v>344</v>
      </c>
      <c r="F141" s="17">
        <v>50000</v>
      </c>
      <c r="G141" s="16" t="s">
        <v>243</v>
      </c>
      <c r="H141" s="15">
        <f>+B141+45</f>
        <v>45327</v>
      </c>
    </row>
    <row r="142" spans="1:8" ht="47.25" x14ac:dyDescent="0.25">
      <c r="A142" s="15" t="str">
        <f>+MID(E142,1,3)</f>
        <v>EMH</v>
      </c>
      <c r="B142" s="15">
        <v>45735</v>
      </c>
      <c r="C142" s="16" t="s">
        <v>562</v>
      </c>
      <c r="D142" s="16" t="s">
        <v>358</v>
      </c>
      <c r="E142" s="16" t="s">
        <v>420</v>
      </c>
      <c r="F142" s="17">
        <v>115850</v>
      </c>
      <c r="G142" s="16" t="s">
        <v>243</v>
      </c>
      <c r="H142" s="15">
        <f>+B142+45</f>
        <v>45780</v>
      </c>
    </row>
    <row r="143" spans="1:8" s="39" customFormat="1" ht="47.25" x14ac:dyDescent="0.25">
      <c r="A143" s="15" t="str">
        <f>+MID(E143,1,3)</f>
        <v>LNM</v>
      </c>
      <c r="B143" s="15">
        <v>45736</v>
      </c>
      <c r="C143" s="16" t="s">
        <v>563</v>
      </c>
      <c r="D143" s="16" t="s">
        <v>358</v>
      </c>
      <c r="E143" s="16" t="s">
        <v>421</v>
      </c>
      <c r="F143" s="17">
        <v>28480.48</v>
      </c>
      <c r="G143" s="16" t="s">
        <v>243</v>
      </c>
      <c r="H143" s="15">
        <f>+B143+45</f>
        <v>45781</v>
      </c>
    </row>
    <row r="144" spans="1:8" ht="47.25" x14ac:dyDescent="0.25">
      <c r="A144" s="15" t="str">
        <f>+MID(E144,1,3)</f>
        <v>LNM</v>
      </c>
      <c r="B144" s="15">
        <v>45736</v>
      </c>
      <c r="C144" s="16" t="s">
        <v>564</v>
      </c>
      <c r="D144" s="16" t="s">
        <v>358</v>
      </c>
      <c r="E144" s="16" t="s">
        <v>422</v>
      </c>
      <c r="F144" s="17">
        <v>155555.49</v>
      </c>
      <c r="G144" s="16" t="s">
        <v>243</v>
      </c>
      <c r="H144" s="15">
        <f>+B144+45</f>
        <v>45781</v>
      </c>
    </row>
    <row r="145" spans="1:8" s="39" customFormat="1" ht="47.25" x14ac:dyDescent="0.25">
      <c r="A145" s="15" t="str">
        <f>+MID(E145,1,3)</f>
        <v>LNM</v>
      </c>
      <c r="B145" s="15">
        <v>45736</v>
      </c>
      <c r="C145" s="16" t="s">
        <v>565</v>
      </c>
      <c r="D145" s="16" t="s">
        <v>358</v>
      </c>
      <c r="E145" s="16" t="s">
        <v>422</v>
      </c>
      <c r="F145" s="17">
        <v>257267.5</v>
      </c>
      <c r="G145" s="16" t="s">
        <v>243</v>
      </c>
      <c r="H145" s="15">
        <f>+B145+45</f>
        <v>45781</v>
      </c>
    </row>
    <row r="146" spans="1:8" ht="47.25" x14ac:dyDescent="0.25">
      <c r="A146" s="15" t="str">
        <f>+MID(E146,1,3)</f>
        <v>LNM</v>
      </c>
      <c r="B146" s="15">
        <v>45736</v>
      </c>
      <c r="C146" s="16" t="s">
        <v>566</v>
      </c>
      <c r="D146" s="16" t="s">
        <v>358</v>
      </c>
      <c r="E146" s="16" t="s">
        <v>422</v>
      </c>
      <c r="F146" s="17">
        <v>58722.26</v>
      </c>
      <c r="G146" s="16" t="s">
        <v>243</v>
      </c>
      <c r="H146" s="15">
        <f>+B146+45</f>
        <v>45781</v>
      </c>
    </row>
    <row r="147" spans="1:8" ht="47.25" x14ac:dyDescent="0.25">
      <c r="A147" s="15" t="str">
        <f>+MID(E147,1,3)</f>
        <v>LNM</v>
      </c>
      <c r="B147" s="15">
        <v>45736</v>
      </c>
      <c r="C147" s="16" t="s">
        <v>567</v>
      </c>
      <c r="D147" s="16" t="s">
        <v>358</v>
      </c>
      <c r="E147" s="16" t="s">
        <v>422</v>
      </c>
      <c r="F147" s="17">
        <v>42358.400000000001</v>
      </c>
      <c r="G147" s="16" t="s">
        <v>243</v>
      </c>
      <c r="H147" s="15">
        <f>+B147+45</f>
        <v>45781</v>
      </c>
    </row>
    <row r="148" spans="1:8" ht="47.25" x14ac:dyDescent="0.25">
      <c r="A148" s="15" t="str">
        <f>+MID(E148,1,3)</f>
        <v>LNM</v>
      </c>
      <c r="B148" s="15">
        <v>45736</v>
      </c>
      <c r="C148" s="16" t="s">
        <v>101</v>
      </c>
      <c r="D148" s="16" t="s">
        <v>358</v>
      </c>
      <c r="E148" s="16" t="s">
        <v>423</v>
      </c>
      <c r="F148" s="17">
        <v>26739.98</v>
      </c>
      <c r="G148" s="16" t="s">
        <v>243</v>
      </c>
      <c r="H148" s="15">
        <f>+B148+45</f>
        <v>45781</v>
      </c>
    </row>
    <row r="149" spans="1:8" ht="47.25" x14ac:dyDescent="0.25">
      <c r="A149" s="15" t="str">
        <f>+MID(E149,1,3)</f>
        <v>LNM</v>
      </c>
      <c r="B149" s="15">
        <v>45736</v>
      </c>
      <c r="C149" s="16" t="s">
        <v>568</v>
      </c>
      <c r="D149" s="16" t="s">
        <v>358</v>
      </c>
      <c r="E149" s="16" t="s">
        <v>424</v>
      </c>
      <c r="F149" s="17">
        <v>8841.74</v>
      </c>
      <c r="G149" s="16" t="s">
        <v>243</v>
      </c>
      <c r="H149" s="15">
        <f>+B149+45</f>
        <v>45781</v>
      </c>
    </row>
    <row r="150" spans="1:8" ht="47.25" x14ac:dyDescent="0.25">
      <c r="A150" s="15" t="str">
        <f>+MID(E150,1,3)</f>
        <v>LNM</v>
      </c>
      <c r="B150" s="15">
        <v>45736</v>
      </c>
      <c r="C150" s="16" t="s">
        <v>569</v>
      </c>
      <c r="D150" s="16" t="s">
        <v>358</v>
      </c>
      <c r="E150" s="16" t="s">
        <v>425</v>
      </c>
      <c r="F150" s="17">
        <v>45578.68</v>
      </c>
      <c r="G150" s="16" t="s">
        <v>243</v>
      </c>
      <c r="H150" s="15">
        <f>+B150+45</f>
        <v>45781</v>
      </c>
    </row>
    <row r="151" spans="1:8" ht="63" x14ac:dyDescent="0.25">
      <c r="A151" s="15" t="str">
        <f>+MID(E151,1,3)</f>
        <v>FEM</v>
      </c>
      <c r="B151" s="15">
        <v>45736</v>
      </c>
      <c r="C151" s="16" t="s">
        <v>570</v>
      </c>
      <c r="D151" s="16" t="s">
        <v>358</v>
      </c>
      <c r="E151" s="16" t="s">
        <v>426</v>
      </c>
      <c r="F151" s="17">
        <v>8910</v>
      </c>
      <c r="G151" s="16" t="s">
        <v>243</v>
      </c>
      <c r="H151" s="15">
        <f>+B151+45</f>
        <v>45781</v>
      </c>
    </row>
    <row r="152" spans="1:8" ht="78.75" x14ac:dyDescent="0.25">
      <c r="A152" s="15" t="str">
        <f>+MID(E152,1,3)</f>
        <v>FEM</v>
      </c>
      <c r="B152" s="15">
        <v>45736</v>
      </c>
      <c r="C152" s="16" t="s">
        <v>571</v>
      </c>
      <c r="D152" s="16" t="s">
        <v>358</v>
      </c>
      <c r="E152" s="16" t="s">
        <v>427</v>
      </c>
      <c r="F152" s="17">
        <v>2226</v>
      </c>
      <c r="G152" s="16" t="s">
        <v>243</v>
      </c>
      <c r="H152" s="15">
        <f>+B152+45</f>
        <v>45781</v>
      </c>
    </row>
    <row r="153" spans="1:8" x14ac:dyDescent="0.25">
      <c r="A153" s="15" t="str">
        <f>+MID(E153,1,3)</f>
        <v>LNM</v>
      </c>
      <c r="B153" s="15">
        <v>45736</v>
      </c>
      <c r="C153" s="16" t="s">
        <v>572</v>
      </c>
      <c r="D153" s="16" t="s">
        <v>358</v>
      </c>
      <c r="E153" s="16" t="s">
        <v>428</v>
      </c>
      <c r="F153" s="17">
        <v>8841.74</v>
      </c>
      <c r="G153" s="16" t="s">
        <v>243</v>
      </c>
      <c r="H153" s="15">
        <f>+B153+45</f>
        <v>45781</v>
      </c>
    </row>
    <row r="154" spans="1:8" ht="31.5" x14ac:dyDescent="0.25">
      <c r="A154" s="15" t="str">
        <f>+MID(E154,1,3)</f>
        <v>REC</v>
      </c>
      <c r="B154" s="15">
        <v>44520</v>
      </c>
      <c r="C154" s="16" t="s">
        <v>114</v>
      </c>
      <c r="D154" s="16" t="s">
        <v>30</v>
      </c>
      <c r="E154" s="16" t="s">
        <v>199</v>
      </c>
      <c r="F154" s="17">
        <v>21600</v>
      </c>
      <c r="G154" s="16" t="s">
        <v>243</v>
      </c>
      <c r="H154" s="15">
        <f>+B154+45</f>
        <v>44565</v>
      </c>
    </row>
    <row r="155" spans="1:8" ht="31.5" x14ac:dyDescent="0.25">
      <c r="A155" s="15" t="str">
        <f>+MID(E155,1,3)</f>
        <v>LNM</v>
      </c>
      <c r="B155" s="15">
        <v>43074</v>
      </c>
      <c r="C155" s="16" t="s">
        <v>115</v>
      </c>
      <c r="D155" s="16" t="s">
        <v>31</v>
      </c>
      <c r="E155" s="16" t="s">
        <v>200</v>
      </c>
      <c r="F155" s="17">
        <v>196.8</v>
      </c>
      <c r="G155" s="16" t="s">
        <v>243</v>
      </c>
      <c r="H155" s="15">
        <f>+B155+45</f>
        <v>43119</v>
      </c>
    </row>
    <row r="156" spans="1:8" ht="63" x14ac:dyDescent="0.25">
      <c r="A156" s="15" t="str">
        <f>+MID(E156,1,3)</f>
        <v>UM-</v>
      </c>
      <c r="B156" s="15">
        <v>42735</v>
      </c>
      <c r="C156" s="16" t="s">
        <v>261</v>
      </c>
      <c r="D156" s="16" t="s">
        <v>32</v>
      </c>
      <c r="E156" s="16" t="s">
        <v>201</v>
      </c>
      <c r="F156" s="17">
        <v>14443.2</v>
      </c>
      <c r="G156" s="16" t="s">
        <v>243</v>
      </c>
      <c r="H156" s="15">
        <f>+B156+45</f>
        <v>42780</v>
      </c>
    </row>
    <row r="157" spans="1:8" ht="63" x14ac:dyDescent="0.25">
      <c r="A157" s="15" t="str">
        <f>+MID(E157,1,3)</f>
        <v>FEM</v>
      </c>
      <c r="B157" s="15">
        <v>43724</v>
      </c>
      <c r="C157" s="16" t="s">
        <v>116</v>
      </c>
      <c r="D157" s="16" t="s">
        <v>33</v>
      </c>
      <c r="E157" s="16" t="s">
        <v>202</v>
      </c>
      <c r="F157" s="17">
        <v>62776</v>
      </c>
      <c r="G157" s="16" t="s">
        <v>243</v>
      </c>
      <c r="H157" s="15">
        <f>+B157+45</f>
        <v>43769</v>
      </c>
    </row>
    <row r="158" spans="1:8" ht="78.75" x14ac:dyDescent="0.25">
      <c r="A158" s="15" t="str">
        <f>+MID(E158,1,3)</f>
        <v>FEM</v>
      </c>
      <c r="B158" s="15">
        <v>43745</v>
      </c>
      <c r="C158" s="16" t="s">
        <v>117</v>
      </c>
      <c r="D158" s="16" t="s">
        <v>33</v>
      </c>
      <c r="E158" s="16" t="s">
        <v>203</v>
      </c>
      <c r="F158" s="17">
        <v>7788</v>
      </c>
      <c r="G158" s="16" t="s">
        <v>243</v>
      </c>
      <c r="H158" s="15">
        <f>+B158+45</f>
        <v>43790</v>
      </c>
    </row>
    <row r="159" spans="1:8" ht="63" x14ac:dyDescent="0.25">
      <c r="A159" s="15" t="str">
        <f>+MID(E159,1,3)</f>
        <v>UM-</v>
      </c>
      <c r="B159" s="15">
        <v>42735</v>
      </c>
      <c r="C159" s="16" t="s">
        <v>262</v>
      </c>
      <c r="D159" s="16" t="s">
        <v>34</v>
      </c>
      <c r="E159" s="16" t="s">
        <v>204</v>
      </c>
      <c r="F159" s="17">
        <v>14630.5</v>
      </c>
      <c r="G159" s="16" t="s">
        <v>243</v>
      </c>
      <c r="H159" s="15">
        <f>+B159+45</f>
        <v>42780</v>
      </c>
    </row>
    <row r="160" spans="1:8" ht="31.5" x14ac:dyDescent="0.25">
      <c r="A160" s="15" t="str">
        <f>+MID(E160,1,3)</f>
        <v>REC</v>
      </c>
      <c r="B160" s="15">
        <v>45701</v>
      </c>
      <c r="C160" s="16" t="s">
        <v>272</v>
      </c>
      <c r="D160" s="16" t="s">
        <v>320</v>
      </c>
      <c r="E160" s="16" t="s">
        <v>333</v>
      </c>
      <c r="F160" s="17">
        <v>6000000</v>
      </c>
      <c r="G160" s="16" t="s">
        <v>243</v>
      </c>
      <c r="H160" s="15">
        <f>+B160+45</f>
        <v>45746</v>
      </c>
    </row>
    <row r="161" spans="1:8" ht="31.5" x14ac:dyDescent="0.25">
      <c r="A161" s="15" t="str">
        <f>+MID(E161,1,3)</f>
        <v>REC</v>
      </c>
      <c r="B161" s="15">
        <v>45628</v>
      </c>
      <c r="C161" s="16" t="s">
        <v>118</v>
      </c>
      <c r="D161" s="16" t="s">
        <v>359</v>
      </c>
      <c r="E161" s="16" t="s">
        <v>205</v>
      </c>
      <c r="F161" s="17">
        <v>47840</v>
      </c>
      <c r="G161" s="16" t="s">
        <v>243</v>
      </c>
      <c r="H161" s="15">
        <f>+B161+45</f>
        <v>45673</v>
      </c>
    </row>
    <row r="162" spans="1:8" ht="31.5" x14ac:dyDescent="0.25">
      <c r="A162" s="15" t="str">
        <f>+MID(E162,1,3)</f>
        <v>REC</v>
      </c>
      <c r="B162" s="15">
        <v>43090</v>
      </c>
      <c r="C162" s="16" t="s">
        <v>119</v>
      </c>
      <c r="D162" s="16" t="s">
        <v>35</v>
      </c>
      <c r="E162" s="16" t="s">
        <v>206</v>
      </c>
      <c r="F162" s="17">
        <v>51224</v>
      </c>
      <c r="G162" s="16" t="s">
        <v>243</v>
      </c>
      <c r="H162" s="15">
        <f>+B162+45</f>
        <v>43135</v>
      </c>
    </row>
    <row r="163" spans="1:8" ht="31.5" x14ac:dyDescent="0.25">
      <c r="A163" s="15" t="str">
        <f>+MID(E163,1,3)</f>
        <v>REC</v>
      </c>
      <c r="B163" s="15">
        <v>43090</v>
      </c>
      <c r="C163" s="16" t="s">
        <v>120</v>
      </c>
      <c r="D163" s="16" t="s">
        <v>35</v>
      </c>
      <c r="E163" s="16" t="s">
        <v>206</v>
      </c>
      <c r="F163" s="17">
        <v>27950</v>
      </c>
      <c r="G163" s="16" t="s">
        <v>243</v>
      </c>
      <c r="H163" s="15">
        <f>+B163+45</f>
        <v>43135</v>
      </c>
    </row>
    <row r="164" spans="1:8" ht="31.5" x14ac:dyDescent="0.25">
      <c r="A164" s="15" t="str">
        <f>+MID(E164,1,3)</f>
        <v>REC</v>
      </c>
      <c r="B164" s="15">
        <v>43090</v>
      </c>
      <c r="C164" s="16" t="s">
        <v>121</v>
      </c>
      <c r="D164" s="16" t="s">
        <v>35</v>
      </c>
      <c r="E164" s="16" t="s">
        <v>206</v>
      </c>
      <c r="F164" s="17">
        <v>24570</v>
      </c>
      <c r="G164" s="16" t="s">
        <v>243</v>
      </c>
      <c r="H164" s="15">
        <f>+B164+45</f>
        <v>43135</v>
      </c>
    </row>
    <row r="165" spans="1:8" ht="47.25" x14ac:dyDescent="0.25">
      <c r="A165" s="15" t="str">
        <f>+MID(E165,1,3)</f>
        <v>REC</v>
      </c>
      <c r="B165" s="15">
        <v>43090</v>
      </c>
      <c r="C165" s="16" t="s">
        <v>122</v>
      </c>
      <c r="D165" s="16" t="s">
        <v>35</v>
      </c>
      <c r="E165" s="16" t="s">
        <v>206</v>
      </c>
      <c r="F165" s="17">
        <v>16250</v>
      </c>
      <c r="G165" s="16" t="s">
        <v>243</v>
      </c>
      <c r="H165" s="15">
        <f>+B165+45</f>
        <v>43135</v>
      </c>
    </row>
    <row r="166" spans="1:8" ht="63" x14ac:dyDescent="0.25">
      <c r="A166" s="15" t="str">
        <f>+MID(E166,1,3)</f>
        <v>REC</v>
      </c>
      <c r="B166" s="15">
        <v>43090</v>
      </c>
      <c r="C166" s="16" t="s">
        <v>123</v>
      </c>
      <c r="D166" s="16" t="s">
        <v>35</v>
      </c>
      <c r="E166" s="16" t="s">
        <v>206</v>
      </c>
      <c r="F166" s="17">
        <v>42250</v>
      </c>
      <c r="G166" s="16" t="s">
        <v>243</v>
      </c>
      <c r="H166" s="15">
        <f>+B166+45</f>
        <v>43135</v>
      </c>
    </row>
    <row r="167" spans="1:8" ht="47.25" x14ac:dyDescent="0.25">
      <c r="A167" s="15" t="str">
        <f>+MID(E167,1,3)</f>
        <v>REC</v>
      </c>
      <c r="B167" s="15">
        <v>45740</v>
      </c>
      <c r="C167" s="16" t="s">
        <v>292</v>
      </c>
      <c r="D167" s="16" t="s">
        <v>36</v>
      </c>
      <c r="E167" s="16" t="s">
        <v>429</v>
      </c>
      <c r="F167" s="17">
        <v>44250</v>
      </c>
      <c r="G167" s="16" t="s">
        <v>243</v>
      </c>
      <c r="H167" s="15">
        <f>+B167+45</f>
        <v>45785</v>
      </c>
    </row>
    <row r="168" spans="1:8" ht="47.25" x14ac:dyDescent="0.25">
      <c r="A168" s="15" t="str">
        <f>+MID(E168,1,3)</f>
        <v>JVM</v>
      </c>
      <c r="B168" s="15">
        <v>45742</v>
      </c>
      <c r="C168" s="16" t="s">
        <v>573</v>
      </c>
      <c r="D168" s="16" t="s">
        <v>360</v>
      </c>
      <c r="E168" s="16" t="s">
        <v>430</v>
      </c>
      <c r="F168" s="17">
        <v>54046.720000000001</v>
      </c>
      <c r="G168" s="16" t="s">
        <v>243</v>
      </c>
      <c r="H168" s="15">
        <f>+B168+45</f>
        <v>45787</v>
      </c>
    </row>
    <row r="169" spans="1:8" ht="47.25" x14ac:dyDescent="0.25">
      <c r="A169" s="15" t="str">
        <f>+MID(E169,1,3)</f>
        <v>UM-</v>
      </c>
      <c r="B169" s="15">
        <v>42735</v>
      </c>
      <c r="C169" s="16" t="s">
        <v>263</v>
      </c>
      <c r="D169" s="16" t="s">
        <v>37</v>
      </c>
      <c r="E169" s="16" t="s">
        <v>207</v>
      </c>
      <c r="F169" s="17">
        <v>26007</v>
      </c>
      <c r="G169" s="16" t="s">
        <v>243</v>
      </c>
      <c r="H169" s="15">
        <f>+B169+45</f>
        <v>42780</v>
      </c>
    </row>
    <row r="170" spans="1:8" ht="47.25" x14ac:dyDescent="0.25">
      <c r="A170" s="15" t="str">
        <f>+MID(E170,1,3)</f>
        <v>REC</v>
      </c>
      <c r="B170" s="15">
        <v>44592</v>
      </c>
      <c r="C170" s="16" t="s">
        <v>105</v>
      </c>
      <c r="D170" s="16" t="s">
        <v>38</v>
      </c>
      <c r="E170" s="16" t="s">
        <v>208</v>
      </c>
      <c r="F170" s="17">
        <v>6844</v>
      </c>
      <c r="G170" s="16" t="s">
        <v>243</v>
      </c>
      <c r="H170" s="15">
        <f>+B170+45</f>
        <v>44637</v>
      </c>
    </row>
    <row r="171" spans="1:8" ht="31.5" x14ac:dyDescent="0.25">
      <c r="A171" s="15" t="str">
        <f>+MID(E171,1,3)</f>
        <v>REC</v>
      </c>
      <c r="B171" s="15">
        <v>44630</v>
      </c>
      <c r="C171" s="16" t="s">
        <v>124</v>
      </c>
      <c r="D171" s="16" t="s">
        <v>38</v>
      </c>
      <c r="E171" s="16" t="s">
        <v>209</v>
      </c>
      <c r="F171" s="17">
        <v>6844</v>
      </c>
      <c r="G171" s="16" t="s">
        <v>243</v>
      </c>
      <c r="H171" s="15">
        <f>+B171+45</f>
        <v>44675</v>
      </c>
    </row>
    <row r="172" spans="1:8" ht="31.5" x14ac:dyDescent="0.25">
      <c r="A172" s="15" t="str">
        <f>+MID(E172,1,3)</f>
        <v>REC</v>
      </c>
      <c r="B172" s="15">
        <v>44645</v>
      </c>
      <c r="C172" s="16" t="s">
        <v>125</v>
      </c>
      <c r="D172" s="16" t="s">
        <v>38</v>
      </c>
      <c r="E172" s="16" t="s">
        <v>209</v>
      </c>
      <c r="F172" s="17">
        <v>6844</v>
      </c>
      <c r="G172" s="16" t="s">
        <v>243</v>
      </c>
      <c r="H172" s="15">
        <f>+B172+45</f>
        <v>44690</v>
      </c>
    </row>
    <row r="173" spans="1:8" ht="31.5" x14ac:dyDescent="0.25">
      <c r="A173" s="15" t="str">
        <f>+MID(E173,1,3)</f>
        <v>REC</v>
      </c>
      <c r="B173" s="15">
        <v>44698</v>
      </c>
      <c r="C173" s="16" t="s">
        <v>126</v>
      </c>
      <c r="D173" s="16" t="s">
        <v>38</v>
      </c>
      <c r="E173" s="16" t="s">
        <v>210</v>
      </c>
      <c r="F173" s="17">
        <v>6844</v>
      </c>
      <c r="G173" s="16" t="s">
        <v>243</v>
      </c>
      <c r="H173" s="15">
        <f>+B173+45</f>
        <v>44743</v>
      </c>
    </row>
    <row r="174" spans="1:8" ht="47.25" x14ac:dyDescent="0.25">
      <c r="A174" s="15" t="str">
        <f>+MID(E174,1,3)</f>
        <v>REC</v>
      </c>
      <c r="B174" s="15">
        <v>44726</v>
      </c>
      <c r="C174" s="16" t="s">
        <v>127</v>
      </c>
      <c r="D174" s="16" t="s">
        <v>38</v>
      </c>
      <c r="E174" s="16" t="s">
        <v>211</v>
      </c>
      <c r="F174" s="17">
        <v>6844</v>
      </c>
      <c r="G174" s="16" t="s">
        <v>243</v>
      </c>
      <c r="H174" s="15">
        <f>+B174+45</f>
        <v>44771</v>
      </c>
    </row>
    <row r="175" spans="1:8" ht="47.25" x14ac:dyDescent="0.25">
      <c r="A175" s="15" t="str">
        <f>+MID(E175,1,3)</f>
        <v>REC</v>
      </c>
      <c r="B175" s="15">
        <v>44753</v>
      </c>
      <c r="C175" s="16" t="s">
        <v>128</v>
      </c>
      <c r="D175" s="16" t="s">
        <v>38</v>
      </c>
      <c r="E175" s="16" t="s">
        <v>212</v>
      </c>
      <c r="F175" s="17">
        <v>6844</v>
      </c>
      <c r="G175" s="16" t="s">
        <v>243</v>
      </c>
      <c r="H175" s="15">
        <f>+B175+45</f>
        <v>44798</v>
      </c>
    </row>
    <row r="176" spans="1:8" ht="47.25" x14ac:dyDescent="0.25">
      <c r="A176" s="15" t="str">
        <f>+MID(E176,1,3)</f>
        <v>REC</v>
      </c>
      <c r="B176" s="15">
        <v>44355</v>
      </c>
      <c r="C176" s="16" t="s">
        <v>129</v>
      </c>
      <c r="D176" s="16" t="s">
        <v>39</v>
      </c>
      <c r="E176" s="16" t="s">
        <v>213</v>
      </c>
      <c r="F176" s="17">
        <v>9468.32</v>
      </c>
      <c r="G176" s="16" t="s">
        <v>243</v>
      </c>
      <c r="H176" s="15">
        <f>+B176+45</f>
        <v>44400</v>
      </c>
    </row>
    <row r="177" spans="1:8" s="39" customFormat="1" ht="63" x14ac:dyDescent="0.25">
      <c r="A177" s="15" t="str">
        <f>+MID(E177,1,3)</f>
        <v>LNM</v>
      </c>
      <c r="B177" s="15">
        <v>44442</v>
      </c>
      <c r="C177" s="16" t="s">
        <v>130</v>
      </c>
      <c r="D177" s="16" t="s">
        <v>39</v>
      </c>
      <c r="E177" s="16" t="s">
        <v>214</v>
      </c>
      <c r="F177" s="17">
        <v>4734.16</v>
      </c>
      <c r="G177" s="16" t="s">
        <v>243</v>
      </c>
      <c r="H177" s="15">
        <f>+B177+45</f>
        <v>44487</v>
      </c>
    </row>
    <row r="178" spans="1:8" ht="63" x14ac:dyDescent="0.25">
      <c r="A178" s="15" t="str">
        <f>+MID(E178,1,3)</f>
        <v>REC</v>
      </c>
      <c r="B178" s="15">
        <v>44475</v>
      </c>
      <c r="C178" s="16" t="s">
        <v>131</v>
      </c>
      <c r="D178" s="16" t="s">
        <v>39</v>
      </c>
      <c r="E178" s="16" t="s">
        <v>213</v>
      </c>
      <c r="F178" s="17">
        <v>14202.48</v>
      </c>
      <c r="G178" s="16" t="s">
        <v>243</v>
      </c>
      <c r="H178" s="15">
        <f>+B178+45</f>
        <v>44520</v>
      </c>
    </row>
    <row r="179" spans="1:8" s="39" customFormat="1" ht="63" x14ac:dyDescent="0.25">
      <c r="A179" s="15" t="str">
        <f>+MID(E179,1,3)</f>
        <v>REC</v>
      </c>
      <c r="B179" s="15">
        <v>45727</v>
      </c>
      <c r="C179" s="16" t="s">
        <v>574</v>
      </c>
      <c r="D179" s="16" t="s">
        <v>361</v>
      </c>
      <c r="E179" s="16" t="s">
        <v>431</v>
      </c>
      <c r="F179" s="17">
        <v>8299.99</v>
      </c>
      <c r="G179" s="16" t="s">
        <v>243</v>
      </c>
      <c r="H179" s="15">
        <f>+B179+45</f>
        <v>45772</v>
      </c>
    </row>
    <row r="180" spans="1:8" s="39" customFormat="1" ht="63" x14ac:dyDescent="0.25">
      <c r="A180" s="15" t="str">
        <f>+MID(E180,1,3)</f>
        <v>REC</v>
      </c>
      <c r="B180" s="15">
        <v>45740</v>
      </c>
      <c r="C180" s="16" t="s">
        <v>575</v>
      </c>
      <c r="D180" s="16" t="s">
        <v>361</v>
      </c>
      <c r="E180" s="16" t="s">
        <v>431</v>
      </c>
      <c r="F180" s="17">
        <v>8299.99</v>
      </c>
      <c r="G180" s="16" t="s">
        <v>243</v>
      </c>
      <c r="H180" s="15">
        <f>+B180+45</f>
        <v>45785</v>
      </c>
    </row>
    <row r="181" spans="1:8" ht="63" x14ac:dyDescent="0.25">
      <c r="A181" s="15" t="str">
        <f>+MID(E181,1,3)</f>
        <v>REC</v>
      </c>
      <c r="B181" s="15">
        <v>45638</v>
      </c>
      <c r="C181" s="16" t="s">
        <v>576</v>
      </c>
      <c r="D181" s="16" t="s">
        <v>40</v>
      </c>
      <c r="E181" s="16" t="s">
        <v>215</v>
      </c>
      <c r="F181" s="17">
        <v>1199352</v>
      </c>
      <c r="G181" s="16" t="s">
        <v>243</v>
      </c>
      <c r="H181" s="15">
        <f>+B181+45</f>
        <v>45683</v>
      </c>
    </row>
    <row r="182" spans="1:8" ht="78.75" x14ac:dyDescent="0.25">
      <c r="A182" s="15" t="str">
        <f>+MID(E182,1,3)</f>
        <v>REC</v>
      </c>
      <c r="B182" s="15">
        <v>45643</v>
      </c>
      <c r="C182" s="16" t="s">
        <v>132</v>
      </c>
      <c r="D182" s="16" t="s">
        <v>40</v>
      </c>
      <c r="E182" s="16" t="s">
        <v>215</v>
      </c>
      <c r="F182" s="17">
        <v>599676</v>
      </c>
      <c r="G182" s="16" t="s">
        <v>243</v>
      </c>
      <c r="H182" s="15">
        <f>+B182+45</f>
        <v>45688</v>
      </c>
    </row>
    <row r="183" spans="1:8" s="39" customFormat="1" ht="78.75" x14ac:dyDescent="0.25">
      <c r="A183" s="15" t="str">
        <f>+MID(E183,1,3)</f>
        <v>REC</v>
      </c>
      <c r="B183" s="15">
        <v>45660</v>
      </c>
      <c r="C183" s="16" t="s">
        <v>577</v>
      </c>
      <c r="D183" s="16" t="s">
        <v>40</v>
      </c>
      <c r="E183" s="16" t="s">
        <v>432</v>
      </c>
      <c r="F183" s="17">
        <v>-1199352</v>
      </c>
      <c r="G183" s="16" t="s">
        <v>243</v>
      </c>
      <c r="H183" s="15">
        <f>+B183+45</f>
        <v>45705</v>
      </c>
    </row>
    <row r="184" spans="1:8" ht="31.5" x14ac:dyDescent="0.25">
      <c r="A184" s="15" t="str">
        <f>+MID(E184,1,3)</f>
        <v>EPH</v>
      </c>
      <c r="B184" s="15">
        <v>45726</v>
      </c>
      <c r="C184" s="16" t="s">
        <v>578</v>
      </c>
      <c r="D184" s="16" t="s">
        <v>41</v>
      </c>
      <c r="E184" s="16" t="s">
        <v>433</v>
      </c>
      <c r="F184" s="17">
        <v>19765</v>
      </c>
      <c r="G184" s="16" t="s">
        <v>243</v>
      </c>
      <c r="H184" s="15">
        <f>+B184+45</f>
        <v>45771</v>
      </c>
    </row>
    <row r="185" spans="1:8" ht="47.25" x14ac:dyDescent="0.25">
      <c r="A185" s="15" t="str">
        <f>+MID(E185,1,3)</f>
        <v>EPH</v>
      </c>
      <c r="B185" s="15">
        <v>45729</v>
      </c>
      <c r="C185" s="16" t="s">
        <v>579</v>
      </c>
      <c r="D185" s="16" t="s">
        <v>41</v>
      </c>
      <c r="E185" s="16" t="s">
        <v>433</v>
      </c>
      <c r="F185" s="17">
        <v>47554</v>
      </c>
      <c r="G185" s="16" t="s">
        <v>243</v>
      </c>
      <c r="H185" s="15">
        <f>+B185+45</f>
        <v>45774</v>
      </c>
    </row>
    <row r="186" spans="1:8" ht="63" x14ac:dyDescent="0.25">
      <c r="A186" s="15" t="str">
        <f>+MID(E186,1,3)</f>
        <v>JVM</v>
      </c>
      <c r="B186" s="15">
        <v>43536</v>
      </c>
      <c r="C186" s="16" t="s">
        <v>133</v>
      </c>
      <c r="D186" s="16" t="s">
        <v>42</v>
      </c>
      <c r="E186" s="16" t="s">
        <v>216</v>
      </c>
      <c r="F186" s="17">
        <v>34810</v>
      </c>
      <c r="G186" s="16" t="s">
        <v>243</v>
      </c>
      <c r="H186" s="15">
        <f>+B186+45</f>
        <v>43581</v>
      </c>
    </row>
    <row r="187" spans="1:8" ht="47.25" x14ac:dyDescent="0.25">
      <c r="A187" s="15" t="str">
        <f>+MID(E187,1,3)</f>
        <v>EMH</v>
      </c>
      <c r="B187" s="15">
        <v>45723</v>
      </c>
      <c r="C187" s="16" t="s">
        <v>580</v>
      </c>
      <c r="D187" s="16" t="s">
        <v>43</v>
      </c>
      <c r="E187" s="16" t="s">
        <v>434</v>
      </c>
      <c r="F187" s="17">
        <v>30940.959999999999</v>
      </c>
      <c r="G187" s="16" t="s">
        <v>243</v>
      </c>
      <c r="H187" s="15">
        <f>+B187+45</f>
        <v>45768</v>
      </c>
    </row>
    <row r="188" spans="1:8" ht="63" x14ac:dyDescent="0.25">
      <c r="A188" s="15" t="str">
        <f>+MID(E188,1,3)</f>
        <v>UM-</v>
      </c>
      <c r="B188" s="15">
        <v>45736</v>
      </c>
      <c r="C188" s="16" t="s">
        <v>581</v>
      </c>
      <c r="D188" s="16" t="s">
        <v>43</v>
      </c>
      <c r="E188" s="16" t="s">
        <v>435</v>
      </c>
      <c r="F188" s="17">
        <v>39100</v>
      </c>
      <c r="G188" s="16" t="s">
        <v>243</v>
      </c>
      <c r="H188" s="15">
        <f>+B188+45</f>
        <v>45781</v>
      </c>
    </row>
    <row r="189" spans="1:8" ht="63" x14ac:dyDescent="0.25">
      <c r="A189" s="15" t="str">
        <f>+MID(E189,1,3)</f>
        <v>UM-</v>
      </c>
      <c r="B189" s="15">
        <v>45736</v>
      </c>
      <c r="C189" s="16" t="s">
        <v>582</v>
      </c>
      <c r="D189" s="16" t="s">
        <v>43</v>
      </c>
      <c r="E189" s="16" t="s">
        <v>436</v>
      </c>
      <c r="F189" s="17">
        <v>89775</v>
      </c>
      <c r="G189" s="16" t="s">
        <v>243</v>
      </c>
      <c r="H189" s="15">
        <f>+B189+45</f>
        <v>45781</v>
      </c>
    </row>
    <row r="190" spans="1:8" ht="63" x14ac:dyDescent="0.25">
      <c r="A190" s="15" t="str">
        <f>+MID(E190,1,3)</f>
        <v>EMH</v>
      </c>
      <c r="B190" s="15">
        <v>45740</v>
      </c>
      <c r="C190" s="16" t="s">
        <v>583</v>
      </c>
      <c r="D190" s="16" t="s">
        <v>43</v>
      </c>
      <c r="E190" s="16" t="s">
        <v>437</v>
      </c>
      <c r="F190" s="17">
        <v>130101.12</v>
      </c>
      <c r="G190" s="16" t="s">
        <v>243</v>
      </c>
      <c r="H190" s="15">
        <f>+B190+45</f>
        <v>45785</v>
      </c>
    </row>
    <row r="191" spans="1:8" ht="31.5" x14ac:dyDescent="0.25">
      <c r="A191" s="15" t="str">
        <f>+MID(E191,1,3)</f>
        <v>FEM</v>
      </c>
      <c r="B191" s="15">
        <v>45740</v>
      </c>
      <c r="C191" s="16" t="s">
        <v>584</v>
      </c>
      <c r="D191" s="16" t="s">
        <v>43</v>
      </c>
      <c r="E191" s="16" t="s">
        <v>438</v>
      </c>
      <c r="F191" s="17">
        <v>21245.5</v>
      </c>
      <c r="G191" s="16" t="s">
        <v>243</v>
      </c>
      <c r="H191" s="15">
        <f>+B191+45</f>
        <v>45785</v>
      </c>
    </row>
    <row r="192" spans="1:8" ht="47.25" x14ac:dyDescent="0.25">
      <c r="A192" s="15" t="str">
        <f>+MID(E192,1,3)</f>
        <v>UM-</v>
      </c>
      <c r="B192" s="15">
        <v>45744</v>
      </c>
      <c r="C192" s="16" t="s">
        <v>585</v>
      </c>
      <c r="D192" s="16" t="s">
        <v>43</v>
      </c>
      <c r="E192" s="16" t="s">
        <v>439</v>
      </c>
      <c r="F192" s="17">
        <v>33350</v>
      </c>
      <c r="G192" s="16" t="s">
        <v>243</v>
      </c>
      <c r="H192" s="15">
        <f>+B192+45</f>
        <v>45789</v>
      </c>
    </row>
    <row r="193" spans="1:8" ht="47.25" x14ac:dyDescent="0.25">
      <c r="A193" s="15" t="str">
        <f>+MID(E193,1,3)</f>
        <v>REC</v>
      </c>
      <c r="B193" s="15">
        <v>45726</v>
      </c>
      <c r="C193" s="16" t="s">
        <v>94</v>
      </c>
      <c r="D193" s="16" t="s">
        <v>362</v>
      </c>
      <c r="E193" s="16" t="s">
        <v>440</v>
      </c>
      <c r="F193" s="17">
        <v>375964.52</v>
      </c>
      <c r="G193" s="16" t="s">
        <v>243</v>
      </c>
      <c r="H193" s="15">
        <f>+B193+45</f>
        <v>45771</v>
      </c>
    </row>
    <row r="194" spans="1:8" ht="31.5" x14ac:dyDescent="0.25">
      <c r="A194" s="15" t="str">
        <f>+MID(E194,1,3)</f>
        <v>JVM</v>
      </c>
      <c r="B194" s="15">
        <v>44895</v>
      </c>
      <c r="C194" s="16" t="s">
        <v>134</v>
      </c>
      <c r="D194" s="16" t="s">
        <v>44</v>
      </c>
      <c r="E194" s="16" t="s">
        <v>217</v>
      </c>
      <c r="F194" s="17">
        <v>27670</v>
      </c>
      <c r="G194" s="16" t="s">
        <v>243</v>
      </c>
      <c r="H194" s="15">
        <f>+B194+45</f>
        <v>44940</v>
      </c>
    </row>
    <row r="195" spans="1:8" ht="47.25" x14ac:dyDescent="0.25">
      <c r="A195" s="15" t="str">
        <f>+MID(E195,1,3)</f>
        <v>JVM</v>
      </c>
      <c r="B195" s="15">
        <v>44986</v>
      </c>
      <c r="C195" s="16" t="s">
        <v>135</v>
      </c>
      <c r="D195" s="16" t="s">
        <v>44</v>
      </c>
      <c r="E195" s="16" t="s">
        <v>217</v>
      </c>
      <c r="F195" s="17">
        <v>36165</v>
      </c>
      <c r="G195" s="16" t="s">
        <v>243</v>
      </c>
      <c r="H195" s="15">
        <f>+B195+45</f>
        <v>45031</v>
      </c>
    </row>
    <row r="196" spans="1:8" ht="47.25" x14ac:dyDescent="0.25">
      <c r="A196" s="15" t="str">
        <f>+MID(E196,1,3)</f>
        <v>REC</v>
      </c>
      <c r="B196" s="15">
        <v>45743</v>
      </c>
      <c r="C196" s="16" t="s">
        <v>586</v>
      </c>
      <c r="D196" s="16" t="s">
        <v>363</v>
      </c>
      <c r="E196" s="16" t="s">
        <v>441</v>
      </c>
      <c r="F196" s="17">
        <v>104489</v>
      </c>
      <c r="G196" s="16" t="s">
        <v>243</v>
      </c>
      <c r="H196" s="15">
        <f>+B196+45</f>
        <v>45788</v>
      </c>
    </row>
    <row r="197" spans="1:8" ht="31.5" x14ac:dyDescent="0.25">
      <c r="A197" s="15" t="str">
        <f>+MID(E197,1,3)</f>
        <v>JVM</v>
      </c>
      <c r="B197" s="15">
        <v>45719</v>
      </c>
      <c r="C197" s="16" t="s">
        <v>587</v>
      </c>
      <c r="D197" s="16" t="s">
        <v>45</v>
      </c>
      <c r="E197" s="16" t="s">
        <v>442</v>
      </c>
      <c r="F197" s="17">
        <v>24000</v>
      </c>
      <c r="G197" s="16" t="s">
        <v>243</v>
      </c>
      <c r="H197" s="15">
        <f>+B197+45</f>
        <v>45764</v>
      </c>
    </row>
    <row r="198" spans="1:8" ht="47.25" x14ac:dyDescent="0.25">
      <c r="A198" s="15" t="str">
        <f>+MID(E198,1,3)</f>
        <v>JVM</v>
      </c>
      <c r="B198" s="15">
        <v>45733</v>
      </c>
      <c r="C198" s="16" t="s">
        <v>588</v>
      </c>
      <c r="D198" s="16" t="s">
        <v>45</v>
      </c>
      <c r="E198" s="16" t="s">
        <v>442</v>
      </c>
      <c r="F198" s="17">
        <v>48000</v>
      </c>
      <c r="G198" s="16" t="s">
        <v>243</v>
      </c>
      <c r="H198" s="15">
        <f>+B198+45</f>
        <v>45778</v>
      </c>
    </row>
    <row r="199" spans="1:8" ht="31.5" x14ac:dyDescent="0.25">
      <c r="A199" s="15" t="str">
        <f>+MID(E199,1,3)</f>
        <v>FEM</v>
      </c>
      <c r="B199" s="15">
        <v>45730</v>
      </c>
      <c r="C199" s="16" t="s">
        <v>589</v>
      </c>
      <c r="D199" s="16" t="s">
        <v>364</v>
      </c>
      <c r="E199" s="16" t="s">
        <v>443</v>
      </c>
      <c r="F199" s="17">
        <v>140604.29999999999</v>
      </c>
      <c r="G199" s="16" t="s">
        <v>243</v>
      </c>
      <c r="H199" s="15">
        <f>+B199+45</f>
        <v>45775</v>
      </c>
    </row>
    <row r="200" spans="1:8" ht="47.25" x14ac:dyDescent="0.25">
      <c r="A200" s="15" t="str">
        <f>+MID(E200,1,3)</f>
        <v>EMH</v>
      </c>
      <c r="B200" s="15">
        <v>42735</v>
      </c>
      <c r="C200" s="16" t="s">
        <v>264</v>
      </c>
      <c r="D200" s="16" t="s">
        <v>46</v>
      </c>
      <c r="E200" s="16" t="s">
        <v>218</v>
      </c>
      <c r="F200" s="17">
        <v>28855</v>
      </c>
      <c r="G200" s="16" t="s">
        <v>243</v>
      </c>
      <c r="H200" s="15">
        <f>+B200+45</f>
        <v>42780</v>
      </c>
    </row>
    <row r="201" spans="1:8" s="39" customFormat="1" ht="63" x14ac:dyDescent="0.25">
      <c r="A201" s="15" t="str">
        <f>+MID(E201,1,3)</f>
        <v>REC</v>
      </c>
      <c r="B201" s="15">
        <v>45114</v>
      </c>
      <c r="C201" s="16" t="s">
        <v>136</v>
      </c>
      <c r="D201" s="16" t="s">
        <v>47</v>
      </c>
      <c r="E201" s="16" t="s">
        <v>219</v>
      </c>
      <c r="F201" s="17">
        <v>207986.8</v>
      </c>
      <c r="G201" s="16" t="s">
        <v>243</v>
      </c>
      <c r="H201" s="15">
        <f>+B201+45</f>
        <v>45159</v>
      </c>
    </row>
    <row r="202" spans="1:8" ht="31.5" x14ac:dyDescent="0.25">
      <c r="A202" s="15" t="str">
        <f>+MID(E202,1,3)</f>
        <v>REC</v>
      </c>
      <c r="B202" s="15">
        <v>45175</v>
      </c>
      <c r="C202" s="16" t="s">
        <v>137</v>
      </c>
      <c r="D202" s="16" t="s">
        <v>47</v>
      </c>
      <c r="E202" s="16" t="s">
        <v>220</v>
      </c>
      <c r="F202" s="17">
        <v>24697.4</v>
      </c>
      <c r="G202" s="16" t="s">
        <v>243</v>
      </c>
      <c r="H202" s="15">
        <f>+B202+45</f>
        <v>45220</v>
      </c>
    </row>
    <row r="203" spans="1:8" x14ac:dyDescent="0.25">
      <c r="A203" s="15" t="str">
        <f>+MID(E203,1,3)</f>
        <v>REC</v>
      </c>
      <c r="B203" s="15">
        <v>45681</v>
      </c>
      <c r="C203" s="16" t="s">
        <v>281</v>
      </c>
      <c r="D203" s="16" t="s">
        <v>282</v>
      </c>
      <c r="E203" s="16" t="s">
        <v>283</v>
      </c>
      <c r="F203" s="17">
        <v>511530</v>
      </c>
      <c r="G203" s="16" t="s">
        <v>243</v>
      </c>
      <c r="H203" s="15">
        <f>+B203+45</f>
        <v>45726</v>
      </c>
    </row>
    <row r="204" spans="1:8" ht="31.5" x14ac:dyDescent="0.25">
      <c r="A204" s="15" t="str">
        <f>+MID(E204,1,3)</f>
        <v>FEM</v>
      </c>
      <c r="B204" s="15">
        <v>45747</v>
      </c>
      <c r="C204" s="16" t="s">
        <v>590</v>
      </c>
      <c r="D204" s="16" t="s">
        <v>365</v>
      </c>
      <c r="E204" s="16" t="s">
        <v>444</v>
      </c>
      <c r="F204" s="17">
        <v>27720</v>
      </c>
      <c r="G204" s="16" t="s">
        <v>243</v>
      </c>
      <c r="H204" s="15">
        <f>+B204+45</f>
        <v>45792</v>
      </c>
    </row>
    <row r="205" spans="1:8" x14ac:dyDescent="0.25">
      <c r="A205" s="15" t="str">
        <f>+MID(E205,1,3)</f>
        <v>FEM</v>
      </c>
      <c r="B205" s="15">
        <v>42704</v>
      </c>
      <c r="C205" s="16" t="s">
        <v>138</v>
      </c>
      <c r="D205" s="16" t="s">
        <v>48</v>
      </c>
      <c r="E205" s="16" t="s">
        <v>221</v>
      </c>
      <c r="F205" s="17">
        <v>15888.4</v>
      </c>
      <c r="G205" s="16" t="s">
        <v>243</v>
      </c>
      <c r="H205" s="15">
        <f>+B205+45</f>
        <v>42749</v>
      </c>
    </row>
    <row r="206" spans="1:8" ht="47.25" x14ac:dyDescent="0.25">
      <c r="A206" s="15" t="str">
        <f>+MID(E206,1,3)</f>
        <v>UM-</v>
      </c>
      <c r="B206" s="15">
        <v>42907</v>
      </c>
      <c r="C206" s="16" t="s">
        <v>139</v>
      </c>
      <c r="D206" s="16" t="s">
        <v>49</v>
      </c>
      <c r="E206" s="16" t="s">
        <v>222</v>
      </c>
      <c r="F206" s="17">
        <v>31860</v>
      </c>
      <c r="G206" s="16" t="s">
        <v>243</v>
      </c>
      <c r="H206" s="15">
        <f>+B206+45</f>
        <v>42952</v>
      </c>
    </row>
    <row r="207" spans="1:8" ht="47.25" x14ac:dyDescent="0.25">
      <c r="A207" s="15" t="str">
        <f>+MID(E207,1,3)</f>
        <v>UM-</v>
      </c>
      <c r="B207" s="15">
        <v>43019</v>
      </c>
      <c r="C207" s="16" t="s">
        <v>140</v>
      </c>
      <c r="D207" s="16" t="s">
        <v>49</v>
      </c>
      <c r="E207" s="16" t="s">
        <v>223</v>
      </c>
      <c r="F207" s="17">
        <v>70062.5</v>
      </c>
      <c r="G207" s="16" t="s">
        <v>243</v>
      </c>
      <c r="H207" s="15">
        <f>+B207+45</f>
        <v>43064</v>
      </c>
    </row>
    <row r="208" spans="1:8" ht="63" x14ac:dyDescent="0.25">
      <c r="A208" s="15" t="str">
        <f>+MID(E208,1,3)</f>
        <v>EPH</v>
      </c>
      <c r="B208" s="15">
        <v>42735</v>
      </c>
      <c r="C208" s="16" t="s">
        <v>265</v>
      </c>
      <c r="D208" s="16" t="s">
        <v>50</v>
      </c>
      <c r="E208" s="16" t="s">
        <v>224</v>
      </c>
      <c r="F208" s="17">
        <v>15725.31</v>
      </c>
      <c r="G208" s="16" t="s">
        <v>243</v>
      </c>
      <c r="H208" s="15">
        <f>+B208+45</f>
        <v>42780</v>
      </c>
    </row>
    <row r="209" spans="1:8" ht="63" x14ac:dyDescent="0.25">
      <c r="A209" s="15" t="str">
        <f>+MID(E209,1,3)</f>
        <v>EMH</v>
      </c>
      <c r="B209" s="15">
        <v>45735</v>
      </c>
      <c r="C209" s="16" t="s">
        <v>591</v>
      </c>
      <c r="D209" s="16" t="s">
        <v>51</v>
      </c>
      <c r="E209" s="16" t="s">
        <v>445</v>
      </c>
      <c r="F209" s="17">
        <v>130295.6</v>
      </c>
      <c r="G209" s="16" t="s">
        <v>243</v>
      </c>
      <c r="H209" s="15">
        <f>+B209+45</f>
        <v>45780</v>
      </c>
    </row>
    <row r="210" spans="1:8" ht="47.25" x14ac:dyDescent="0.25">
      <c r="A210" s="15" t="str">
        <f>+MID(E210,1,3)</f>
        <v>EMH</v>
      </c>
      <c r="B210" s="15">
        <v>45735</v>
      </c>
      <c r="C210" s="16" t="s">
        <v>592</v>
      </c>
      <c r="D210" s="16" t="s">
        <v>51</v>
      </c>
      <c r="E210" s="16" t="s">
        <v>446</v>
      </c>
      <c r="F210" s="17">
        <v>200711</v>
      </c>
      <c r="G210" s="16" t="s">
        <v>243</v>
      </c>
      <c r="H210" s="15">
        <f>+B210+45</f>
        <v>45780</v>
      </c>
    </row>
    <row r="211" spans="1:8" ht="47.25" x14ac:dyDescent="0.25">
      <c r="A211" s="15" t="str">
        <f>+MID(E211,1,3)</f>
        <v>EMH</v>
      </c>
      <c r="B211" s="15">
        <v>45735</v>
      </c>
      <c r="C211" s="16" t="s">
        <v>593</v>
      </c>
      <c r="D211" s="16" t="s">
        <v>51</v>
      </c>
      <c r="E211" s="16" t="s">
        <v>447</v>
      </c>
      <c r="F211" s="17">
        <v>321675</v>
      </c>
      <c r="G211" s="16" t="s">
        <v>243</v>
      </c>
      <c r="H211" s="15">
        <f>+B211+45</f>
        <v>45780</v>
      </c>
    </row>
    <row r="212" spans="1:8" ht="47.25" x14ac:dyDescent="0.25">
      <c r="A212" s="15" t="str">
        <f>+MID(E212,1,3)</f>
        <v>FEM</v>
      </c>
      <c r="B212" s="15">
        <v>45740</v>
      </c>
      <c r="C212" s="16" t="s">
        <v>500</v>
      </c>
      <c r="D212" s="16" t="s">
        <v>51</v>
      </c>
      <c r="E212" s="16" t="s">
        <v>448</v>
      </c>
      <c r="F212" s="17">
        <v>44345.599999999999</v>
      </c>
      <c r="G212" s="16" t="s">
        <v>243</v>
      </c>
      <c r="H212" s="15">
        <f>+B212+45</f>
        <v>45785</v>
      </c>
    </row>
    <row r="213" spans="1:8" ht="47.25" x14ac:dyDescent="0.25">
      <c r="A213" s="15" t="str">
        <f>+MID(E213,1,3)</f>
        <v>JVM</v>
      </c>
      <c r="B213" s="15">
        <v>45740</v>
      </c>
      <c r="C213" s="16" t="s">
        <v>499</v>
      </c>
      <c r="D213" s="16" t="s">
        <v>51</v>
      </c>
      <c r="E213" s="16" t="s">
        <v>449</v>
      </c>
      <c r="F213" s="17">
        <v>26738.5</v>
      </c>
      <c r="G213" s="16" t="s">
        <v>243</v>
      </c>
      <c r="H213" s="15">
        <f>+B213+45</f>
        <v>45785</v>
      </c>
    </row>
    <row r="214" spans="1:8" ht="47.25" x14ac:dyDescent="0.25">
      <c r="A214" s="15" t="str">
        <f>+MID(E214,1,3)</f>
        <v>REC</v>
      </c>
      <c r="B214" s="15">
        <v>45747</v>
      </c>
      <c r="C214" s="16" t="s">
        <v>594</v>
      </c>
      <c r="D214" s="16" t="s">
        <v>52</v>
      </c>
      <c r="E214" s="16" t="s">
        <v>284</v>
      </c>
      <c r="F214" s="17">
        <v>60114.29</v>
      </c>
      <c r="G214" s="16" t="s">
        <v>243</v>
      </c>
      <c r="H214" s="15">
        <f>+B214+45</f>
        <v>45792</v>
      </c>
    </row>
    <row r="215" spans="1:8" ht="63" x14ac:dyDescent="0.25">
      <c r="A215" s="15" t="str">
        <f>+MID(E215,1,3)</f>
        <v>REC</v>
      </c>
      <c r="B215" s="15">
        <v>45747</v>
      </c>
      <c r="C215" s="16" t="s">
        <v>595</v>
      </c>
      <c r="D215" s="16" t="s">
        <v>52</v>
      </c>
      <c r="E215" s="16" t="s">
        <v>284</v>
      </c>
      <c r="F215" s="17">
        <v>72170.25</v>
      </c>
      <c r="G215" s="16" t="s">
        <v>243</v>
      </c>
      <c r="H215" s="15">
        <f>+B215+45</f>
        <v>45792</v>
      </c>
    </row>
    <row r="216" spans="1:8" ht="47.25" x14ac:dyDescent="0.25">
      <c r="A216" s="15" t="str">
        <f>+MID(E216,1,3)</f>
        <v>REC</v>
      </c>
      <c r="B216" s="15">
        <v>45747</v>
      </c>
      <c r="C216" s="16" t="s">
        <v>596</v>
      </c>
      <c r="D216" s="16" t="s">
        <v>52</v>
      </c>
      <c r="E216" s="16" t="s">
        <v>284</v>
      </c>
      <c r="F216" s="17">
        <v>187321.56</v>
      </c>
      <c r="G216" s="16" t="s">
        <v>243</v>
      </c>
      <c r="H216" s="15">
        <f>+B216+45</f>
        <v>45792</v>
      </c>
    </row>
    <row r="217" spans="1:8" ht="63" x14ac:dyDescent="0.25">
      <c r="A217" s="15" t="str">
        <f>+MID(E217,1,3)</f>
        <v>REC</v>
      </c>
      <c r="B217" s="15">
        <v>45392</v>
      </c>
      <c r="C217" s="16" t="s">
        <v>141</v>
      </c>
      <c r="D217" s="16" t="s">
        <v>53</v>
      </c>
      <c r="E217" s="16" t="s">
        <v>225</v>
      </c>
      <c r="F217" s="17">
        <v>17500</v>
      </c>
      <c r="G217" s="16" t="s">
        <v>243</v>
      </c>
      <c r="H217" s="15">
        <f>+B217+45</f>
        <v>45437</v>
      </c>
    </row>
    <row r="218" spans="1:8" ht="31.5" x14ac:dyDescent="0.25">
      <c r="A218" s="15" t="str">
        <f>+MID(E218,1,3)</f>
        <v>REC</v>
      </c>
      <c r="B218" s="15">
        <v>45698</v>
      </c>
      <c r="C218" s="16" t="s">
        <v>300</v>
      </c>
      <c r="D218" s="16" t="s">
        <v>321</v>
      </c>
      <c r="E218" s="16" t="s">
        <v>450</v>
      </c>
      <c r="F218" s="17">
        <v>5000000</v>
      </c>
      <c r="G218" s="16" t="s">
        <v>243</v>
      </c>
      <c r="H218" s="15">
        <f>+B218+45</f>
        <v>45743</v>
      </c>
    </row>
    <row r="219" spans="1:8" ht="47.25" x14ac:dyDescent="0.25">
      <c r="A219" s="15" t="str">
        <f>+MID(E219,1,3)</f>
        <v>REC</v>
      </c>
      <c r="B219" s="15">
        <v>45700</v>
      </c>
      <c r="C219" s="16" t="s">
        <v>301</v>
      </c>
      <c r="D219" s="16" t="s">
        <v>321</v>
      </c>
      <c r="E219" s="16" t="s">
        <v>334</v>
      </c>
      <c r="F219" s="17">
        <v>1363738</v>
      </c>
      <c r="G219" s="16" t="s">
        <v>243</v>
      </c>
      <c r="H219" s="15">
        <f>+B219+45</f>
        <v>45745</v>
      </c>
    </row>
    <row r="220" spans="1:8" ht="47.25" x14ac:dyDescent="0.25">
      <c r="A220" s="15" t="str">
        <f>+MID(E220,1,3)</f>
        <v>LNM</v>
      </c>
      <c r="B220" s="15">
        <v>42735</v>
      </c>
      <c r="C220" s="16" t="s">
        <v>264</v>
      </c>
      <c r="D220" s="16" t="s">
        <v>54</v>
      </c>
      <c r="E220" s="16" t="s">
        <v>226</v>
      </c>
      <c r="F220" s="17">
        <v>6995.01</v>
      </c>
      <c r="G220" s="16" t="s">
        <v>243</v>
      </c>
      <c r="H220" s="15">
        <f>+B220+45</f>
        <v>42780</v>
      </c>
    </row>
    <row r="221" spans="1:8" ht="63" x14ac:dyDescent="0.25">
      <c r="A221" s="15" t="str">
        <f>+MID(E221,1,3)</f>
        <v>REC</v>
      </c>
      <c r="B221" s="15">
        <v>45707</v>
      </c>
      <c r="C221" s="16" t="s">
        <v>302</v>
      </c>
      <c r="D221" s="16" t="s">
        <v>322</v>
      </c>
      <c r="E221" s="16" t="s">
        <v>332</v>
      </c>
      <c r="F221" s="17">
        <v>74109.899999999994</v>
      </c>
      <c r="G221" s="16" t="s">
        <v>243</v>
      </c>
      <c r="H221" s="15">
        <f>+B221+45</f>
        <v>45752</v>
      </c>
    </row>
    <row r="222" spans="1:8" ht="63" x14ac:dyDescent="0.25">
      <c r="A222" s="15" t="str">
        <f>+MID(E222,1,3)</f>
        <v>UM-</v>
      </c>
      <c r="B222" s="15">
        <v>43735</v>
      </c>
      <c r="C222" s="16" t="s">
        <v>143</v>
      </c>
      <c r="D222" s="16" t="s">
        <v>55</v>
      </c>
      <c r="E222" s="16" t="s">
        <v>227</v>
      </c>
      <c r="F222" s="17">
        <v>19824</v>
      </c>
      <c r="G222" s="16" t="s">
        <v>243</v>
      </c>
      <c r="H222" s="15">
        <f>+B222+45</f>
        <v>43780</v>
      </c>
    </row>
    <row r="223" spans="1:8" ht="63" x14ac:dyDescent="0.25">
      <c r="A223" s="15" t="str">
        <f>+MID(E223,1,3)</f>
        <v>EPH</v>
      </c>
      <c r="B223" s="15">
        <v>43433</v>
      </c>
      <c r="C223" s="16" t="s">
        <v>144</v>
      </c>
      <c r="D223" s="16" t="s">
        <v>56</v>
      </c>
      <c r="E223" s="16" t="s">
        <v>228</v>
      </c>
      <c r="F223" s="17">
        <v>3025</v>
      </c>
      <c r="G223" s="16" t="s">
        <v>243</v>
      </c>
      <c r="H223" s="15">
        <f>+B223+45</f>
        <v>43478</v>
      </c>
    </row>
    <row r="224" spans="1:8" ht="63" x14ac:dyDescent="0.25">
      <c r="A224" s="15" t="str">
        <f>+MID(E224,1,3)</f>
        <v>EPH</v>
      </c>
      <c r="B224" s="15">
        <v>43490</v>
      </c>
      <c r="C224" s="16" t="s">
        <v>145</v>
      </c>
      <c r="D224" s="16" t="s">
        <v>56</v>
      </c>
      <c r="E224" s="16" t="s">
        <v>228</v>
      </c>
      <c r="F224" s="17">
        <v>14775</v>
      </c>
      <c r="G224" s="16" t="s">
        <v>243</v>
      </c>
      <c r="H224" s="15">
        <f>+B224+45</f>
        <v>43535</v>
      </c>
    </row>
    <row r="225" spans="1:8" s="39" customFormat="1" ht="63" x14ac:dyDescent="0.25">
      <c r="A225" s="15" t="str">
        <f>+MID(E225,1,3)</f>
        <v>EPH</v>
      </c>
      <c r="B225" s="15">
        <v>43490</v>
      </c>
      <c r="C225" s="16" t="s">
        <v>146</v>
      </c>
      <c r="D225" s="16" t="s">
        <v>56</v>
      </c>
      <c r="E225" s="16" t="s">
        <v>228</v>
      </c>
      <c r="F225" s="17">
        <v>850</v>
      </c>
      <c r="G225" s="16" t="s">
        <v>243</v>
      </c>
      <c r="H225" s="15">
        <f>+B225+45</f>
        <v>43535</v>
      </c>
    </row>
    <row r="226" spans="1:8" ht="63" x14ac:dyDescent="0.25">
      <c r="A226" s="15" t="str">
        <f>+MID(E226,1,3)</f>
        <v>EPH</v>
      </c>
      <c r="B226" s="15">
        <v>43579</v>
      </c>
      <c r="C226" s="16" t="s">
        <v>147</v>
      </c>
      <c r="D226" s="16" t="s">
        <v>56</v>
      </c>
      <c r="E226" s="16" t="s">
        <v>228</v>
      </c>
      <c r="F226" s="17">
        <v>37423</v>
      </c>
      <c r="G226" s="16" t="s">
        <v>243</v>
      </c>
      <c r="H226" s="15">
        <f>+B226+45</f>
        <v>43624</v>
      </c>
    </row>
    <row r="227" spans="1:8" s="39" customFormat="1" ht="47.25" x14ac:dyDescent="0.25">
      <c r="A227" s="15" t="str">
        <f>+MID(E227,1,3)</f>
        <v>EPH</v>
      </c>
      <c r="B227" s="15">
        <v>43579</v>
      </c>
      <c r="C227" s="16" t="s">
        <v>148</v>
      </c>
      <c r="D227" s="16" t="s">
        <v>56</v>
      </c>
      <c r="E227" s="16" t="s">
        <v>228</v>
      </c>
      <c r="F227" s="17">
        <v>2975</v>
      </c>
      <c r="G227" s="16" t="s">
        <v>243</v>
      </c>
      <c r="H227" s="15">
        <f>+B227+45</f>
        <v>43624</v>
      </c>
    </row>
    <row r="228" spans="1:8" ht="63" x14ac:dyDescent="0.25">
      <c r="A228" s="15" t="str">
        <f>+MID(E228,1,3)</f>
        <v>EPH</v>
      </c>
      <c r="B228" s="15">
        <v>43595</v>
      </c>
      <c r="C228" s="16" t="s">
        <v>149</v>
      </c>
      <c r="D228" s="16" t="s">
        <v>56</v>
      </c>
      <c r="E228" s="16" t="s">
        <v>229</v>
      </c>
      <c r="F228" s="17">
        <v>5675</v>
      </c>
      <c r="G228" s="16" t="s">
        <v>243</v>
      </c>
      <c r="H228" s="15">
        <f>+B228+45</f>
        <v>43640</v>
      </c>
    </row>
    <row r="229" spans="1:8" ht="47.25" x14ac:dyDescent="0.25">
      <c r="A229" s="15" t="str">
        <f>+MID(E229,1,3)</f>
        <v>JVM</v>
      </c>
      <c r="B229" s="15">
        <v>45721</v>
      </c>
      <c r="C229" s="16" t="s">
        <v>597</v>
      </c>
      <c r="D229" s="16" t="s">
        <v>366</v>
      </c>
      <c r="E229" s="16" t="s">
        <v>451</v>
      </c>
      <c r="F229" s="17">
        <v>19843.189999999999</v>
      </c>
      <c r="G229" s="16" t="s">
        <v>243</v>
      </c>
      <c r="H229" s="15">
        <f>+B229+45</f>
        <v>45766</v>
      </c>
    </row>
    <row r="230" spans="1:8" ht="47.25" x14ac:dyDescent="0.25">
      <c r="A230" s="15" t="str">
        <f>+MID(E230,1,3)</f>
        <v>EMH</v>
      </c>
      <c r="B230" s="15">
        <v>42735</v>
      </c>
      <c r="C230" s="16" t="s">
        <v>266</v>
      </c>
      <c r="D230" s="16" t="s">
        <v>57</v>
      </c>
      <c r="E230" s="16" t="s">
        <v>230</v>
      </c>
      <c r="F230" s="17">
        <v>11600</v>
      </c>
      <c r="G230" s="16" t="s">
        <v>243</v>
      </c>
      <c r="H230" s="15">
        <f>+B230+45</f>
        <v>42780</v>
      </c>
    </row>
    <row r="231" spans="1:8" ht="47.25" x14ac:dyDescent="0.25">
      <c r="A231" s="15" t="str">
        <f>+MID(E231,1,3)</f>
        <v>EMH</v>
      </c>
      <c r="B231" s="15">
        <v>45632</v>
      </c>
      <c r="C231" s="16" t="s">
        <v>150</v>
      </c>
      <c r="D231" s="16" t="s">
        <v>58</v>
      </c>
      <c r="E231" s="16" t="s">
        <v>452</v>
      </c>
      <c r="F231" s="17">
        <v>190216</v>
      </c>
      <c r="G231" s="16" t="s">
        <v>243</v>
      </c>
      <c r="H231" s="15">
        <f>+B231+45</f>
        <v>45677</v>
      </c>
    </row>
    <row r="232" spans="1:8" ht="47.25" x14ac:dyDescent="0.25">
      <c r="A232" s="15" t="str">
        <f>+MID(E232,1,3)</f>
        <v>REC</v>
      </c>
      <c r="B232" s="15">
        <v>45690</v>
      </c>
      <c r="C232" s="16" t="s">
        <v>303</v>
      </c>
      <c r="D232" s="16" t="s">
        <v>58</v>
      </c>
      <c r="E232" s="16" t="s">
        <v>335</v>
      </c>
      <c r="F232" s="17">
        <v>110518.8</v>
      </c>
      <c r="G232" s="16" t="s">
        <v>243</v>
      </c>
      <c r="H232" s="15">
        <f>+B232+45</f>
        <v>45735</v>
      </c>
    </row>
    <row r="233" spans="1:8" ht="31.5" x14ac:dyDescent="0.25">
      <c r="A233" s="15" t="str">
        <f>+MID(E233,1,3)</f>
        <v>REC</v>
      </c>
      <c r="B233" s="15">
        <v>45720</v>
      </c>
      <c r="C233" s="16" t="s">
        <v>598</v>
      </c>
      <c r="D233" s="16" t="s">
        <v>58</v>
      </c>
      <c r="E233" s="16" t="s">
        <v>453</v>
      </c>
      <c r="F233" s="17">
        <v>317420</v>
      </c>
      <c r="G233" s="16" t="s">
        <v>243</v>
      </c>
      <c r="H233" s="15">
        <f>+B233+45</f>
        <v>45765</v>
      </c>
    </row>
    <row r="234" spans="1:8" s="39" customFormat="1" ht="63" x14ac:dyDescent="0.25">
      <c r="A234" s="15" t="str">
        <f>+MID(E234,1,3)</f>
        <v>FEM</v>
      </c>
      <c r="B234" s="15">
        <v>45728</v>
      </c>
      <c r="C234" s="16" t="s">
        <v>599</v>
      </c>
      <c r="D234" s="16" t="s">
        <v>58</v>
      </c>
      <c r="E234" s="16" t="s">
        <v>454</v>
      </c>
      <c r="F234" s="17">
        <v>755200</v>
      </c>
      <c r="G234" s="16" t="s">
        <v>243</v>
      </c>
      <c r="H234" s="15">
        <f>+B234+45</f>
        <v>45773</v>
      </c>
    </row>
    <row r="235" spans="1:8" ht="47.25" x14ac:dyDescent="0.25">
      <c r="A235" s="15" t="str">
        <f>+MID(E235,1,3)</f>
        <v>REC</v>
      </c>
      <c r="B235" s="15">
        <v>43745</v>
      </c>
      <c r="C235" s="16" t="s">
        <v>151</v>
      </c>
      <c r="D235" s="16" t="s">
        <v>59</v>
      </c>
      <c r="E235" s="16" t="s">
        <v>231</v>
      </c>
      <c r="F235" s="17">
        <v>270279</v>
      </c>
      <c r="G235" s="16" t="s">
        <v>243</v>
      </c>
      <c r="H235" s="15">
        <f>+B235+45</f>
        <v>43790</v>
      </c>
    </row>
    <row r="236" spans="1:8" ht="47.25" x14ac:dyDescent="0.25">
      <c r="A236" s="15" t="str">
        <f>+MID(E236,1,3)</f>
        <v>JVM</v>
      </c>
      <c r="B236" s="15">
        <v>45365</v>
      </c>
      <c r="C236" s="16" t="s">
        <v>152</v>
      </c>
      <c r="D236" s="16" t="s">
        <v>60</v>
      </c>
      <c r="E236" s="16" t="s">
        <v>232</v>
      </c>
      <c r="F236" s="17">
        <v>14220.26</v>
      </c>
      <c r="G236" s="16" t="s">
        <v>243</v>
      </c>
      <c r="H236" s="15">
        <f>+B236+45</f>
        <v>45410</v>
      </c>
    </row>
    <row r="237" spans="1:8" ht="63" x14ac:dyDescent="0.25">
      <c r="A237" s="15" t="str">
        <f>+MID(E237,1,3)</f>
        <v>UM-</v>
      </c>
      <c r="B237" s="15">
        <v>45729</v>
      </c>
      <c r="C237" s="16" t="s">
        <v>600</v>
      </c>
      <c r="D237" s="16" t="s">
        <v>367</v>
      </c>
      <c r="E237" s="16" t="s">
        <v>455</v>
      </c>
      <c r="F237" s="17">
        <v>210536.28</v>
      </c>
      <c r="G237" s="16" t="s">
        <v>243</v>
      </c>
      <c r="H237" s="15">
        <f>+B237+45</f>
        <v>45774</v>
      </c>
    </row>
    <row r="238" spans="1:8" ht="47.25" x14ac:dyDescent="0.25">
      <c r="A238" s="15" t="str">
        <f>+MID(E238,1,3)</f>
        <v>FEM</v>
      </c>
      <c r="B238" s="15">
        <v>42735</v>
      </c>
      <c r="C238" s="16" t="s">
        <v>267</v>
      </c>
      <c r="D238" s="16" t="s">
        <v>61</v>
      </c>
      <c r="E238" s="16" t="s">
        <v>233</v>
      </c>
      <c r="F238" s="17">
        <v>52020</v>
      </c>
      <c r="G238" s="16" t="s">
        <v>243</v>
      </c>
      <c r="H238" s="15">
        <f>+B238+45</f>
        <v>42780</v>
      </c>
    </row>
    <row r="239" spans="1:8" s="39" customFormat="1" ht="63" x14ac:dyDescent="0.25">
      <c r="A239" s="15" t="str">
        <f>+MID(E239,1,3)</f>
        <v>FEM</v>
      </c>
      <c r="B239" s="15">
        <v>45721</v>
      </c>
      <c r="C239" s="16" t="s">
        <v>601</v>
      </c>
      <c r="D239" s="16" t="s">
        <v>368</v>
      </c>
      <c r="E239" s="16" t="s">
        <v>456</v>
      </c>
      <c r="F239" s="17">
        <v>53100</v>
      </c>
      <c r="G239" s="16" t="s">
        <v>243</v>
      </c>
      <c r="H239" s="15">
        <f>+B239+45</f>
        <v>45766</v>
      </c>
    </row>
    <row r="240" spans="1:8" s="39" customFormat="1" ht="31.5" x14ac:dyDescent="0.25">
      <c r="A240" s="15" t="str">
        <f>+MID(E240,1,3)</f>
        <v>FEM</v>
      </c>
      <c r="B240" s="15">
        <v>45740</v>
      </c>
      <c r="C240" s="16" t="s">
        <v>602</v>
      </c>
      <c r="D240" s="16" t="s">
        <v>278</v>
      </c>
      <c r="E240" s="16" t="s">
        <v>457</v>
      </c>
      <c r="F240" s="17">
        <v>92399.99</v>
      </c>
      <c r="G240" s="16" t="s">
        <v>243</v>
      </c>
      <c r="H240" s="15">
        <f>+B240+45</f>
        <v>45785</v>
      </c>
    </row>
    <row r="241" spans="1:8" ht="31.5" x14ac:dyDescent="0.25">
      <c r="A241" s="15" t="str">
        <f>+MID(E241,1,3)</f>
        <v>REC</v>
      </c>
      <c r="B241" s="15">
        <v>45742</v>
      </c>
      <c r="C241" s="16" t="s">
        <v>603</v>
      </c>
      <c r="D241" s="16" t="s">
        <v>62</v>
      </c>
      <c r="E241" s="16" t="s">
        <v>458</v>
      </c>
      <c r="F241" s="17">
        <v>818137.59999999998</v>
      </c>
      <c r="G241" s="16" t="s">
        <v>243</v>
      </c>
      <c r="H241" s="15">
        <f>+B241+45</f>
        <v>45787</v>
      </c>
    </row>
    <row r="242" spans="1:8" ht="63" x14ac:dyDescent="0.25">
      <c r="A242" s="15" t="str">
        <f>+MID(E242,1,3)</f>
        <v>REC</v>
      </c>
      <c r="B242" s="15">
        <v>45734</v>
      </c>
      <c r="C242" s="16" t="s">
        <v>604</v>
      </c>
      <c r="D242" s="16" t="s">
        <v>63</v>
      </c>
      <c r="E242" s="16" t="s">
        <v>459</v>
      </c>
      <c r="F242" s="17">
        <v>104704</v>
      </c>
      <c r="G242" s="16" t="s">
        <v>243</v>
      </c>
      <c r="H242" s="15">
        <f>+B242+45</f>
        <v>45779</v>
      </c>
    </row>
    <row r="243" spans="1:8" ht="78.75" x14ac:dyDescent="0.25">
      <c r="A243" s="15" t="str">
        <f>+MID(E243,1,3)</f>
        <v>REC</v>
      </c>
      <c r="B243" s="15">
        <v>45734</v>
      </c>
      <c r="C243" s="16" t="s">
        <v>605</v>
      </c>
      <c r="D243" s="16" t="s">
        <v>63</v>
      </c>
      <c r="E243" s="16" t="s">
        <v>459</v>
      </c>
      <c r="F243" s="17">
        <v>115884</v>
      </c>
      <c r="G243" s="16" t="s">
        <v>243</v>
      </c>
      <c r="H243" s="15">
        <f>+B243+45</f>
        <v>45779</v>
      </c>
    </row>
    <row r="244" spans="1:8" s="39" customFormat="1" ht="78.75" x14ac:dyDescent="0.25">
      <c r="A244" s="15" t="str">
        <f>+MID(E244,1,3)</f>
        <v>JVM</v>
      </c>
      <c r="B244" s="15">
        <v>45642</v>
      </c>
      <c r="C244" s="16" t="s">
        <v>153</v>
      </c>
      <c r="D244" s="16" t="s">
        <v>64</v>
      </c>
      <c r="E244" s="16" t="s">
        <v>234</v>
      </c>
      <c r="F244" s="17">
        <v>1618160.9</v>
      </c>
      <c r="G244" s="16" t="s">
        <v>243</v>
      </c>
      <c r="H244" s="15">
        <f>+B244+45</f>
        <v>45687</v>
      </c>
    </row>
    <row r="245" spans="1:8" ht="47.25" x14ac:dyDescent="0.25">
      <c r="A245" s="15" t="str">
        <f>+MID(E245,1,3)</f>
        <v>JVM</v>
      </c>
      <c r="B245" s="15">
        <v>45723</v>
      </c>
      <c r="C245" s="16" t="s">
        <v>606</v>
      </c>
      <c r="D245" s="16" t="s">
        <v>64</v>
      </c>
      <c r="E245" s="16" t="s">
        <v>460</v>
      </c>
      <c r="F245" s="17">
        <v>85001.3</v>
      </c>
      <c r="G245" s="16" t="s">
        <v>243</v>
      </c>
      <c r="H245" s="15">
        <f>+B245+45</f>
        <v>45768</v>
      </c>
    </row>
    <row r="246" spans="1:8" ht="63" x14ac:dyDescent="0.25">
      <c r="A246" s="15" t="str">
        <f>+MID(E246,1,3)</f>
        <v>JVM</v>
      </c>
      <c r="B246" s="15">
        <v>45723</v>
      </c>
      <c r="C246" s="16" t="s">
        <v>607</v>
      </c>
      <c r="D246" s="16" t="s">
        <v>64</v>
      </c>
      <c r="E246" s="16" t="s">
        <v>460</v>
      </c>
      <c r="F246" s="17">
        <v>112500.02</v>
      </c>
      <c r="G246" s="16" t="s">
        <v>243</v>
      </c>
      <c r="H246" s="15">
        <f>+B246+45</f>
        <v>45768</v>
      </c>
    </row>
    <row r="247" spans="1:8" ht="31.5" x14ac:dyDescent="0.25">
      <c r="A247" s="15" t="str">
        <f>+MID(E247,1,3)</f>
        <v>REC</v>
      </c>
      <c r="B247" s="15">
        <v>45709</v>
      </c>
      <c r="C247" s="16" t="s">
        <v>304</v>
      </c>
      <c r="D247" s="16" t="s">
        <v>323</v>
      </c>
      <c r="E247" s="16" t="s">
        <v>461</v>
      </c>
      <c r="F247" s="17">
        <v>248508</v>
      </c>
      <c r="G247" s="16" t="s">
        <v>243</v>
      </c>
      <c r="H247" s="15">
        <f>+B247+45</f>
        <v>45754</v>
      </c>
    </row>
    <row r="248" spans="1:8" ht="31.5" x14ac:dyDescent="0.25">
      <c r="A248" s="15" t="str">
        <f>+MID(E248,1,3)</f>
        <v>JVM</v>
      </c>
      <c r="B248" s="15">
        <v>45726</v>
      </c>
      <c r="C248" s="16" t="s">
        <v>608</v>
      </c>
      <c r="D248" s="16" t="s">
        <v>65</v>
      </c>
      <c r="E248" s="16" t="s">
        <v>462</v>
      </c>
      <c r="F248" s="17">
        <v>82400</v>
      </c>
      <c r="G248" s="16" t="s">
        <v>243</v>
      </c>
      <c r="H248" s="15">
        <f>+B248+45</f>
        <v>45771</v>
      </c>
    </row>
    <row r="249" spans="1:8" ht="31.5" x14ac:dyDescent="0.25">
      <c r="A249" s="15" t="str">
        <f>+MID(E249,1,3)</f>
        <v>REC</v>
      </c>
      <c r="B249" s="15">
        <v>45727</v>
      </c>
      <c r="C249" s="16" t="s">
        <v>609</v>
      </c>
      <c r="D249" s="16" t="s">
        <v>65</v>
      </c>
      <c r="E249" s="16" t="s">
        <v>375</v>
      </c>
      <c r="F249" s="17">
        <v>177</v>
      </c>
      <c r="G249" s="16" t="s">
        <v>243</v>
      </c>
      <c r="H249" s="15">
        <f>+B249+45</f>
        <v>45772</v>
      </c>
    </row>
    <row r="250" spans="1:8" s="39" customFormat="1" ht="31.5" x14ac:dyDescent="0.25">
      <c r="A250" s="15" t="str">
        <f>+MID(E250,1,3)</f>
        <v>JVM</v>
      </c>
      <c r="B250" s="15">
        <v>45740</v>
      </c>
      <c r="C250" s="16" t="s">
        <v>610</v>
      </c>
      <c r="D250" s="16" t="s">
        <v>65</v>
      </c>
      <c r="E250" s="16" t="s">
        <v>463</v>
      </c>
      <c r="F250" s="17">
        <v>126800</v>
      </c>
      <c r="G250" s="16" t="s">
        <v>243</v>
      </c>
      <c r="H250" s="15">
        <f>+B250+45</f>
        <v>45785</v>
      </c>
    </row>
    <row r="251" spans="1:8" ht="47.25" x14ac:dyDescent="0.25">
      <c r="A251" s="15" t="str">
        <f>+MID(E251,1,3)</f>
        <v>REC</v>
      </c>
      <c r="B251" s="15">
        <v>45742</v>
      </c>
      <c r="C251" s="16" t="s">
        <v>611</v>
      </c>
      <c r="D251" s="16" t="s">
        <v>65</v>
      </c>
      <c r="E251" s="16" t="s">
        <v>464</v>
      </c>
      <c r="F251" s="17">
        <v>674200</v>
      </c>
      <c r="G251" s="16" t="s">
        <v>243</v>
      </c>
      <c r="H251" s="15">
        <f>+B251+45</f>
        <v>45787</v>
      </c>
    </row>
    <row r="252" spans="1:8" ht="47.25" x14ac:dyDescent="0.25">
      <c r="A252" s="15" t="str">
        <f>+MID(E252,1,3)</f>
        <v>REC</v>
      </c>
      <c r="B252" s="15">
        <v>44032</v>
      </c>
      <c r="C252" s="16" t="s">
        <v>142</v>
      </c>
      <c r="D252" s="16" t="s">
        <v>66</v>
      </c>
      <c r="E252" s="16" t="s">
        <v>235</v>
      </c>
      <c r="F252" s="17">
        <v>464594.84</v>
      </c>
      <c r="G252" s="16" t="s">
        <v>243</v>
      </c>
      <c r="H252" s="15">
        <f>+B252+45</f>
        <v>44077</v>
      </c>
    </row>
    <row r="253" spans="1:8" ht="47.25" x14ac:dyDescent="0.25">
      <c r="A253" s="15" t="str">
        <f>+MID(E253,1,3)</f>
        <v>JVM</v>
      </c>
      <c r="B253" s="15">
        <v>45696</v>
      </c>
      <c r="C253" s="16" t="s">
        <v>305</v>
      </c>
      <c r="D253" s="16" t="s">
        <v>67</v>
      </c>
      <c r="E253" s="16" t="s">
        <v>336</v>
      </c>
      <c r="F253" s="17">
        <v>77626</v>
      </c>
      <c r="G253" s="16" t="s">
        <v>243</v>
      </c>
      <c r="H253" s="15">
        <f>+B253+45</f>
        <v>45741</v>
      </c>
    </row>
    <row r="254" spans="1:8" s="39" customFormat="1" ht="63" x14ac:dyDescent="0.25">
      <c r="A254" s="15" t="str">
        <f>+MID(E254,1,3)</f>
        <v>JVM</v>
      </c>
      <c r="B254" s="15">
        <v>45726</v>
      </c>
      <c r="C254" s="16" t="s">
        <v>612</v>
      </c>
      <c r="D254" s="16" t="s">
        <v>67</v>
      </c>
      <c r="E254" s="16" t="s">
        <v>465</v>
      </c>
      <c r="F254" s="17">
        <v>28008.240000000002</v>
      </c>
      <c r="G254" s="16" t="s">
        <v>243</v>
      </c>
      <c r="H254" s="15">
        <f>+B254+45</f>
        <v>45771</v>
      </c>
    </row>
    <row r="255" spans="1:8" ht="78.75" x14ac:dyDescent="0.25">
      <c r="A255" s="15" t="str">
        <f>+MID(E255,1,3)</f>
        <v>JVM</v>
      </c>
      <c r="B255" s="15">
        <v>45726</v>
      </c>
      <c r="C255" s="16" t="s">
        <v>613</v>
      </c>
      <c r="D255" s="16" t="s">
        <v>67</v>
      </c>
      <c r="E255" s="16" t="s">
        <v>336</v>
      </c>
      <c r="F255" s="17">
        <v>311423</v>
      </c>
      <c r="G255" s="16" t="s">
        <v>243</v>
      </c>
      <c r="H255" s="15">
        <f>+B255+45</f>
        <v>45771</v>
      </c>
    </row>
    <row r="256" spans="1:8" ht="63" x14ac:dyDescent="0.25">
      <c r="A256" s="15" t="s">
        <v>639</v>
      </c>
      <c r="B256" s="15">
        <v>45730</v>
      </c>
      <c r="C256" s="16" t="s">
        <v>640</v>
      </c>
      <c r="D256" s="16" t="s">
        <v>641</v>
      </c>
      <c r="E256" s="16" t="s">
        <v>642</v>
      </c>
      <c r="F256" s="17">
        <v>28390.799999999999</v>
      </c>
      <c r="G256" s="16" t="s">
        <v>243</v>
      </c>
      <c r="H256" s="15">
        <f>+B256+45</f>
        <v>45775</v>
      </c>
    </row>
    <row r="257" spans="1:8" s="39" customFormat="1" ht="47.25" x14ac:dyDescent="0.25">
      <c r="A257" s="15" t="str">
        <f>+MID(E257,1,3)</f>
        <v>REC</v>
      </c>
      <c r="B257" s="15">
        <v>45736</v>
      </c>
      <c r="C257" s="16" t="s">
        <v>255</v>
      </c>
      <c r="D257" s="16" t="s">
        <v>369</v>
      </c>
      <c r="E257" s="16" t="s">
        <v>466</v>
      </c>
      <c r="F257" s="17">
        <v>165200</v>
      </c>
      <c r="G257" s="16" t="s">
        <v>243</v>
      </c>
      <c r="H257" s="15">
        <f>+B257+45</f>
        <v>45781</v>
      </c>
    </row>
    <row r="258" spans="1:8" ht="47.25" x14ac:dyDescent="0.25">
      <c r="A258" s="15" t="str">
        <f>+MID(E258,1,3)</f>
        <v>EMH</v>
      </c>
      <c r="B258" s="15">
        <v>45728</v>
      </c>
      <c r="C258" s="16" t="s">
        <v>100</v>
      </c>
      <c r="D258" s="16" t="s">
        <v>370</v>
      </c>
      <c r="E258" s="16" t="s">
        <v>467</v>
      </c>
      <c r="F258" s="17">
        <v>314151.40000000002</v>
      </c>
      <c r="G258" s="16" t="s">
        <v>243</v>
      </c>
      <c r="H258" s="15">
        <f>+B258+45</f>
        <v>45773</v>
      </c>
    </row>
    <row r="259" spans="1:8" ht="47.25" x14ac:dyDescent="0.25">
      <c r="A259" s="15" t="str">
        <f>+MID(E259,1,3)</f>
        <v>EMH</v>
      </c>
      <c r="B259" s="15">
        <v>45667</v>
      </c>
      <c r="C259" s="16" t="s">
        <v>614</v>
      </c>
      <c r="D259" s="16" t="s">
        <v>324</v>
      </c>
      <c r="E259" s="16" t="s">
        <v>468</v>
      </c>
      <c r="F259" s="17">
        <v>9204</v>
      </c>
      <c r="G259" s="16" t="s">
        <v>243</v>
      </c>
      <c r="H259" s="15">
        <f>+B259+45</f>
        <v>45712</v>
      </c>
    </row>
    <row r="260" spans="1:8" ht="47.25" x14ac:dyDescent="0.25">
      <c r="A260" s="15" t="str">
        <f>+MID(E260,1,3)</f>
        <v>EMH</v>
      </c>
      <c r="B260" s="15">
        <v>45693</v>
      </c>
      <c r="C260" s="16" t="s">
        <v>306</v>
      </c>
      <c r="D260" s="16" t="s">
        <v>324</v>
      </c>
      <c r="E260" s="16" t="s">
        <v>469</v>
      </c>
      <c r="F260" s="17">
        <v>9204</v>
      </c>
      <c r="G260" s="16" t="s">
        <v>243</v>
      </c>
      <c r="H260" s="15">
        <f>+B260+45</f>
        <v>45738</v>
      </c>
    </row>
    <row r="261" spans="1:8" ht="63" x14ac:dyDescent="0.25">
      <c r="A261" s="15" t="str">
        <f>+MID(E261,1,3)</f>
        <v>FEM</v>
      </c>
      <c r="B261" s="15">
        <v>45728</v>
      </c>
      <c r="C261" s="16" t="s">
        <v>615</v>
      </c>
      <c r="D261" s="16" t="s">
        <v>324</v>
      </c>
      <c r="E261" s="16" t="s">
        <v>470</v>
      </c>
      <c r="F261" s="17">
        <v>12980</v>
      </c>
      <c r="G261" s="16" t="s">
        <v>243</v>
      </c>
      <c r="H261" s="15">
        <f>+B261+45</f>
        <v>45773</v>
      </c>
    </row>
    <row r="262" spans="1:8" ht="78.75" x14ac:dyDescent="0.25">
      <c r="A262" s="15" t="str">
        <f>+MID(E262,1,3)</f>
        <v>EMH</v>
      </c>
      <c r="B262" s="15">
        <v>45728</v>
      </c>
      <c r="C262" s="16" t="s">
        <v>300</v>
      </c>
      <c r="D262" s="16" t="s">
        <v>324</v>
      </c>
      <c r="E262" s="16" t="s">
        <v>471</v>
      </c>
      <c r="F262" s="17">
        <v>9204</v>
      </c>
      <c r="G262" s="16" t="s">
        <v>243</v>
      </c>
      <c r="H262" s="15">
        <f>+B262+45</f>
        <v>45773</v>
      </c>
    </row>
    <row r="263" spans="1:8" ht="78.75" x14ac:dyDescent="0.25">
      <c r="A263" s="15" t="str">
        <f>+MID(E263,1,3)</f>
        <v>JVM</v>
      </c>
      <c r="B263" s="15">
        <v>43794</v>
      </c>
      <c r="C263" s="16" t="s">
        <v>154</v>
      </c>
      <c r="D263" s="16" t="s">
        <v>68</v>
      </c>
      <c r="E263" s="16" t="s">
        <v>236</v>
      </c>
      <c r="F263" s="17">
        <v>141305</v>
      </c>
      <c r="G263" s="16" t="s">
        <v>243</v>
      </c>
      <c r="H263" s="15">
        <f>+B263+45</f>
        <v>43839</v>
      </c>
    </row>
    <row r="264" spans="1:8" ht="78.75" x14ac:dyDescent="0.25">
      <c r="A264" s="15" t="str">
        <f>+MID(E264,1,3)</f>
        <v>EMH</v>
      </c>
      <c r="B264" s="15">
        <v>45694</v>
      </c>
      <c r="C264" s="16" t="s">
        <v>307</v>
      </c>
      <c r="D264" s="16" t="s">
        <v>69</v>
      </c>
      <c r="E264" s="16" t="s">
        <v>337</v>
      </c>
      <c r="F264" s="17">
        <v>197259.07</v>
      </c>
      <c r="G264" s="16" t="s">
        <v>243</v>
      </c>
      <c r="H264" s="15">
        <f>+B264+45</f>
        <v>45739</v>
      </c>
    </row>
    <row r="265" spans="1:8" ht="63" x14ac:dyDescent="0.25">
      <c r="A265" s="15" t="str">
        <f>+MID(E265,1,3)</f>
        <v>JVM</v>
      </c>
      <c r="B265" s="15">
        <v>45701</v>
      </c>
      <c r="C265" s="16" t="s">
        <v>308</v>
      </c>
      <c r="D265" s="16" t="s">
        <v>69</v>
      </c>
      <c r="E265" s="16" t="s">
        <v>338</v>
      </c>
      <c r="F265" s="17">
        <v>60393.11</v>
      </c>
      <c r="G265" s="16" t="s">
        <v>243</v>
      </c>
      <c r="H265" s="15">
        <f>+B265+45</f>
        <v>45746</v>
      </c>
    </row>
    <row r="266" spans="1:8" ht="63" x14ac:dyDescent="0.25">
      <c r="A266" s="15" t="str">
        <f>+MID(E266,1,3)</f>
        <v>JVM</v>
      </c>
      <c r="B266" s="15">
        <v>45713</v>
      </c>
      <c r="C266" s="16" t="s">
        <v>309</v>
      </c>
      <c r="D266" s="16" t="s">
        <v>69</v>
      </c>
      <c r="E266" s="16" t="s">
        <v>339</v>
      </c>
      <c r="F266" s="17">
        <v>84737.94</v>
      </c>
      <c r="G266" s="16" t="s">
        <v>243</v>
      </c>
      <c r="H266" s="15">
        <f>+B266+45</f>
        <v>45758</v>
      </c>
    </row>
    <row r="267" spans="1:8" ht="47.25" x14ac:dyDescent="0.25">
      <c r="A267" s="15" t="str">
        <f>+MID(E267,1,3)</f>
        <v>JVM</v>
      </c>
      <c r="B267" s="15">
        <v>45713</v>
      </c>
      <c r="C267" s="16" t="s">
        <v>310</v>
      </c>
      <c r="D267" s="16" t="s">
        <v>69</v>
      </c>
      <c r="E267" s="16" t="s">
        <v>340</v>
      </c>
      <c r="F267" s="17">
        <v>3265.65</v>
      </c>
      <c r="G267" s="16" t="s">
        <v>243</v>
      </c>
      <c r="H267" s="15">
        <f>+B267+45</f>
        <v>45758</v>
      </c>
    </row>
    <row r="268" spans="1:8" ht="63" x14ac:dyDescent="0.25">
      <c r="A268" s="15" t="str">
        <f>+MID(E268,1,3)</f>
        <v>JVM</v>
      </c>
      <c r="B268" s="15">
        <v>45714</v>
      </c>
      <c r="C268" s="16" t="s">
        <v>152</v>
      </c>
      <c r="D268" s="16" t="s">
        <v>69</v>
      </c>
      <c r="E268" s="16" t="s">
        <v>341</v>
      </c>
      <c r="F268" s="17">
        <v>3894</v>
      </c>
      <c r="G268" s="16" t="s">
        <v>243</v>
      </c>
      <c r="H268" s="15">
        <f>+B268+45</f>
        <v>45759</v>
      </c>
    </row>
    <row r="269" spans="1:8" ht="63" x14ac:dyDescent="0.25">
      <c r="A269" s="15" t="str">
        <f>+MID(E269,1,3)</f>
        <v>FEM</v>
      </c>
      <c r="B269" s="15">
        <v>45716</v>
      </c>
      <c r="C269" s="16" t="s">
        <v>311</v>
      </c>
      <c r="D269" s="16" t="s">
        <v>69</v>
      </c>
      <c r="E269" s="16" t="s">
        <v>342</v>
      </c>
      <c r="F269" s="17">
        <v>138158.54999999999</v>
      </c>
      <c r="G269" s="16" t="s">
        <v>243</v>
      </c>
      <c r="H269" s="15">
        <f>+B269+45</f>
        <v>45761</v>
      </c>
    </row>
    <row r="270" spans="1:8" ht="63" x14ac:dyDescent="0.25">
      <c r="A270" s="15" t="str">
        <f>+MID(E270,1,3)</f>
        <v>LNN</v>
      </c>
      <c r="B270" s="15">
        <v>45716</v>
      </c>
      <c r="C270" s="16" t="s">
        <v>312</v>
      </c>
      <c r="D270" s="16" t="s">
        <v>69</v>
      </c>
      <c r="E270" s="16" t="s">
        <v>349</v>
      </c>
      <c r="F270" s="17">
        <v>914134.48</v>
      </c>
      <c r="G270" s="16" t="s">
        <v>243</v>
      </c>
      <c r="H270" s="15">
        <f>+B270+45</f>
        <v>45761</v>
      </c>
    </row>
    <row r="271" spans="1:8" ht="47.25" x14ac:dyDescent="0.25">
      <c r="A271" s="15" t="str">
        <f>+MID(E271,1,3)</f>
        <v>JVM</v>
      </c>
      <c r="B271" s="15">
        <v>45747</v>
      </c>
      <c r="C271" s="16" t="s">
        <v>616</v>
      </c>
      <c r="D271" s="16" t="s">
        <v>69</v>
      </c>
      <c r="E271" s="16" t="s">
        <v>472</v>
      </c>
      <c r="F271" s="17">
        <v>41256.53</v>
      </c>
      <c r="G271" s="16" t="s">
        <v>243</v>
      </c>
      <c r="H271" s="15">
        <f>+B271+45</f>
        <v>45792</v>
      </c>
    </row>
    <row r="272" spans="1:8" ht="47.25" x14ac:dyDescent="0.25">
      <c r="A272" s="15" t="str">
        <f>+MID(E272,1,3)</f>
        <v>FEM</v>
      </c>
      <c r="B272" s="15">
        <v>45747</v>
      </c>
      <c r="C272" s="16" t="s">
        <v>617</v>
      </c>
      <c r="D272" s="16" t="s">
        <v>69</v>
      </c>
      <c r="E272" s="16" t="s">
        <v>473</v>
      </c>
      <c r="F272" s="17">
        <v>231275.35</v>
      </c>
      <c r="G272" s="16" t="s">
        <v>243</v>
      </c>
      <c r="H272" s="15">
        <f>+B272+45</f>
        <v>45792</v>
      </c>
    </row>
    <row r="273" spans="1:12" ht="47.25" x14ac:dyDescent="0.25">
      <c r="A273" s="15" t="str">
        <f>+MID(E273,1,3)</f>
        <v>LNM</v>
      </c>
      <c r="B273" s="15">
        <v>45747</v>
      </c>
      <c r="C273" s="16" t="s">
        <v>618</v>
      </c>
      <c r="D273" s="16" t="s">
        <v>69</v>
      </c>
      <c r="E273" s="16" t="s">
        <v>474</v>
      </c>
      <c r="F273" s="17">
        <v>1026407.11</v>
      </c>
      <c r="G273" s="16" t="s">
        <v>243</v>
      </c>
      <c r="H273" s="15">
        <f>+B273+45</f>
        <v>45792</v>
      </c>
    </row>
    <row r="274" spans="1:12" ht="47.25" x14ac:dyDescent="0.25">
      <c r="A274" s="15" t="str">
        <f>+MID(E274,1,3)</f>
        <v>LNM</v>
      </c>
      <c r="B274" s="15">
        <v>45747</v>
      </c>
      <c r="C274" s="16" t="s">
        <v>619</v>
      </c>
      <c r="D274" s="16" t="s">
        <v>69</v>
      </c>
      <c r="E274" s="16" t="s">
        <v>475</v>
      </c>
      <c r="F274" s="17">
        <v>49693.599999999999</v>
      </c>
      <c r="G274" s="16" t="s">
        <v>243</v>
      </c>
      <c r="H274" s="15">
        <f>+B274+45</f>
        <v>45792</v>
      </c>
    </row>
    <row r="275" spans="1:12" ht="47.25" x14ac:dyDescent="0.25">
      <c r="A275" s="15" t="str">
        <f>+MID(E275,1,3)</f>
        <v>LNM</v>
      </c>
      <c r="B275" s="15">
        <v>45747</v>
      </c>
      <c r="C275" s="16" t="s">
        <v>620</v>
      </c>
      <c r="D275" s="16" t="s">
        <v>69</v>
      </c>
      <c r="E275" s="16" t="s">
        <v>476</v>
      </c>
      <c r="F275" s="17">
        <v>25045.5</v>
      </c>
      <c r="G275" s="16" t="s">
        <v>243</v>
      </c>
      <c r="H275" s="15">
        <f>+B275+45</f>
        <v>45792</v>
      </c>
    </row>
    <row r="276" spans="1:12" ht="47.25" x14ac:dyDescent="0.25">
      <c r="A276" s="15" t="str">
        <f>+MID(E276,1,3)</f>
        <v>LNM</v>
      </c>
      <c r="B276" s="15">
        <v>45747</v>
      </c>
      <c r="C276" s="16" t="s">
        <v>621</v>
      </c>
      <c r="D276" s="16" t="s">
        <v>69</v>
      </c>
      <c r="E276" s="16" t="s">
        <v>477</v>
      </c>
      <c r="F276" s="17">
        <v>52223.7</v>
      </c>
      <c r="G276" s="16" t="s">
        <v>243</v>
      </c>
      <c r="H276" s="15">
        <f>+B276+45</f>
        <v>45792</v>
      </c>
    </row>
    <row r="277" spans="1:12" ht="47.25" x14ac:dyDescent="0.25">
      <c r="A277" s="15" t="str">
        <f>+MID(E277,1,3)</f>
        <v>LNM</v>
      </c>
      <c r="B277" s="15">
        <v>45747</v>
      </c>
      <c r="C277" s="16" t="s">
        <v>622</v>
      </c>
      <c r="D277" s="16" t="s">
        <v>69</v>
      </c>
      <c r="E277" s="16" t="s">
        <v>478</v>
      </c>
      <c r="F277" s="17">
        <v>116702</v>
      </c>
      <c r="G277" s="16" t="s">
        <v>243</v>
      </c>
      <c r="H277" s="15">
        <f>+B277+45</f>
        <v>45792</v>
      </c>
    </row>
    <row r="278" spans="1:12" ht="47.25" x14ac:dyDescent="0.25">
      <c r="A278" s="15" t="str">
        <f>+MID(E278,1,3)</f>
        <v>LNM</v>
      </c>
      <c r="B278" s="15">
        <v>45747</v>
      </c>
      <c r="C278" s="16" t="s">
        <v>623</v>
      </c>
      <c r="D278" s="16" t="s">
        <v>69</v>
      </c>
      <c r="E278" s="16" t="s">
        <v>479</v>
      </c>
      <c r="F278" s="17">
        <v>299918.5</v>
      </c>
      <c r="G278" s="16" t="s">
        <v>243</v>
      </c>
      <c r="H278" s="15">
        <f>+B278+45</f>
        <v>45792</v>
      </c>
    </row>
    <row r="279" spans="1:12" ht="47.25" x14ac:dyDescent="0.25">
      <c r="A279" s="15" t="str">
        <f>+MID(E279,1,3)</f>
        <v>LNM</v>
      </c>
      <c r="B279" s="15">
        <v>45747</v>
      </c>
      <c r="C279" s="16" t="s">
        <v>624</v>
      </c>
      <c r="D279" s="16" t="s">
        <v>69</v>
      </c>
      <c r="E279" s="16" t="s">
        <v>480</v>
      </c>
      <c r="F279" s="17">
        <v>26118.12</v>
      </c>
      <c r="G279" s="16" t="s">
        <v>243</v>
      </c>
      <c r="H279" s="15">
        <f>+B279+45</f>
        <v>45792</v>
      </c>
    </row>
    <row r="280" spans="1:12" ht="47.25" x14ac:dyDescent="0.25">
      <c r="A280" s="15" t="str">
        <f>+MID(E280,1,3)</f>
        <v>LNM</v>
      </c>
      <c r="B280" s="15">
        <v>45747</v>
      </c>
      <c r="C280" s="16" t="s">
        <v>625</v>
      </c>
      <c r="D280" s="16" t="s">
        <v>69</v>
      </c>
      <c r="E280" s="16" t="s">
        <v>481</v>
      </c>
      <c r="F280" s="17">
        <v>64128.13</v>
      </c>
      <c r="G280" s="16" t="s">
        <v>243</v>
      </c>
      <c r="H280" s="15">
        <f>+B280+45</f>
        <v>45792</v>
      </c>
    </row>
    <row r="281" spans="1:12" ht="63" x14ac:dyDescent="0.25">
      <c r="A281" s="15" t="str">
        <f>+MID(E281,1,3)</f>
        <v>JVM</v>
      </c>
      <c r="B281" s="15">
        <v>45747</v>
      </c>
      <c r="C281" s="16" t="s">
        <v>626</v>
      </c>
      <c r="D281" s="16" t="s">
        <v>69</v>
      </c>
      <c r="E281" s="16" t="s">
        <v>482</v>
      </c>
      <c r="F281" s="17">
        <v>139775.20000000001</v>
      </c>
      <c r="G281" s="16" t="s">
        <v>243</v>
      </c>
      <c r="H281" s="15">
        <f>+B281+45</f>
        <v>45792</v>
      </c>
    </row>
    <row r="282" spans="1:12" ht="47.25" x14ac:dyDescent="0.25">
      <c r="A282" s="15" t="s">
        <v>646</v>
      </c>
      <c r="B282" s="15">
        <v>45747</v>
      </c>
      <c r="C282" s="16" t="s">
        <v>647</v>
      </c>
      <c r="D282" s="16" t="s">
        <v>69</v>
      </c>
      <c r="E282" s="16" t="s">
        <v>648</v>
      </c>
      <c r="F282" s="17">
        <v>39710</v>
      </c>
      <c r="G282" s="16" t="s">
        <v>243</v>
      </c>
      <c r="H282" s="15">
        <f>+B282+45</f>
        <v>45792</v>
      </c>
    </row>
    <row r="283" spans="1:12" ht="31.5" x14ac:dyDescent="0.25">
      <c r="A283" s="15" t="str">
        <f>+MID(E283,1,3)</f>
        <v>UM-</v>
      </c>
      <c r="B283" s="15">
        <v>45734</v>
      </c>
      <c r="C283" s="16" t="s">
        <v>627</v>
      </c>
      <c r="D283" s="16" t="s">
        <v>286</v>
      </c>
      <c r="E283" s="16" t="s">
        <v>483</v>
      </c>
      <c r="F283" s="17">
        <v>54280</v>
      </c>
      <c r="G283" s="16" t="s">
        <v>243</v>
      </c>
      <c r="H283" s="15">
        <f>+B283+45</f>
        <v>45779</v>
      </c>
    </row>
    <row r="284" spans="1:12" ht="31.5" x14ac:dyDescent="0.25">
      <c r="A284" s="15" t="str">
        <f>+MID(E284,1,3)</f>
        <v>UM-</v>
      </c>
      <c r="B284" s="15">
        <v>45734</v>
      </c>
      <c r="C284" s="16" t="s">
        <v>628</v>
      </c>
      <c r="D284" s="16" t="s">
        <v>286</v>
      </c>
      <c r="E284" s="16" t="s">
        <v>484</v>
      </c>
      <c r="F284" s="17">
        <v>61950</v>
      </c>
      <c r="G284" s="16" t="s">
        <v>243</v>
      </c>
      <c r="H284" s="15">
        <f>+B284+45</f>
        <v>45779</v>
      </c>
    </row>
    <row r="285" spans="1:12" ht="78.75" x14ac:dyDescent="0.25">
      <c r="A285" s="15" t="str">
        <f>+MID(E285,1,3)</f>
        <v>REC</v>
      </c>
      <c r="B285" s="15">
        <v>45628</v>
      </c>
      <c r="C285" s="16" t="s">
        <v>155</v>
      </c>
      <c r="D285" s="16" t="s">
        <v>70</v>
      </c>
      <c r="E285" s="16" t="s">
        <v>343</v>
      </c>
      <c r="F285" s="17">
        <v>395300</v>
      </c>
      <c r="G285" s="16" t="s">
        <v>243</v>
      </c>
      <c r="H285" s="15">
        <f>+B285+45</f>
        <v>45673</v>
      </c>
    </row>
    <row r="286" spans="1:12" ht="78.75" x14ac:dyDescent="0.25">
      <c r="A286" s="15" t="str">
        <f>+MID(E286,1,3)</f>
        <v>FEM</v>
      </c>
      <c r="B286" s="15">
        <v>42735</v>
      </c>
      <c r="C286" s="16" t="s">
        <v>268</v>
      </c>
      <c r="D286" s="16" t="s">
        <v>71</v>
      </c>
      <c r="E286" s="16" t="s">
        <v>237</v>
      </c>
      <c r="F286" s="17">
        <v>14455</v>
      </c>
      <c r="G286" s="16" t="s">
        <v>243</v>
      </c>
      <c r="H286" s="15">
        <f>+B286+45</f>
        <v>42780</v>
      </c>
      <c r="L286" s="14">
        <f>63.4301*13151</f>
        <v>834169.24510000006</v>
      </c>
    </row>
    <row r="287" spans="1:12" ht="78.75" x14ac:dyDescent="0.25">
      <c r="A287" s="15" t="str">
        <f>+MID(E287,1,3)</f>
        <v>LNM</v>
      </c>
      <c r="B287" s="15">
        <v>45391</v>
      </c>
      <c r="C287" s="16" t="s">
        <v>150</v>
      </c>
      <c r="D287" s="16" t="s">
        <v>72</v>
      </c>
      <c r="E287" s="16" t="s">
        <v>238</v>
      </c>
      <c r="F287" s="17">
        <v>35754.78</v>
      </c>
      <c r="G287" s="16" t="s">
        <v>243</v>
      </c>
      <c r="H287" s="15">
        <f>+B287+45</f>
        <v>45436</v>
      </c>
    </row>
    <row r="288" spans="1:12" ht="78.75" x14ac:dyDescent="0.25">
      <c r="A288" s="15" t="s">
        <v>639</v>
      </c>
      <c r="B288" s="15">
        <v>45727</v>
      </c>
      <c r="C288" s="16" t="s">
        <v>650</v>
      </c>
      <c r="D288" s="16" t="s">
        <v>651</v>
      </c>
      <c r="E288" s="16" t="s">
        <v>652</v>
      </c>
      <c r="F288" s="17">
        <v>834169.25</v>
      </c>
      <c r="G288" s="16" t="s">
        <v>243</v>
      </c>
      <c r="H288" s="15">
        <f>+B288+45</f>
        <v>45772</v>
      </c>
    </row>
    <row r="289" spans="1:8" ht="78.75" x14ac:dyDescent="0.25">
      <c r="A289" s="15" t="str">
        <f>+MID(E289,1,3)</f>
        <v>JVM</v>
      </c>
      <c r="B289" s="15">
        <v>45721</v>
      </c>
      <c r="C289" s="16" t="s">
        <v>629</v>
      </c>
      <c r="D289" s="16" t="s">
        <v>371</v>
      </c>
      <c r="E289" s="16" t="s">
        <v>485</v>
      </c>
      <c r="F289" s="17">
        <v>21980</v>
      </c>
      <c r="G289" s="16" t="s">
        <v>243</v>
      </c>
      <c r="H289" s="15">
        <f>+B289+45</f>
        <v>45766</v>
      </c>
    </row>
    <row r="290" spans="1:8" s="39" customFormat="1" ht="47.25" x14ac:dyDescent="0.25">
      <c r="A290" s="15" t="str">
        <f>+MID(E290,1,3)</f>
        <v>JVM</v>
      </c>
      <c r="B290" s="15">
        <v>45731</v>
      </c>
      <c r="C290" s="16" t="s">
        <v>630</v>
      </c>
      <c r="D290" s="16" t="s">
        <v>371</v>
      </c>
      <c r="E290" s="16" t="s">
        <v>485</v>
      </c>
      <c r="F290" s="17">
        <v>37680</v>
      </c>
      <c r="G290" s="16" t="s">
        <v>243</v>
      </c>
      <c r="H290" s="15">
        <f>+B290+45</f>
        <v>45776</v>
      </c>
    </row>
    <row r="291" spans="1:8" ht="47.25" x14ac:dyDescent="0.25">
      <c r="A291" s="15" t="str">
        <f>+MID(E291,1,3)</f>
        <v>JVM</v>
      </c>
      <c r="B291" s="15">
        <v>45741</v>
      </c>
      <c r="C291" s="16" t="s">
        <v>631</v>
      </c>
      <c r="D291" s="16" t="s">
        <v>371</v>
      </c>
      <c r="E291" s="16" t="s">
        <v>485</v>
      </c>
      <c r="F291" s="17">
        <v>35090</v>
      </c>
      <c r="G291" s="16" t="s">
        <v>243</v>
      </c>
      <c r="H291" s="15">
        <f>+B291+45</f>
        <v>45786</v>
      </c>
    </row>
    <row r="292" spans="1:8" ht="31.5" x14ac:dyDescent="0.25">
      <c r="A292" s="15" t="s">
        <v>637</v>
      </c>
      <c r="B292" s="15">
        <v>42735</v>
      </c>
      <c r="C292" s="16" t="s">
        <v>267</v>
      </c>
      <c r="D292" s="16" t="s">
        <v>73</v>
      </c>
      <c r="E292" s="16" t="s">
        <v>486</v>
      </c>
      <c r="F292" s="17">
        <v>7080</v>
      </c>
      <c r="G292" s="16" t="s">
        <v>243</v>
      </c>
      <c r="H292" s="15">
        <f>+B292+45</f>
        <v>42780</v>
      </c>
    </row>
    <row r="293" spans="1:8" ht="47.25" x14ac:dyDescent="0.25">
      <c r="A293" s="15" t="s">
        <v>638</v>
      </c>
      <c r="B293" s="15">
        <v>42735</v>
      </c>
      <c r="C293" s="16" t="s">
        <v>269</v>
      </c>
      <c r="D293" s="16" t="s">
        <v>74</v>
      </c>
      <c r="E293" s="16" t="s">
        <v>487</v>
      </c>
      <c r="F293" s="17">
        <v>15104</v>
      </c>
      <c r="G293" s="16" t="s">
        <v>243</v>
      </c>
      <c r="H293" s="15">
        <f>+B293+45</f>
        <v>42780</v>
      </c>
    </row>
    <row r="294" spans="1:8" ht="47.25" x14ac:dyDescent="0.25">
      <c r="A294" s="15" t="str">
        <f>+MID(E294,1,3)</f>
        <v>JVM</v>
      </c>
      <c r="B294" s="15">
        <v>45744</v>
      </c>
      <c r="C294" s="16" t="s">
        <v>632</v>
      </c>
      <c r="D294" s="16" t="s">
        <v>372</v>
      </c>
      <c r="E294" s="16" t="s">
        <v>488</v>
      </c>
      <c r="F294" s="17">
        <v>33500</v>
      </c>
      <c r="G294" s="16" t="s">
        <v>243</v>
      </c>
      <c r="H294" s="15">
        <f>+B294+45</f>
        <v>45789</v>
      </c>
    </row>
    <row r="295" spans="1:8" ht="63" x14ac:dyDescent="0.25">
      <c r="A295" s="15" t="str">
        <f>+MID(E295,1,3)</f>
        <v>JVM</v>
      </c>
      <c r="B295" s="15">
        <v>44875</v>
      </c>
      <c r="C295" s="16" t="s">
        <v>156</v>
      </c>
      <c r="D295" s="16" t="s">
        <v>75</v>
      </c>
      <c r="E295" s="16" t="s">
        <v>239</v>
      </c>
      <c r="F295" s="17">
        <v>63710</v>
      </c>
      <c r="G295" s="16" t="s">
        <v>243</v>
      </c>
      <c r="H295" s="15">
        <f>+B295+45</f>
        <v>44920</v>
      </c>
    </row>
    <row r="296" spans="1:8" ht="54" customHeight="1" x14ac:dyDescent="0.25">
      <c r="A296" s="15" t="str">
        <f>+MID(E296,1,3)</f>
        <v>REC</v>
      </c>
      <c r="B296" s="15">
        <v>45718</v>
      </c>
      <c r="C296" s="16" t="s">
        <v>633</v>
      </c>
      <c r="D296" s="16" t="s">
        <v>373</v>
      </c>
      <c r="E296" s="16" t="s">
        <v>489</v>
      </c>
      <c r="F296" s="17">
        <v>17615.689999999999</v>
      </c>
      <c r="G296" s="16" t="s">
        <v>243</v>
      </c>
      <c r="H296" s="15">
        <f>+B296+45</f>
        <v>45763</v>
      </c>
    </row>
    <row r="297" spans="1:8" ht="54" customHeight="1" x14ac:dyDescent="0.25">
      <c r="A297" s="15" t="str">
        <f>+MID(E297,1,3)</f>
        <v>REC</v>
      </c>
      <c r="B297" s="15">
        <v>45727</v>
      </c>
      <c r="C297" s="16" t="s">
        <v>634</v>
      </c>
      <c r="D297" s="16" t="s">
        <v>373</v>
      </c>
      <c r="E297" s="16" t="s">
        <v>490</v>
      </c>
      <c r="F297" s="17">
        <v>167083.87</v>
      </c>
      <c r="G297" s="16" t="s">
        <v>243</v>
      </c>
      <c r="H297" s="15">
        <f>+B297+45</f>
        <v>45772</v>
      </c>
    </row>
    <row r="298" spans="1:8" ht="54" customHeight="1" x14ac:dyDescent="0.25">
      <c r="A298" s="15" t="str">
        <f>+MID(E298,1,3)</f>
        <v>REC</v>
      </c>
      <c r="B298" s="15">
        <v>45638</v>
      </c>
      <c r="C298" s="16" t="s">
        <v>157</v>
      </c>
      <c r="D298" s="16" t="s">
        <v>76</v>
      </c>
      <c r="E298" s="16" t="s">
        <v>240</v>
      </c>
      <c r="F298" s="17">
        <v>1649999.99</v>
      </c>
      <c r="G298" s="16" t="s">
        <v>243</v>
      </c>
      <c r="H298" s="15">
        <f>+B298+45</f>
        <v>45683</v>
      </c>
    </row>
    <row r="299" spans="1:8" ht="81.75" customHeight="1" x14ac:dyDescent="0.25">
      <c r="A299" s="40" t="str">
        <f>+MID(E299,1,3)</f>
        <v>FEM</v>
      </c>
      <c r="B299" s="41">
        <v>45645</v>
      </c>
      <c r="C299" s="42" t="s">
        <v>158</v>
      </c>
      <c r="D299" s="42" t="s">
        <v>76</v>
      </c>
      <c r="E299" s="42" t="s">
        <v>241</v>
      </c>
      <c r="F299" s="43">
        <v>1475000</v>
      </c>
      <c r="G299" s="42" t="s">
        <v>243</v>
      </c>
      <c r="H299" s="41">
        <f>+B299+45</f>
        <v>45690</v>
      </c>
    </row>
    <row r="300" spans="1:8" ht="81.75" customHeight="1" x14ac:dyDescent="0.25">
      <c r="A300" s="40" t="str">
        <f>+MID(E300,1,3)</f>
        <v>REC</v>
      </c>
      <c r="B300" s="41">
        <v>42324</v>
      </c>
      <c r="C300" s="42" t="s">
        <v>159</v>
      </c>
      <c r="D300" s="42" t="s">
        <v>77</v>
      </c>
      <c r="E300" s="42" t="s">
        <v>242</v>
      </c>
      <c r="F300" s="43">
        <v>23735.7</v>
      </c>
      <c r="G300" s="42" t="s">
        <v>243</v>
      </c>
      <c r="H300" s="41">
        <f>+B300+45</f>
        <v>42369</v>
      </c>
    </row>
    <row r="301" spans="1:8" ht="81.75" customHeight="1" x14ac:dyDescent="0.25">
      <c r="A301" s="40" t="str">
        <f>+MID(E301,1,3)</f>
        <v>UM-</v>
      </c>
      <c r="B301" s="41">
        <v>45736</v>
      </c>
      <c r="C301" s="42" t="s">
        <v>635</v>
      </c>
      <c r="D301" s="42" t="s">
        <v>287</v>
      </c>
      <c r="E301" s="42" t="s">
        <v>491</v>
      </c>
      <c r="F301" s="43">
        <v>67710</v>
      </c>
      <c r="G301" s="42" t="s">
        <v>243</v>
      </c>
      <c r="H301" s="41">
        <f>+B301+45</f>
        <v>45781</v>
      </c>
    </row>
    <row r="302" spans="1:8" ht="19.5" thickBot="1" x14ac:dyDescent="0.3">
      <c r="A302" s="32" t="s">
        <v>270</v>
      </c>
      <c r="B302" s="33"/>
      <c r="C302" s="34"/>
      <c r="D302" s="34"/>
      <c r="E302" s="34"/>
      <c r="F302" s="35">
        <f>SUM(F10:F301)</f>
        <v>61175154.899999984</v>
      </c>
      <c r="G302" s="36"/>
      <c r="H302" s="37"/>
    </row>
    <row r="303" spans="1:8" ht="16.5" thickTop="1" x14ac:dyDescent="0.25">
      <c r="A303" s="25"/>
      <c r="B303" s="26"/>
      <c r="C303" s="27"/>
      <c r="D303" s="27"/>
      <c r="E303" s="27"/>
      <c r="F303" s="24"/>
      <c r="G303" s="28"/>
      <c r="H303" s="26"/>
    </row>
    <row r="304" spans="1:8" x14ac:dyDescent="0.25">
      <c r="A304" s="25"/>
      <c r="B304" s="26"/>
      <c r="C304" s="27"/>
      <c r="D304" s="27"/>
      <c r="E304" s="27"/>
      <c r="F304" s="24"/>
      <c r="G304" s="28"/>
      <c r="H304" s="26"/>
    </row>
    <row r="305" spans="1:8" x14ac:dyDescent="0.25">
      <c r="A305" s="25"/>
      <c r="B305" s="26"/>
      <c r="C305" s="27"/>
      <c r="D305" s="27"/>
      <c r="E305" s="27"/>
      <c r="F305" s="24"/>
      <c r="G305" s="28"/>
      <c r="H305" s="26"/>
    </row>
    <row r="306" spans="1:8" x14ac:dyDescent="0.25">
      <c r="A306" s="25"/>
      <c r="B306" s="26"/>
      <c r="C306" s="27"/>
      <c r="D306" s="27"/>
      <c r="E306" s="27"/>
      <c r="F306" s="24"/>
      <c r="G306" s="28"/>
      <c r="H306" s="26"/>
    </row>
    <row r="307" spans="1:8" x14ac:dyDescent="0.25">
      <c r="A307" s="25"/>
      <c r="B307" s="26"/>
      <c r="C307" s="27"/>
      <c r="D307" s="27"/>
      <c r="E307" s="27"/>
      <c r="F307" s="24"/>
      <c r="G307" s="28"/>
      <c r="H307" s="26"/>
    </row>
    <row r="308" spans="1:8" x14ac:dyDescent="0.25">
      <c r="A308" s="25"/>
      <c r="B308" s="26"/>
      <c r="C308" s="27"/>
      <c r="D308" s="27"/>
      <c r="E308" s="27"/>
      <c r="F308" s="24"/>
      <c r="G308" s="28"/>
      <c r="H308" s="26"/>
    </row>
    <row r="309" spans="1:8" x14ac:dyDescent="0.25">
      <c r="A309" s="25"/>
      <c r="B309" s="26"/>
      <c r="C309" s="27"/>
      <c r="D309" s="27"/>
      <c r="E309" s="27"/>
      <c r="F309" s="24"/>
      <c r="G309" s="28"/>
      <c r="H309" s="26"/>
    </row>
    <row r="310" spans="1:8" x14ac:dyDescent="0.25">
      <c r="A310" s="25"/>
      <c r="B310" s="26"/>
      <c r="C310" s="27"/>
      <c r="D310" s="29"/>
      <c r="E310" s="27"/>
      <c r="F310" s="38"/>
      <c r="G310" s="28"/>
      <c r="H310" s="26"/>
    </row>
    <row r="311" spans="1:8" x14ac:dyDescent="0.25">
      <c r="A311" s="25"/>
      <c r="B311" s="26"/>
      <c r="C311" s="27"/>
      <c r="D311" s="27"/>
      <c r="E311" s="30"/>
      <c r="F311" s="28"/>
      <c r="G311" s="28"/>
      <c r="H311" s="26"/>
    </row>
    <row r="312" spans="1:8" x14ac:dyDescent="0.25">
      <c r="A312" s="25"/>
      <c r="B312" s="26"/>
      <c r="C312" s="27"/>
      <c r="D312" s="27"/>
      <c r="E312" s="27"/>
      <c r="F312"/>
      <c r="G312" s="28"/>
      <c r="H312" s="26"/>
    </row>
    <row r="313" spans="1:8" x14ac:dyDescent="0.25">
      <c r="A313" s="25"/>
      <c r="B313" s="26"/>
      <c r="C313" s="27"/>
      <c r="D313" s="27"/>
      <c r="E313"/>
      <c r="F313" s="28"/>
      <c r="G313" s="28"/>
      <c r="H313" s="26"/>
    </row>
    <row r="314" spans="1:8" x14ac:dyDescent="0.25">
      <c r="A314" s="25"/>
      <c r="B314" s="26"/>
      <c r="C314" s="27"/>
      <c r="D314" s="27"/>
      <c r="E314" s="27"/>
      <c r="F314" s="29"/>
      <c r="G314" s="28"/>
      <c r="H314" s="26"/>
    </row>
    <row r="315" spans="1:8" x14ac:dyDescent="0.25">
      <c r="A315" s="25"/>
      <c r="B315" s="26"/>
      <c r="C315" s="27"/>
      <c r="D315"/>
      <c r="E315" s="27"/>
      <c r="F315" s="24"/>
      <c r="G315" s="28"/>
      <c r="H315" s="26"/>
    </row>
    <row r="316" spans="1:8" x14ac:dyDescent="0.25">
      <c r="A316" s="25"/>
      <c r="B316" s="26"/>
      <c r="C316" s="27"/>
      <c r="D316" s="27"/>
      <c r="E316" s="27"/>
      <c r="F316" s="24"/>
      <c r="G316" s="28"/>
      <c r="H316" s="26"/>
    </row>
    <row r="317" spans="1:8" x14ac:dyDescent="0.25">
      <c r="A317" s="25"/>
      <c r="B317" s="26"/>
      <c r="C317" s="27"/>
      <c r="D317" s="27"/>
      <c r="E317" s="27"/>
      <c r="F317" s="31"/>
      <c r="G317" s="28"/>
      <c r="H317" s="26"/>
    </row>
    <row r="318" spans="1:8" ht="15.75" customHeight="1" x14ac:dyDescent="0.25">
      <c r="A318" s="45" t="s">
        <v>345</v>
      </c>
      <c r="B318" s="45"/>
      <c r="C318" s="45"/>
      <c r="D318" s="45"/>
      <c r="E318" s="45"/>
      <c r="F318" s="45"/>
      <c r="G318" s="45"/>
      <c r="H318" s="45"/>
    </row>
    <row r="319" spans="1:8" x14ac:dyDescent="0.25">
      <c r="A319" s="46" t="s">
        <v>271</v>
      </c>
      <c r="B319" s="46"/>
      <c r="C319" s="46"/>
      <c r="D319" s="46"/>
      <c r="E319" s="46"/>
      <c r="F319" s="46"/>
      <c r="G319" s="46"/>
      <c r="H319" s="46"/>
    </row>
  </sheetData>
  <autoFilter ref="A9:H302" xr:uid="{ED7455DC-BEB3-4896-87A9-2D2858CABAF3}">
    <sortState xmlns:xlrd2="http://schemas.microsoft.com/office/spreadsheetml/2017/richdata2" ref="A10:H302">
      <sortCondition ref="D9:D302"/>
    </sortState>
  </autoFilter>
  <mergeCells count="4">
    <mergeCell ref="A5:H5"/>
    <mergeCell ref="A6:H6"/>
    <mergeCell ref="A318:H318"/>
    <mergeCell ref="A319:H319"/>
  </mergeCells>
  <phoneticPr fontId="11" type="noConversion"/>
  <pageMargins left="0.51181102362204722" right="0.51181102362204722" top="0.55118110236220474" bottom="0.55118110236220474" header="0.11811023622047245" footer="0.31496062992125984"/>
  <pageSetup scale="53" fitToHeight="0" orientation="portrait" horizontalDpi="300" verticalDpi="300" r:id="rId1"/>
  <headerFooter>
    <oddFooter xml:space="preserve">&amp;C&amp;P DE &amp;N&amp;R&amp;"Arial,Negrita"&amp;8 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6743-5D24-41FF-9511-4CC47F0DE233}">
  <dimension ref="A3:G134"/>
  <sheetViews>
    <sheetView topLeftCell="A115" workbookViewId="0">
      <selection activeCell="D132" sqref="D132"/>
    </sheetView>
  </sheetViews>
  <sheetFormatPr baseColWidth="10" defaultRowHeight="15" x14ac:dyDescent="0.25"/>
  <cols>
    <col min="1" max="1" width="45.7109375" bestFit="1" customWidth="1"/>
    <col min="2" max="2" width="31.140625" bestFit="1" customWidth="1"/>
    <col min="3" max="3" width="44.28515625" bestFit="1" customWidth="1"/>
    <col min="4" max="4" width="15.140625" style="50" bestFit="1" customWidth="1"/>
    <col min="5" max="5" width="45.7109375" bestFit="1" customWidth="1"/>
    <col min="6" max="6" width="15.140625" style="50" bestFit="1" customWidth="1"/>
    <col min="7" max="7" width="16" customWidth="1"/>
  </cols>
  <sheetData>
    <row r="3" spans="1:7" x14ac:dyDescent="0.25">
      <c r="A3" s="47" t="s">
        <v>653</v>
      </c>
      <c r="B3" t="s">
        <v>655</v>
      </c>
    </row>
    <row r="4" spans="1:7" x14ac:dyDescent="0.25">
      <c r="A4" s="48" t="s">
        <v>350</v>
      </c>
      <c r="B4" s="49">
        <v>1255937.72</v>
      </c>
      <c r="C4" t="s">
        <v>350</v>
      </c>
      <c r="D4" s="50">
        <v>1255937.72</v>
      </c>
      <c r="E4" t="s">
        <v>350</v>
      </c>
      <c r="F4" s="50">
        <v>1255937.72</v>
      </c>
      <c r="G4" s="51">
        <f>+D4-F4</f>
        <v>0</v>
      </c>
    </row>
    <row r="5" spans="1:7" x14ac:dyDescent="0.25">
      <c r="A5" s="48" t="s">
        <v>0</v>
      </c>
      <c r="B5" s="49">
        <v>97137.600000000006</v>
      </c>
      <c r="C5" t="s">
        <v>0</v>
      </c>
      <c r="D5" s="50">
        <v>97137.600000000006</v>
      </c>
      <c r="E5" t="s">
        <v>0</v>
      </c>
      <c r="F5" s="50">
        <v>97137.600000000006</v>
      </c>
      <c r="G5" s="51">
        <f t="shared" ref="G5:G68" si="0">+D5-F5</f>
        <v>0</v>
      </c>
    </row>
    <row r="6" spans="1:7" x14ac:dyDescent="0.25">
      <c r="A6" s="48" t="s">
        <v>351</v>
      </c>
      <c r="B6" s="49">
        <v>9077500</v>
      </c>
      <c r="C6" t="s">
        <v>351</v>
      </c>
      <c r="D6" s="50">
        <v>9077500</v>
      </c>
      <c r="E6" t="s">
        <v>351</v>
      </c>
      <c r="F6" s="50">
        <v>9077500</v>
      </c>
      <c r="G6" s="51">
        <f t="shared" si="0"/>
        <v>0</v>
      </c>
    </row>
    <row r="7" spans="1:7" x14ac:dyDescent="0.25">
      <c r="A7" s="48" t="s">
        <v>1</v>
      </c>
      <c r="B7" s="49">
        <v>46935</v>
      </c>
      <c r="C7" t="s">
        <v>1</v>
      </c>
      <c r="D7" s="50">
        <v>46935</v>
      </c>
      <c r="E7" t="s">
        <v>1</v>
      </c>
      <c r="F7" s="50">
        <v>46935</v>
      </c>
      <c r="G7" s="51">
        <f t="shared" si="0"/>
        <v>0</v>
      </c>
    </row>
    <row r="8" spans="1:7" x14ac:dyDescent="0.25">
      <c r="A8" s="48" t="s">
        <v>2</v>
      </c>
      <c r="B8" s="49">
        <v>45060</v>
      </c>
      <c r="C8" t="s">
        <v>2</v>
      </c>
      <c r="D8" s="50">
        <v>45060</v>
      </c>
      <c r="E8" t="s">
        <v>2</v>
      </c>
      <c r="F8" s="50">
        <v>45060</v>
      </c>
      <c r="G8" s="51">
        <f t="shared" si="0"/>
        <v>0</v>
      </c>
    </row>
    <row r="9" spans="1:7" x14ac:dyDescent="0.25">
      <c r="A9" s="48" t="s">
        <v>3</v>
      </c>
      <c r="B9" s="49">
        <v>65050</v>
      </c>
      <c r="C9" t="s">
        <v>3</v>
      </c>
      <c r="D9" s="50">
        <v>65050</v>
      </c>
      <c r="E9" t="s">
        <v>3</v>
      </c>
      <c r="F9" s="50">
        <v>65050</v>
      </c>
      <c r="G9" s="51">
        <f t="shared" si="0"/>
        <v>0</v>
      </c>
    </row>
    <row r="10" spans="1:7" x14ac:dyDescent="0.25">
      <c r="A10" s="48" t="s">
        <v>4</v>
      </c>
      <c r="B10" s="49">
        <v>50573.04</v>
      </c>
      <c r="C10" t="s">
        <v>4</v>
      </c>
      <c r="D10" s="50">
        <v>50573.03</v>
      </c>
      <c r="E10" t="s">
        <v>4</v>
      </c>
      <c r="F10" s="50">
        <v>50573.04</v>
      </c>
      <c r="G10" s="51">
        <f t="shared" si="0"/>
        <v>-1.0000000002037268E-2</v>
      </c>
    </row>
    <row r="11" spans="1:7" x14ac:dyDescent="0.25">
      <c r="A11" s="48" t="s">
        <v>313</v>
      </c>
      <c r="B11" s="49">
        <v>159949</v>
      </c>
      <c r="C11" t="s">
        <v>313</v>
      </c>
      <c r="D11" s="50">
        <v>159949</v>
      </c>
      <c r="E11" t="s">
        <v>313</v>
      </c>
      <c r="F11" s="50">
        <v>159949</v>
      </c>
      <c r="G11" s="51">
        <f t="shared" si="0"/>
        <v>0</v>
      </c>
    </row>
    <row r="12" spans="1:7" x14ac:dyDescent="0.25">
      <c r="A12" s="48" t="s">
        <v>645</v>
      </c>
      <c r="B12" s="49">
        <v>105555</v>
      </c>
      <c r="C12" t="s">
        <v>656</v>
      </c>
      <c r="D12" s="50">
        <v>105555</v>
      </c>
      <c r="E12" t="s">
        <v>645</v>
      </c>
      <c r="F12" s="50">
        <v>105555</v>
      </c>
      <c r="G12" s="51">
        <f t="shared" si="0"/>
        <v>0</v>
      </c>
    </row>
    <row r="13" spans="1:7" x14ac:dyDescent="0.25">
      <c r="A13" s="48" t="s">
        <v>5</v>
      </c>
      <c r="B13" s="49">
        <v>970000</v>
      </c>
      <c r="C13" t="s">
        <v>5</v>
      </c>
      <c r="D13" s="50">
        <v>970000</v>
      </c>
      <c r="E13" t="s">
        <v>5</v>
      </c>
      <c r="F13" s="50">
        <v>970000</v>
      </c>
      <c r="G13" s="51">
        <f t="shared" si="0"/>
        <v>0</v>
      </c>
    </row>
    <row r="14" spans="1:7" x14ac:dyDescent="0.25">
      <c r="A14" s="48" t="s">
        <v>6</v>
      </c>
      <c r="B14" s="49">
        <v>146960.84</v>
      </c>
      <c r="C14" t="s">
        <v>6</v>
      </c>
      <c r="D14" s="50">
        <v>146960.84</v>
      </c>
      <c r="E14" t="s">
        <v>6</v>
      </c>
      <c r="F14" s="50">
        <v>146960.84</v>
      </c>
      <c r="G14" s="51">
        <f t="shared" si="0"/>
        <v>0</v>
      </c>
    </row>
    <row r="15" spans="1:7" x14ac:dyDescent="0.25">
      <c r="A15" s="48" t="s">
        <v>273</v>
      </c>
      <c r="B15" s="49">
        <v>228471.65</v>
      </c>
      <c r="C15" t="s">
        <v>273</v>
      </c>
      <c r="D15" s="50">
        <v>228471.65</v>
      </c>
      <c r="E15" t="s">
        <v>273</v>
      </c>
      <c r="F15" s="50">
        <v>228471.65</v>
      </c>
      <c r="G15" s="51">
        <f t="shared" si="0"/>
        <v>0</v>
      </c>
    </row>
    <row r="16" spans="1:7" x14ac:dyDescent="0.25">
      <c r="A16" s="48" t="s">
        <v>352</v>
      </c>
      <c r="B16" s="49">
        <v>582143.5</v>
      </c>
      <c r="C16" t="s">
        <v>352</v>
      </c>
      <c r="D16" s="50">
        <v>582143.5</v>
      </c>
      <c r="E16" t="s">
        <v>352</v>
      </c>
      <c r="F16" s="50">
        <v>582143.5</v>
      </c>
      <c r="G16" s="51">
        <f t="shared" si="0"/>
        <v>0</v>
      </c>
    </row>
    <row r="17" spans="1:7" x14ac:dyDescent="0.25">
      <c r="A17" s="48" t="s">
        <v>7</v>
      </c>
      <c r="B17" s="49">
        <v>34220</v>
      </c>
      <c r="C17" t="s">
        <v>7</v>
      </c>
      <c r="D17" s="50">
        <v>34220</v>
      </c>
      <c r="E17" t="s">
        <v>7</v>
      </c>
      <c r="F17" s="50">
        <v>34220</v>
      </c>
      <c r="G17" s="51">
        <f t="shared" si="0"/>
        <v>0</v>
      </c>
    </row>
    <row r="18" spans="1:7" x14ac:dyDescent="0.25">
      <c r="A18" s="48" t="s">
        <v>276</v>
      </c>
      <c r="B18" s="49">
        <v>873141</v>
      </c>
      <c r="C18" t="s">
        <v>276</v>
      </c>
      <c r="D18" s="50">
        <v>873141</v>
      </c>
      <c r="E18" t="s">
        <v>276</v>
      </c>
      <c r="F18" s="50">
        <v>873141</v>
      </c>
      <c r="G18" s="51">
        <f t="shared" si="0"/>
        <v>0</v>
      </c>
    </row>
    <row r="19" spans="1:7" x14ac:dyDescent="0.25">
      <c r="A19" s="48" t="s">
        <v>8</v>
      </c>
      <c r="B19" s="49">
        <v>47949.120000000003</v>
      </c>
      <c r="C19" t="s">
        <v>8</v>
      </c>
      <c r="D19" s="50">
        <v>47949.13</v>
      </c>
      <c r="E19" t="s">
        <v>8</v>
      </c>
      <c r="F19" s="50">
        <v>47949.120000000003</v>
      </c>
      <c r="G19" s="51">
        <f t="shared" si="0"/>
        <v>9.9999999947613105E-3</v>
      </c>
    </row>
    <row r="20" spans="1:7" x14ac:dyDescent="0.25">
      <c r="A20" s="48" t="s">
        <v>353</v>
      </c>
      <c r="B20" s="49">
        <v>261827.9</v>
      </c>
      <c r="C20" t="s">
        <v>353</v>
      </c>
      <c r="D20" s="50">
        <v>261827.89</v>
      </c>
      <c r="E20" t="s">
        <v>353</v>
      </c>
      <c r="F20" s="50">
        <v>261827.9</v>
      </c>
      <c r="G20" s="51">
        <f t="shared" si="0"/>
        <v>-9.9999999802093953E-3</v>
      </c>
    </row>
    <row r="21" spans="1:7" x14ac:dyDescent="0.25">
      <c r="A21" s="48" t="s">
        <v>9</v>
      </c>
      <c r="B21" s="49">
        <v>45878.400000000001</v>
      </c>
      <c r="C21" t="s">
        <v>9</v>
      </c>
      <c r="D21" s="50">
        <v>45878.400000000001</v>
      </c>
      <c r="E21" t="s">
        <v>9</v>
      </c>
      <c r="F21" s="50">
        <v>45878.400000000001</v>
      </c>
      <c r="G21" s="51">
        <f t="shared" si="0"/>
        <v>0</v>
      </c>
    </row>
    <row r="22" spans="1:7" x14ac:dyDescent="0.25">
      <c r="A22" s="48" t="s">
        <v>10</v>
      </c>
      <c r="B22" s="49">
        <v>15939</v>
      </c>
      <c r="C22" t="s">
        <v>10</v>
      </c>
      <c r="D22" s="50">
        <v>15939</v>
      </c>
      <c r="E22" t="s">
        <v>10</v>
      </c>
      <c r="F22" s="50">
        <v>15939</v>
      </c>
      <c r="G22" s="51">
        <f t="shared" si="0"/>
        <v>0</v>
      </c>
    </row>
    <row r="23" spans="1:7" x14ac:dyDescent="0.25">
      <c r="A23" s="48" t="s">
        <v>11</v>
      </c>
      <c r="B23" s="49">
        <v>61900.02</v>
      </c>
      <c r="C23" t="s">
        <v>11</v>
      </c>
      <c r="D23" s="50">
        <v>61900.02</v>
      </c>
      <c r="E23" t="s">
        <v>11</v>
      </c>
      <c r="F23" s="50">
        <v>61900.02</v>
      </c>
      <c r="G23" s="51">
        <f t="shared" si="0"/>
        <v>0</v>
      </c>
    </row>
    <row r="24" spans="1:7" x14ac:dyDescent="0.25">
      <c r="A24" s="48" t="s">
        <v>354</v>
      </c>
      <c r="B24" s="49">
        <v>2178808.7000000002</v>
      </c>
      <c r="C24" t="s">
        <v>354</v>
      </c>
      <c r="D24" s="50">
        <v>2178808.7000000002</v>
      </c>
      <c r="E24" t="s">
        <v>354</v>
      </c>
      <c r="F24" s="50">
        <v>2178808.7000000002</v>
      </c>
      <c r="G24" s="51">
        <f t="shared" si="0"/>
        <v>0</v>
      </c>
    </row>
    <row r="25" spans="1:7" x14ac:dyDescent="0.25">
      <c r="A25" s="48" t="s">
        <v>12</v>
      </c>
      <c r="B25" s="49">
        <v>349429.27</v>
      </c>
      <c r="C25" t="s">
        <v>12</v>
      </c>
      <c r="D25" s="50">
        <v>349429.27</v>
      </c>
      <c r="E25" t="s">
        <v>12</v>
      </c>
      <c r="F25" s="50">
        <v>349429.27</v>
      </c>
      <c r="G25" s="51">
        <f t="shared" si="0"/>
        <v>0</v>
      </c>
    </row>
    <row r="26" spans="1:7" x14ac:dyDescent="0.25">
      <c r="A26" s="48" t="s">
        <v>314</v>
      </c>
      <c r="B26" s="49">
        <v>35046</v>
      </c>
      <c r="C26" t="s">
        <v>314</v>
      </c>
      <c r="D26" s="50">
        <v>35046</v>
      </c>
      <c r="E26" t="s">
        <v>314</v>
      </c>
      <c r="F26" s="50">
        <v>35046</v>
      </c>
      <c r="G26" s="51">
        <f t="shared" si="0"/>
        <v>0</v>
      </c>
    </row>
    <row r="27" spans="1:7" x14ac:dyDescent="0.25">
      <c r="A27" s="48" t="s">
        <v>13</v>
      </c>
      <c r="B27" s="49">
        <v>31891</v>
      </c>
      <c r="C27" t="s">
        <v>13</v>
      </c>
      <c r="D27" s="50">
        <v>31891</v>
      </c>
      <c r="E27" t="s">
        <v>13</v>
      </c>
      <c r="F27" s="50">
        <v>31891</v>
      </c>
      <c r="G27" s="51">
        <f t="shared" si="0"/>
        <v>0</v>
      </c>
    </row>
    <row r="28" spans="1:7" x14ac:dyDescent="0.25">
      <c r="A28" s="48" t="s">
        <v>14</v>
      </c>
      <c r="B28" s="49">
        <v>1759881.24</v>
      </c>
      <c r="C28" t="s">
        <v>14</v>
      </c>
      <c r="D28" s="50">
        <v>1759881.24</v>
      </c>
      <c r="E28" t="s">
        <v>14</v>
      </c>
      <c r="F28" s="50">
        <v>1759881.24</v>
      </c>
      <c r="G28" s="51">
        <f t="shared" si="0"/>
        <v>0</v>
      </c>
    </row>
    <row r="29" spans="1:7" x14ac:dyDescent="0.25">
      <c r="A29" s="48" t="s">
        <v>355</v>
      </c>
      <c r="B29" s="49">
        <v>500000</v>
      </c>
      <c r="C29" t="s">
        <v>355</v>
      </c>
      <c r="D29" s="50">
        <v>500000</v>
      </c>
      <c r="E29" t="s">
        <v>355</v>
      </c>
      <c r="F29" s="50">
        <v>500000</v>
      </c>
      <c r="G29" s="51">
        <f t="shared" si="0"/>
        <v>0</v>
      </c>
    </row>
    <row r="30" spans="1:7" x14ac:dyDescent="0.25">
      <c r="A30" s="48" t="s">
        <v>15</v>
      </c>
      <c r="B30" s="49">
        <v>84747.6</v>
      </c>
      <c r="C30" s="52" t="s">
        <v>657</v>
      </c>
      <c r="D30" s="53">
        <v>289100</v>
      </c>
      <c r="G30" s="51">
        <f t="shared" si="0"/>
        <v>289100</v>
      </c>
    </row>
    <row r="31" spans="1:7" x14ac:dyDescent="0.25">
      <c r="A31" s="48" t="s">
        <v>16</v>
      </c>
      <c r="B31" s="49">
        <v>1380000.01</v>
      </c>
      <c r="C31" t="s">
        <v>15</v>
      </c>
      <c r="D31" s="50">
        <v>84747.6</v>
      </c>
      <c r="E31" t="s">
        <v>15</v>
      </c>
      <c r="F31" s="50">
        <v>84747.6</v>
      </c>
      <c r="G31" s="51">
        <f t="shared" si="0"/>
        <v>0</v>
      </c>
    </row>
    <row r="32" spans="1:7" x14ac:dyDescent="0.25">
      <c r="A32" s="48" t="s">
        <v>315</v>
      </c>
      <c r="B32" s="49">
        <v>199892</v>
      </c>
      <c r="C32" t="s">
        <v>16</v>
      </c>
      <c r="D32" s="50">
        <v>1380000.01</v>
      </c>
      <c r="E32" t="s">
        <v>16</v>
      </c>
      <c r="F32" s="50">
        <v>1380000.01</v>
      </c>
      <c r="G32" s="51">
        <f t="shared" si="0"/>
        <v>0</v>
      </c>
    </row>
    <row r="33" spans="1:7" x14ac:dyDescent="0.25">
      <c r="A33" s="48" t="s">
        <v>279</v>
      </c>
      <c r="B33" s="49">
        <v>86238.399999999994</v>
      </c>
      <c r="C33" t="s">
        <v>315</v>
      </c>
      <c r="D33" s="50">
        <v>199892</v>
      </c>
      <c r="E33" t="s">
        <v>315</v>
      </c>
      <c r="F33" s="50">
        <v>199892</v>
      </c>
      <c r="G33" s="51">
        <f t="shared" si="0"/>
        <v>0</v>
      </c>
    </row>
    <row r="34" spans="1:7" x14ac:dyDescent="0.25">
      <c r="A34" s="48" t="s">
        <v>17</v>
      </c>
      <c r="B34" s="49">
        <v>211167</v>
      </c>
      <c r="C34" t="s">
        <v>279</v>
      </c>
      <c r="D34" s="50">
        <v>86238.399999999994</v>
      </c>
      <c r="E34" t="s">
        <v>279</v>
      </c>
      <c r="F34" s="50">
        <v>86238.399999999994</v>
      </c>
      <c r="G34" s="51">
        <f t="shared" si="0"/>
        <v>0</v>
      </c>
    </row>
    <row r="35" spans="1:7" x14ac:dyDescent="0.25">
      <c r="A35" s="48" t="s">
        <v>316</v>
      </c>
      <c r="B35" s="49">
        <v>97414.9</v>
      </c>
      <c r="C35" t="s">
        <v>17</v>
      </c>
      <c r="D35" s="50">
        <v>211167</v>
      </c>
      <c r="E35" t="s">
        <v>17</v>
      </c>
      <c r="F35" s="50">
        <v>211167</v>
      </c>
      <c r="G35" s="51">
        <f t="shared" si="0"/>
        <v>0</v>
      </c>
    </row>
    <row r="36" spans="1:7" x14ac:dyDescent="0.25">
      <c r="A36" s="48" t="s">
        <v>18</v>
      </c>
      <c r="B36" s="49">
        <v>498400</v>
      </c>
      <c r="C36" t="s">
        <v>316</v>
      </c>
      <c r="D36" s="50">
        <v>97414.9</v>
      </c>
      <c r="E36" t="s">
        <v>316</v>
      </c>
      <c r="F36" s="50">
        <v>97414.9</v>
      </c>
      <c r="G36" s="51">
        <f t="shared" si="0"/>
        <v>0</v>
      </c>
    </row>
    <row r="37" spans="1:7" x14ac:dyDescent="0.25">
      <c r="A37" s="48" t="s">
        <v>317</v>
      </c>
      <c r="B37" s="49">
        <v>54600</v>
      </c>
      <c r="C37" t="s">
        <v>18</v>
      </c>
      <c r="D37" s="50">
        <v>498400</v>
      </c>
      <c r="E37" t="s">
        <v>18</v>
      </c>
      <c r="F37" s="50">
        <v>498400</v>
      </c>
      <c r="G37" s="51">
        <f t="shared" si="0"/>
        <v>0</v>
      </c>
    </row>
    <row r="38" spans="1:7" x14ac:dyDescent="0.25">
      <c r="A38" s="48" t="s">
        <v>19</v>
      </c>
      <c r="B38" s="49">
        <v>35291.08</v>
      </c>
      <c r="C38" t="s">
        <v>317</v>
      </c>
      <c r="D38" s="50">
        <v>54600</v>
      </c>
      <c r="E38" t="s">
        <v>317</v>
      </c>
      <c r="F38" s="50">
        <v>54600</v>
      </c>
      <c r="G38" s="51">
        <f t="shared" si="0"/>
        <v>0</v>
      </c>
    </row>
    <row r="39" spans="1:7" x14ac:dyDescent="0.25">
      <c r="A39" s="48" t="s">
        <v>20</v>
      </c>
      <c r="B39" s="49">
        <v>97544</v>
      </c>
      <c r="C39" t="s">
        <v>19</v>
      </c>
      <c r="D39" s="50">
        <v>35291.08</v>
      </c>
      <c r="E39" t="s">
        <v>19</v>
      </c>
      <c r="F39" s="50">
        <v>35291.08</v>
      </c>
      <c r="G39" s="51">
        <f t="shared" si="0"/>
        <v>0</v>
      </c>
    </row>
    <row r="40" spans="1:7" x14ac:dyDescent="0.25">
      <c r="A40" s="48" t="s">
        <v>318</v>
      </c>
      <c r="B40" s="49">
        <v>167607</v>
      </c>
      <c r="C40" t="s">
        <v>20</v>
      </c>
      <c r="D40" s="50">
        <v>97544</v>
      </c>
      <c r="E40" t="s">
        <v>20</v>
      </c>
      <c r="F40" s="50">
        <v>97544</v>
      </c>
      <c r="G40" s="51">
        <f t="shared" si="0"/>
        <v>0</v>
      </c>
    </row>
    <row r="41" spans="1:7" x14ac:dyDescent="0.25">
      <c r="A41" s="48" t="s">
        <v>21</v>
      </c>
      <c r="B41" s="49">
        <v>178864.4</v>
      </c>
      <c r="C41" t="s">
        <v>318</v>
      </c>
      <c r="D41" s="50">
        <v>167607</v>
      </c>
      <c r="E41" t="s">
        <v>318</v>
      </c>
      <c r="F41" s="50">
        <v>167607</v>
      </c>
      <c r="G41" s="51">
        <f t="shared" si="0"/>
        <v>0</v>
      </c>
    </row>
    <row r="42" spans="1:7" x14ac:dyDescent="0.25">
      <c r="A42" s="48" t="s">
        <v>22</v>
      </c>
      <c r="B42" s="49">
        <v>1598900</v>
      </c>
      <c r="C42" t="s">
        <v>21</v>
      </c>
      <c r="D42" s="50">
        <v>178864.4</v>
      </c>
      <c r="E42" t="s">
        <v>21</v>
      </c>
      <c r="F42" s="50">
        <v>178864.4</v>
      </c>
      <c r="G42" s="51">
        <f t="shared" si="0"/>
        <v>0</v>
      </c>
    </row>
    <row r="43" spans="1:7" x14ac:dyDescent="0.25">
      <c r="A43" s="48" t="s">
        <v>23</v>
      </c>
      <c r="B43" s="49">
        <v>20975</v>
      </c>
      <c r="C43" t="s">
        <v>22</v>
      </c>
      <c r="D43" s="50">
        <v>1598900</v>
      </c>
      <c r="E43" t="s">
        <v>22</v>
      </c>
      <c r="F43" s="50">
        <v>1598900</v>
      </c>
      <c r="G43" s="51">
        <f t="shared" si="0"/>
        <v>0</v>
      </c>
    </row>
    <row r="44" spans="1:7" x14ac:dyDescent="0.25">
      <c r="A44" s="48" t="s">
        <v>24</v>
      </c>
      <c r="B44" s="49">
        <v>8024</v>
      </c>
      <c r="C44" t="s">
        <v>23</v>
      </c>
      <c r="D44" s="50">
        <v>20975</v>
      </c>
      <c r="E44" t="s">
        <v>23</v>
      </c>
      <c r="F44" s="50">
        <v>20975</v>
      </c>
      <c r="G44" s="51">
        <f t="shared" si="0"/>
        <v>0</v>
      </c>
    </row>
    <row r="45" spans="1:7" x14ac:dyDescent="0.25">
      <c r="A45" s="48" t="s">
        <v>25</v>
      </c>
      <c r="B45" s="49">
        <v>28150</v>
      </c>
      <c r="C45" t="s">
        <v>24</v>
      </c>
      <c r="D45" s="50">
        <v>8024</v>
      </c>
      <c r="E45" t="s">
        <v>24</v>
      </c>
      <c r="F45" s="50">
        <v>8024</v>
      </c>
      <c r="G45" s="51">
        <f t="shared" si="0"/>
        <v>0</v>
      </c>
    </row>
    <row r="46" spans="1:7" x14ac:dyDescent="0.25">
      <c r="A46" s="48" t="s">
        <v>356</v>
      </c>
      <c r="B46" s="49">
        <v>178319.42</v>
      </c>
      <c r="C46" t="s">
        <v>25</v>
      </c>
      <c r="D46" s="50">
        <v>28150</v>
      </c>
      <c r="E46" t="s">
        <v>25</v>
      </c>
      <c r="F46" s="50">
        <v>28150</v>
      </c>
      <c r="G46" s="51">
        <f t="shared" si="0"/>
        <v>0</v>
      </c>
    </row>
    <row r="47" spans="1:7" x14ac:dyDescent="0.25">
      <c r="A47" s="48" t="s">
        <v>26</v>
      </c>
      <c r="B47" s="49">
        <v>117481.2</v>
      </c>
      <c r="C47" t="s">
        <v>356</v>
      </c>
      <c r="D47" s="50">
        <v>178319.42</v>
      </c>
      <c r="E47" t="s">
        <v>356</v>
      </c>
      <c r="F47" s="50">
        <v>178319.42</v>
      </c>
      <c r="G47" s="51">
        <f t="shared" si="0"/>
        <v>0</v>
      </c>
    </row>
    <row r="48" spans="1:7" x14ac:dyDescent="0.25">
      <c r="A48" s="48" t="s">
        <v>290</v>
      </c>
      <c r="B48" s="49">
        <v>11062.5</v>
      </c>
      <c r="C48" t="s">
        <v>26</v>
      </c>
      <c r="D48" s="50">
        <v>117481.2</v>
      </c>
      <c r="E48" t="s">
        <v>26</v>
      </c>
      <c r="F48" s="50">
        <v>117481.2</v>
      </c>
      <c r="G48" s="51">
        <f t="shared" si="0"/>
        <v>0</v>
      </c>
    </row>
    <row r="49" spans="1:7" x14ac:dyDescent="0.25">
      <c r="A49" s="48" t="s">
        <v>27</v>
      </c>
      <c r="B49" s="49">
        <v>8810</v>
      </c>
      <c r="C49" s="52" t="s">
        <v>658</v>
      </c>
      <c r="D49" s="53">
        <v>67073.78</v>
      </c>
      <c r="G49" s="51">
        <f t="shared" si="0"/>
        <v>67073.78</v>
      </c>
    </row>
    <row r="50" spans="1:7" x14ac:dyDescent="0.25">
      <c r="A50" s="48" t="s">
        <v>285</v>
      </c>
      <c r="B50" s="49">
        <v>115616.4</v>
      </c>
      <c r="C50" t="s">
        <v>290</v>
      </c>
      <c r="D50" s="50">
        <v>11062.5</v>
      </c>
      <c r="E50" t="s">
        <v>290</v>
      </c>
      <c r="F50" s="50">
        <v>11062.5</v>
      </c>
      <c r="G50" s="51">
        <f t="shared" si="0"/>
        <v>0</v>
      </c>
    </row>
    <row r="51" spans="1:7" x14ac:dyDescent="0.25">
      <c r="A51" s="48" t="s">
        <v>357</v>
      </c>
      <c r="B51" s="49">
        <v>1113623.82</v>
      </c>
      <c r="C51" t="s">
        <v>27</v>
      </c>
      <c r="D51" s="50">
        <v>8810</v>
      </c>
      <c r="E51" t="s">
        <v>27</v>
      </c>
      <c r="F51" s="50">
        <v>8810</v>
      </c>
      <c r="G51" s="51">
        <f t="shared" si="0"/>
        <v>0</v>
      </c>
    </row>
    <row r="52" spans="1:7" x14ac:dyDescent="0.25">
      <c r="A52" s="48" t="s">
        <v>28</v>
      </c>
      <c r="B52" s="49">
        <v>85594</v>
      </c>
      <c r="C52" t="s">
        <v>285</v>
      </c>
      <c r="D52" s="50">
        <v>115616.4</v>
      </c>
      <c r="E52" t="s">
        <v>285</v>
      </c>
      <c r="F52" s="50">
        <v>115616.4</v>
      </c>
      <c r="G52" s="51">
        <f t="shared" si="0"/>
        <v>0</v>
      </c>
    </row>
    <row r="53" spans="1:7" x14ac:dyDescent="0.25">
      <c r="A53" s="48" t="s">
        <v>29</v>
      </c>
      <c r="B53" s="49">
        <v>1554000</v>
      </c>
      <c r="C53" t="s">
        <v>357</v>
      </c>
      <c r="D53" s="50">
        <v>1113623.82</v>
      </c>
      <c r="E53" t="s">
        <v>357</v>
      </c>
      <c r="F53" s="50">
        <v>1113623.82</v>
      </c>
      <c r="G53" s="51">
        <f t="shared" si="0"/>
        <v>0</v>
      </c>
    </row>
    <row r="54" spans="1:7" x14ac:dyDescent="0.25">
      <c r="A54" s="48" t="s">
        <v>319</v>
      </c>
      <c r="B54" s="49">
        <v>50000</v>
      </c>
      <c r="C54" t="s">
        <v>28</v>
      </c>
      <c r="D54" s="50">
        <v>85594</v>
      </c>
      <c r="E54" t="s">
        <v>28</v>
      </c>
      <c r="F54" s="50">
        <v>85594</v>
      </c>
      <c r="G54" s="51">
        <f t="shared" si="0"/>
        <v>0</v>
      </c>
    </row>
    <row r="55" spans="1:7" x14ac:dyDescent="0.25">
      <c r="A55" s="48" t="s">
        <v>358</v>
      </c>
      <c r="B55" s="49">
        <v>759372.27</v>
      </c>
      <c r="C55" t="s">
        <v>29</v>
      </c>
      <c r="D55" s="50">
        <v>1554000</v>
      </c>
      <c r="E55" t="s">
        <v>29</v>
      </c>
      <c r="F55" s="50">
        <v>1554000</v>
      </c>
      <c r="G55" s="51">
        <f t="shared" si="0"/>
        <v>0</v>
      </c>
    </row>
    <row r="56" spans="1:7" x14ac:dyDescent="0.25">
      <c r="A56" s="48" t="s">
        <v>30</v>
      </c>
      <c r="B56" s="49">
        <v>21600</v>
      </c>
      <c r="C56" t="s">
        <v>319</v>
      </c>
      <c r="D56" s="50">
        <v>50000</v>
      </c>
      <c r="E56" t="s">
        <v>319</v>
      </c>
      <c r="F56" s="50">
        <v>50000</v>
      </c>
      <c r="G56" s="51">
        <f t="shared" si="0"/>
        <v>0</v>
      </c>
    </row>
    <row r="57" spans="1:7" x14ac:dyDescent="0.25">
      <c r="A57" s="48" t="s">
        <v>31</v>
      </c>
      <c r="B57" s="49">
        <v>196.8</v>
      </c>
      <c r="C57" t="s">
        <v>358</v>
      </c>
      <c r="D57" s="50">
        <v>759372.27</v>
      </c>
      <c r="E57" t="s">
        <v>358</v>
      </c>
      <c r="F57" s="50">
        <v>759372.27</v>
      </c>
      <c r="G57" s="51">
        <f t="shared" si="0"/>
        <v>0</v>
      </c>
    </row>
    <row r="58" spans="1:7" x14ac:dyDescent="0.25">
      <c r="A58" s="48" t="s">
        <v>32</v>
      </c>
      <c r="B58" s="49">
        <v>14443.2</v>
      </c>
      <c r="C58" t="s">
        <v>30</v>
      </c>
      <c r="D58" s="50">
        <v>21600</v>
      </c>
      <c r="E58" t="s">
        <v>30</v>
      </c>
      <c r="F58" s="50">
        <v>21600</v>
      </c>
      <c r="G58" s="51">
        <f t="shared" si="0"/>
        <v>0</v>
      </c>
    </row>
    <row r="59" spans="1:7" x14ac:dyDescent="0.25">
      <c r="A59" s="48" t="s">
        <v>33</v>
      </c>
      <c r="B59" s="49">
        <v>70564</v>
      </c>
      <c r="C59" t="s">
        <v>31</v>
      </c>
      <c r="D59" s="50">
        <v>196.8</v>
      </c>
      <c r="E59" t="s">
        <v>31</v>
      </c>
      <c r="F59" s="50">
        <v>196.8</v>
      </c>
      <c r="G59" s="51">
        <f t="shared" si="0"/>
        <v>0</v>
      </c>
    </row>
    <row r="60" spans="1:7" x14ac:dyDescent="0.25">
      <c r="A60" s="48" t="s">
        <v>34</v>
      </c>
      <c r="B60" s="49">
        <v>14630.5</v>
      </c>
      <c r="C60" t="s">
        <v>32</v>
      </c>
      <c r="D60" s="50">
        <v>14443.2</v>
      </c>
      <c r="E60" t="s">
        <v>32</v>
      </c>
      <c r="F60" s="50">
        <v>14443.2</v>
      </c>
      <c r="G60" s="51">
        <f t="shared" si="0"/>
        <v>0</v>
      </c>
    </row>
    <row r="61" spans="1:7" x14ac:dyDescent="0.25">
      <c r="A61" s="48" t="s">
        <v>320</v>
      </c>
      <c r="B61" s="49">
        <v>6000000</v>
      </c>
      <c r="C61" t="s">
        <v>33</v>
      </c>
      <c r="D61" s="50">
        <v>70564</v>
      </c>
      <c r="E61" t="s">
        <v>33</v>
      </c>
      <c r="F61" s="50">
        <v>70564</v>
      </c>
      <c r="G61" s="51">
        <f t="shared" si="0"/>
        <v>0</v>
      </c>
    </row>
    <row r="62" spans="1:7" x14ac:dyDescent="0.25">
      <c r="A62" s="48" t="s">
        <v>359</v>
      </c>
      <c r="B62" s="49">
        <v>47840</v>
      </c>
      <c r="C62" t="s">
        <v>34</v>
      </c>
      <c r="D62" s="50">
        <v>14630.5</v>
      </c>
      <c r="E62" t="s">
        <v>34</v>
      </c>
      <c r="F62" s="50">
        <v>14630.5</v>
      </c>
      <c r="G62" s="51">
        <f t="shared" si="0"/>
        <v>0</v>
      </c>
    </row>
    <row r="63" spans="1:7" x14ac:dyDescent="0.25">
      <c r="A63" s="48" t="s">
        <v>35</v>
      </c>
      <c r="B63" s="49">
        <v>162244</v>
      </c>
      <c r="C63" t="s">
        <v>320</v>
      </c>
      <c r="D63" s="50">
        <v>6000000</v>
      </c>
      <c r="E63" t="s">
        <v>320</v>
      </c>
      <c r="F63" s="50">
        <v>6000000</v>
      </c>
      <c r="G63" s="51">
        <f t="shared" si="0"/>
        <v>0</v>
      </c>
    </row>
    <row r="64" spans="1:7" x14ac:dyDescent="0.25">
      <c r="A64" s="48" t="s">
        <v>36</v>
      </c>
      <c r="B64" s="49">
        <v>44250</v>
      </c>
      <c r="C64" t="s">
        <v>359</v>
      </c>
      <c r="D64" s="50">
        <v>47840</v>
      </c>
      <c r="E64" t="s">
        <v>359</v>
      </c>
      <c r="F64" s="50">
        <v>47840</v>
      </c>
      <c r="G64" s="51">
        <f t="shared" si="0"/>
        <v>0</v>
      </c>
    </row>
    <row r="65" spans="1:7" x14ac:dyDescent="0.25">
      <c r="A65" s="48" t="s">
        <v>360</v>
      </c>
      <c r="B65" s="49">
        <v>54046.720000000001</v>
      </c>
      <c r="C65" t="s">
        <v>35</v>
      </c>
      <c r="D65" s="50">
        <v>162244</v>
      </c>
      <c r="E65" t="s">
        <v>35</v>
      </c>
      <c r="F65" s="50">
        <v>162244</v>
      </c>
      <c r="G65" s="51">
        <f t="shared" si="0"/>
        <v>0</v>
      </c>
    </row>
    <row r="66" spans="1:7" x14ac:dyDescent="0.25">
      <c r="A66" s="48" t="s">
        <v>37</v>
      </c>
      <c r="B66" s="49">
        <v>26007</v>
      </c>
      <c r="C66" t="s">
        <v>36</v>
      </c>
      <c r="D66" s="50">
        <v>44250</v>
      </c>
      <c r="E66" t="s">
        <v>36</v>
      </c>
      <c r="F66" s="50">
        <v>44250</v>
      </c>
      <c r="G66" s="51">
        <f t="shared" si="0"/>
        <v>0</v>
      </c>
    </row>
    <row r="67" spans="1:7" x14ac:dyDescent="0.25">
      <c r="A67" s="48" t="s">
        <v>38</v>
      </c>
      <c r="B67" s="49">
        <v>41064</v>
      </c>
      <c r="C67" t="s">
        <v>360</v>
      </c>
      <c r="D67" s="50">
        <v>54046.720000000001</v>
      </c>
      <c r="E67" t="s">
        <v>360</v>
      </c>
      <c r="F67" s="50">
        <v>54046.720000000001</v>
      </c>
      <c r="G67" s="51">
        <f t="shared" si="0"/>
        <v>0</v>
      </c>
    </row>
    <row r="68" spans="1:7" x14ac:dyDescent="0.25">
      <c r="A68" s="48" t="s">
        <v>39</v>
      </c>
      <c r="B68" s="49">
        <v>28404.959999999999</v>
      </c>
      <c r="C68" t="s">
        <v>37</v>
      </c>
      <c r="D68" s="50">
        <v>26007</v>
      </c>
      <c r="E68" t="s">
        <v>37</v>
      </c>
      <c r="F68" s="50">
        <v>26007</v>
      </c>
      <c r="G68" s="51">
        <f t="shared" si="0"/>
        <v>0</v>
      </c>
    </row>
    <row r="69" spans="1:7" x14ac:dyDescent="0.25">
      <c r="A69" s="48" t="s">
        <v>361</v>
      </c>
      <c r="B69" s="49">
        <v>16599.98</v>
      </c>
      <c r="C69" t="s">
        <v>38</v>
      </c>
      <c r="D69" s="50">
        <v>41064</v>
      </c>
      <c r="E69" t="s">
        <v>38</v>
      </c>
      <c r="F69" s="50">
        <v>41064</v>
      </c>
      <c r="G69" s="51">
        <f t="shared" ref="G69:G132" si="1">+D69-F69</f>
        <v>0</v>
      </c>
    </row>
    <row r="70" spans="1:7" x14ac:dyDescent="0.25">
      <c r="A70" s="48" t="s">
        <v>40</v>
      </c>
      <c r="B70" s="49">
        <v>599676</v>
      </c>
      <c r="C70" t="s">
        <v>39</v>
      </c>
      <c r="D70" s="50">
        <v>28404.959999999999</v>
      </c>
      <c r="E70" t="s">
        <v>39</v>
      </c>
      <c r="F70" s="50">
        <v>28404.959999999999</v>
      </c>
      <c r="G70" s="51">
        <f t="shared" si="1"/>
        <v>0</v>
      </c>
    </row>
    <row r="71" spans="1:7" x14ac:dyDescent="0.25">
      <c r="A71" s="48" t="s">
        <v>41</v>
      </c>
      <c r="B71" s="49">
        <v>67319</v>
      </c>
      <c r="C71" t="s">
        <v>361</v>
      </c>
      <c r="D71" s="50">
        <v>16599.98</v>
      </c>
      <c r="E71" t="s">
        <v>361</v>
      </c>
      <c r="F71" s="50">
        <v>16599.98</v>
      </c>
      <c r="G71" s="51">
        <f t="shared" si="1"/>
        <v>0</v>
      </c>
    </row>
    <row r="72" spans="1:7" x14ac:dyDescent="0.25">
      <c r="A72" s="48" t="s">
        <v>42</v>
      </c>
      <c r="B72" s="49">
        <v>34810</v>
      </c>
      <c r="C72" t="s">
        <v>40</v>
      </c>
      <c r="D72" s="50">
        <v>599676</v>
      </c>
      <c r="E72" t="s">
        <v>40</v>
      </c>
      <c r="F72" s="50">
        <v>599676</v>
      </c>
      <c r="G72" s="51">
        <f t="shared" si="1"/>
        <v>0</v>
      </c>
    </row>
    <row r="73" spans="1:7" x14ac:dyDescent="0.25">
      <c r="A73" s="48" t="s">
        <v>43</v>
      </c>
      <c r="B73" s="49">
        <v>344512.57999999996</v>
      </c>
      <c r="C73" t="s">
        <v>41</v>
      </c>
      <c r="D73" s="50">
        <v>67319</v>
      </c>
      <c r="E73" t="s">
        <v>41</v>
      </c>
      <c r="F73" s="50">
        <v>67319</v>
      </c>
      <c r="G73" s="51">
        <f t="shared" si="1"/>
        <v>0</v>
      </c>
    </row>
    <row r="74" spans="1:7" x14ac:dyDescent="0.25">
      <c r="A74" s="48" t="s">
        <v>362</v>
      </c>
      <c r="B74" s="49">
        <v>375964.52</v>
      </c>
      <c r="C74" t="s">
        <v>42</v>
      </c>
      <c r="D74" s="50">
        <v>34810</v>
      </c>
      <c r="E74" t="s">
        <v>42</v>
      </c>
      <c r="F74" s="50">
        <v>34810</v>
      </c>
      <c r="G74" s="51">
        <f t="shared" si="1"/>
        <v>0</v>
      </c>
    </row>
    <row r="75" spans="1:7" x14ac:dyDescent="0.25">
      <c r="A75" s="48" t="s">
        <v>44</v>
      </c>
      <c r="B75" s="49">
        <v>63835</v>
      </c>
      <c r="C75" t="s">
        <v>43</v>
      </c>
      <c r="D75" s="50">
        <v>344512.59</v>
      </c>
      <c r="E75" t="s">
        <v>43</v>
      </c>
      <c r="F75" s="50">
        <v>344512.57999999996</v>
      </c>
      <c r="G75" s="51">
        <f t="shared" si="1"/>
        <v>1.0000000067520887E-2</v>
      </c>
    </row>
    <row r="76" spans="1:7" x14ac:dyDescent="0.25">
      <c r="A76" s="48" t="s">
        <v>363</v>
      </c>
      <c r="B76" s="49">
        <v>104489</v>
      </c>
      <c r="C76" t="s">
        <v>362</v>
      </c>
      <c r="D76" s="50">
        <v>375964.52</v>
      </c>
      <c r="E76" t="s">
        <v>362</v>
      </c>
      <c r="F76" s="50">
        <v>375964.52</v>
      </c>
      <c r="G76" s="51">
        <f t="shared" si="1"/>
        <v>0</v>
      </c>
    </row>
    <row r="77" spans="1:7" x14ac:dyDescent="0.25">
      <c r="A77" s="48" t="s">
        <v>45</v>
      </c>
      <c r="B77" s="49">
        <v>72000</v>
      </c>
      <c r="C77" t="s">
        <v>44</v>
      </c>
      <c r="D77" s="50">
        <v>63835</v>
      </c>
      <c r="E77" t="s">
        <v>44</v>
      </c>
      <c r="F77" s="50">
        <v>63835</v>
      </c>
      <c r="G77" s="51">
        <f t="shared" si="1"/>
        <v>0</v>
      </c>
    </row>
    <row r="78" spans="1:7" x14ac:dyDescent="0.25">
      <c r="A78" s="48" t="s">
        <v>364</v>
      </c>
      <c r="B78" s="49">
        <v>140604.29999999999</v>
      </c>
      <c r="C78" t="s">
        <v>363</v>
      </c>
      <c r="D78" s="50">
        <v>104489</v>
      </c>
      <c r="E78" t="s">
        <v>363</v>
      </c>
      <c r="F78" s="50">
        <v>104489</v>
      </c>
      <c r="G78" s="51">
        <f t="shared" si="1"/>
        <v>0</v>
      </c>
    </row>
    <row r="79" spans="1:7" x14ac:dyDescent="0.25">
      <c r="A79" s="48" t="s">
        <v>46</v>
      </c>
      <c r="B79" s="49">
        <v>28855</v>
      </c>
      <c r="C79" t="s">
        <v>45</v>
      </c>
      <c r="D79" s="50">
        <v>72000</v>
      </c>
      <c r="E79" t="s">
        <v>45</v>
      </c>
      <c r="F79" s="50">
        <v>72000</v>
      </c>
      <c r="G79" s="51">
        <f t="shared" si="1"/>
        <v>0</v>
      </c>
    </row>
    <row r="80" spans="1:7" x14ac:dyDescent="0.25">
      <c r="A80" s="48" t="s">
        <v>47</v>
      </c>
      <c r="B80" s="49">
        <v>232684.19999999998</v>
      </c>
      <c r="C80" t="s">
        <v>364</v>
      </c>
      <c r="D80" s="50">
        <v>140604.29999999999</v>
      </c>
      <c r="E80" t="s">
        <v>364</v>
      </c>
      <c r="F80" s="50">
        <v>140604.29999999999</v>
      </c>
      <c r="G80" s="51">
        <f t="shared" si="1"/>
        <v>0</v>
      </c>
    </row>
    <row r="81" spans="1:7" x14ac:dyDescent="0.25">
      <c r="A81" s="48" t="s">
        <v>282</v>
      </c>
      <c r="B81" s="49">
        <v>511530</v>
      </c>
      <c r="C81" t="s">
        <v>46</v>
      </c>
      <c r="D81" s="50">
        <v>28855</v>
      </c>
      <c r="E81" t="s">
        <v>46</v>
      </c>
      <c r="F81" s="50">
        <v>28855</v>
      </c>
      <c r="G81" s="51">
        <f t="shared" si="1"/>
        <v>0</v>
      </c>
    </row>
    <row r="82" spans="1:7" x14ac:dyDescent="0.25">
      <c r="A82" s="48" t="s">
        <v>365</v>
      </c>
      <c r="B82" s="49">
        <v>27720</v>
      </c>
      <c r="C82" t="s">
        <v>47</v>
      </c>
      <c r="D82" s="50">
        <v>232684.2</v>
      </c>
      <c r="E82" t="s">
        <v>47</v>
      </c>
      <c r="F82" s="50">
        <v>232684.19999999998</v>
      </c>
      <c r="G82" s="51">
        <f t="shared" si="1"/>
        <v>0</v>
      </c>
    </row>
    <row r="83" spans="1:7" x14ac:dyDescent="0.25">
      <c r="A83" s="48" t="s">
        <v>48</v>
      </c>
      <c r="B83" s="49">
        <v>15888.4</v>
      </c>
      <c r="C83" t="s">
        <v>282</v>
      </c>
      <c r="D83" s="50">
        <v>511530</v>
      </c>
      <c r="E83" t="s">
        <v>282</v>
      </c>
      <c r="F83" s="50">
        <v>511530</v>
      </c>
      <c r="G83" s="51">
        <f t="shared" si="1"/>
        <v>0</v>
      </c>
    </row>
    <row r="84" spans="1:7" x14ac:dyDescent="0.25">
      <c r="A84" s="48" t="s">
        <v>49</v>
      </c>
      <c r="B84" s="49">
        <v>101922.5</v>
      </c>
      <c r="C84" t="s">
        <v>365</v>
      </c>
      <c r="D84" s="50">
        <v>27720</v>
      </c>
      <c r="E84" t="s">
        <v>365</v>
      </c>
      <c r="F84" s="50">
        <v>27720</v>
      </c>
      <c r="G84" s="51">
        <f t="shared" si="1"/>
        <v>0</v>
      </c>
    </row>
    <row r="85" spans="1:7" x14ac:dyDescent="0.25">
      <c r="A85" s="48" t="s">
        <v>50</v>
      </c>
      <c r="B85" s="49">
        <v>15725.31</v>
      </c>
      <c r="C85" t="s">
        <v>48</v>
      </c>
      <c r="D85" s="50">
        <v>15888.4</v>
      </c>
      <c r="E85" t="s">
        <v>48</v>
      </c>
      <c r="F85" s="50">
        <v>15888.4</v>
      </c>
      <c r="G85" s="51">
        <f t="shared" si="1"/>
        <v>0</v>
      </c>
    </row>
    <row r="86" spans="1:7" x14ac:dyDescent="0.25">
      <c r="A86" s="48" t="s">
        <v>51</v>
      </c>
      <c r="B86" s="49">
        <v>723765.7</v>
      </c>
      <c r="C86" t="s">
        <v>49</v>
      </c>
      <c r="D86" s="50">
        <v>101922.5</v>
      </c>
      <c r="E86" t="s">
        <v>49</v>
      </c>
      <c r="F86" s="50">
        <v>101922.5</v>
      </c>
      <c r="G86" s="51">
        <f t="shared" si="1"/>
        <v>0</v>
      </c>
    </row>
    <row r="87" spans="1:7" x14ac:dyDescent="0.25">
      <c r="A87" s="48" t="s">
        <v>52</v>
      </c>
      <c r="B87" s="49">
        <v>319606.09999999998</v>
      </c>
      <c r="C87" t="s">
        <v>50</v>
      </c>
      <c r="D87" s="50">
        <v>15725.31</v>
      </c>
      <c r="E87" t="s">
        <v>50</v>
      </c>
      <c r="F87" s="50">
        <v>15725.31</v>
      </c>
      <c r="G87" s="51">
        <f t="shared" si="1"/>
        <v>0</v>
      </c>
    </row>
    <row r="88" spans="1:7" x14ac:dyDescent="0.25">
      <c r="A88" s="48" t="s">
        <v>53</v>
      </c>
      <c r="B88" s="49">
        <v>17500</v>
      </c>
      <c r="C88" t="s">
        <v>51</v>
      </c>
      <c r="D88" s="50">
        <v>723765.7</v>
      </c>
      <c r="E88" t="s">
        <v>51</v>
      </c>
      <c r="F88" s="50">
        <v>723765.7</v>
      </c>
      <c r="G88" s="51">
        <f t="shared" si="1"/>
        <v>0</v>
      </c>
    </row>
    <row r="89" spans="1:7" x14ac:dyDescent="0.25">
      <c r="A89" s="48" t="s">
        <v>321</v>
      </c>
      <c r="B89" s="49">
        <v>6363738</v>
      </c>
      <c r="C89" t="s">
        <v>52</v>
      </c>
      <c r="D89" s="50">
        <v>319606.09999999998</v>
      </c>
      <c r="E89" t="s">
        <v>52</v>
      </c>
      <c r="F89" s="50">
        <v>319606.09999999998</v>
      </c>
      <c r="G89" s="51">
        <f t="shared" si="1"/>
        <v>0</v>
      </c>
    </row>
    <row r="90" spans="1:7" x14ac:dyDescent="0.25">
      <c r="A90" s="48" t="s">
        <v>54</v>
      </c>
      <c r="B90" s="49">
        <v>6995.01</v>
      </c>
      <c r="C90" t="s">
        <v>53</v>
      </c>
      <c r="D90" s="50">
        <v>17500</v>
      </c>
      <c r="E90" t="s">
        <v>53</v>
      </c>
      <c r="F90" s="50">
        <v>17500</v>
      </c>
      <c r="G90" s="51">
        <f t="shared" si="1"/>
        <v>0</v>
      </c>
    </row>
    <row r="91" spans="1:7" x14ac:dyDescent="0.25">
      <c r="A91" s="48" t="s">
        <v>322</v>
      </c>
      <c r="B91" s="49">
        <v>74109.899999999994</v>
      </c>
      <c r="C91" t="s">
        <v>321</v>
      </c>
      <c r="D91" s="50">
        <v>6363738</v>
      </c>
      <c r="E91" t="s">
        <v>321</v>
      </c>
      <c r="F91" s="50">
        <v>6363738</v>
      </c>
      <c r="G91" s="51">
        <f t="shared" si="1"/>
        <v>0</v>
      </c>
    </row>
    <row r="92" spans="1:7" x14ac:dyDescent="0.25">
      <c r="A92" s="48" t="s">
        <v>55</v>
      </c>
      <c r="B92" s="49">
        <v>19824</v>
      </c>
      <c r="C92" t="s">
        <v>54</v>
      </c>
      <c r="D92" s="50">
        <v>6995.01</v>
      </c>
      <c r="E92" t="s">
        <v>54</v>
      </c>
      <c r="F92" s="50">
        <v>6995.01</v>
      </c>
      <c r="G92" s="51">
        <f t="shared" si="1"/>
        <v>0</v>
      </c>
    </row>
    <row r="93" spans="1:7" x14ac:dyDescent="0.25">
      <c r="A93" s="48" t="s">
        <v>56</v>
      </c>
      <c r="B93" s="49">
        <v>64723</v>
      </c>
      <c r="C93" t="s">
        <v>322</v>
      </c>
      <c r="D93" s="50">
        <v>74109.899999999994</v>
      </c>
      <c r="E93" t="s">
        <v>322</v>
      </c>
      <c r="F93" s="50">
        <v>74109.899999999994</v>
      </c>
      <c r="G93" s="51">
        <f t="shared" si="1"/>
        <v>0</v>
      </c>
    </row>
    <row r="94" spans="1:7" x14ac:dyDescent="0.25">
      <c r="A94" s="48" t="s">
        <v>366</v>
      </c>
      <c r="B94" s="49">
        <v>19843.189999999999</v>
      </c>
      <c r="C94" t="s">
        <v>55</v>
      </c>
      <c r="D94" s="50">
        <v>19824</v>
      </c>
      <c r="E94" t="s">
        <v>55</v>
      </c>
      <c r="F94" s="50">
        <v>19824</v>
      </c>
      <c r="G94" s="51">
        <f t="shared" si="1"/>
        <v>0</v>
      </c>
    </row>
    <row r="95" spans="1:7" x14ac:dyDescent="0.25">
      <c r="A95" s="48" t="s">
        <v>57</v>
      </c>
      <c r="B95" s="49">
        <v>11600</v>
      </c>
      <c r="C95" t="s">
        <v>56</v>
      </c>
      <c r="D95" s="50">
        <v>64723</v>
      </c>
      <c r="E95" t="s">
        <v>56</v>
      </c>
      <c r="F95" s="50">
        <v>64723</v>
      </c>
      <c r="G95" s="51">
        <f t="shared" si="1"/>
        <v>0</v>
      </c>
    </row>
    <row r="96" spans="1:7" x14ac:dyDescent="0.25">
      <c r="A96" s="48" t="s">
        <v>58</v>
      </c>
      <c r="B96" s="49">
        <v>1373354.8</v>
      </c>
      <c r="C96" t="s">
        <v>366</v>
      </c>
      <c r="D96" s="50">
        <v>19843.189999999999</v>
      </c>
      <c r="E96" t="s">
        <v>366</v>
      </c>
      <c r="F96" s="50">
        <v>19843.189999999999</v>
      </c>
      <c r="G96" s="51">
        <f t="shared" si="1"/>
        <v>0</v>
      </c>
    </row>
    <row r="97" spans="1:7" x14ac:dyDescent="0.25">
      <c r="A97" s="48" t="s">
        <v>59</v>
      </c>
      <c r="B97" s="49">
        <v>270279</v>
      </c>
      <c r="C97" t="s">
        <v>57</v>
      </c>
      <c r="D97" s="50">
        <v>11600</v>
      </c>
      <c r="E97" t="s">
        <v>57</v>
      </c>
      <c r="F97" s="50">
        <v>11600</v>
      </c>
      <c r="G97" s="51">
        <f t="shared" si="1"/>
        <v>0</v>
      </c>
    </row>
    <row r="98" spans="1:7" x14ac:dyDescent="0.25">
      <c r="A98" s="48" t="s">
        <v>60</v>
      </c>
      <c r="B98" s="49">
        <v>14220.26</v>
      </c>
      <c r="C98" t="s">
        <v>58</v>
      </c>
      <c r="D98" s="50">
        <v>1373354.8</v>
      </c>
      <c r="E98" t="s">
        <v>58</v>
      </c>
      <c r="F98" s="50">
        <v>1373354.8</v>
      </c>
      <c r="G98" s="51">
        <f t="shared" si="1"/>
        <v>0</v>
      </c>
    </row>
    <row r="99" spans="1:7" x14ac:dyDescent="0.25">
      <c r="A99" s="48" t="s">
        <v>367</v>
      </c>
      <c r="B99" s="49">
        <v>210536.28</v>
      </c>
      <c r="C99" t="s">
        <v>59</v>
      </c>
      <c r="D99" s="50">
        <v>270279</v>
      </c>
      <c r="E99" t="s">
        <v>59</v>
      </c>
      <c r="F99" s="50">
        <v>270279</v>
      </c>
      <c r="G99" s="51">
        <f t="shared" si="1"/>
        <v>0</v>
      </c>
    </row>
    <row r="100" spans="1:7" x14ac:dyDescent="0.25">
      <c r="A100" s="48" t="s">
        <v>61</v>
      </c>
      <c r="B100" s="49">
        <v>52020</v>
      </c>
      <c r="C100" t="s">
        <v>60</v>
      </c>
      <c r="D100" s="50">
        <v>14220.26</v>
      </c>
      <c r="E100" t="s">
        <v>60</v>
      </c>
      <c r="F100" s="50">
        <v>14220.26</v>
      </c>
      <c r="G100" s="51">
        <f t="shared" si="1"/>
        <v>0</v>
      </c>
    </row>
    <row r="101" spans="1:7" x14ac:dyDescent="0.25">
      <c r="A101" s="48" t="s">
        <v>368</v>
      </c>
      <c r="B101" s="49">
        <v>53100</v>
      </c>
      <c r="C101" t="s">
        <v>367</v>
      </c>
      <c r="D101" s="50">
        <v>210536.28</v>
      </c>
      <c r="E101" t="s">
        <v>367</v>
      </c>
      <c r="F101" s="50">
        <v>210536.28</v>
      </c>
      <c r="G101" s="51">
        <f t="shared" si="1"/>
        <v>0</v>
      </c>
    </row>
    <row r="102" spans="1:7" x14ac:dyDescent="0.25">
      <c r="A102" s="48" t="s">
        <v>278</v>
      </c>
      <c r="B102" s="49">
        <v>92399.99</v>
      </c>
      <c r="C102" t="s">
        <v>61</v>
      </c>
      <c r="D102" s="50">
        <v>52020</v>
      </c>
      <c r="E102" t="s">
        <v>61</v>
      </c>
      <c r="F102" s="50">
        <v>52020</v>
      </c>
      <c r="G102" s="51">
        <f t="shared" si="1"/>
        <v>0</v>
      </c>
    </row>
    <row r="103" spans="1:7" x14ac:dyDescent="0.25">
      <c r="A103" s="48" t="s">
        <v>62</v>
      </c>
      <c r="B103" s="49">
        <v>818137.59999999998</v>
      </c>
      <c r="C103" t="s">
        <v>368</v>
      </c>
      <c r="D103" s="50">
        <v>53100</v>
      </c>
      <c r="E103" t="s">
        <v>368</v>
      </c>
      <c r="F103" s="50">
        <v>53100</v>
      </c>
      <c r="G103" s="51">
        <f t="shared" si="1"/>
        <v>0</v>
      </c>
    </row>
    <row r="104" spans="1:7" x14ac:dyDescent="0.25">
      <c r="A104" s="48" t="s">
        <v>63</v>
      </c>
      <c r="B104" s="49">
        <v>220588</v>
      </c>
      <c r="C104" t="s">
        <v>278</v>
      </c>
      <c r="D104" s="50">
        <v>92399.99</v>
      </c>
      <c r="E104" t="s">
        <v>278</v>
      </c>
      <c r="F104" s="50">
        <v>92399.99</v>
      </c>
      <c r="G104" s="51">
        <f t="shared" si="1"/>
        <v>0</v>
      </c>
    </row>
    <row r="105" spans="1:7" x14ac:dyDescent="0.25">
      <c r="A105" s="48" t="s">
        <v>64</v>
      </c>
      <c r="B105" s="49">
        <v>1815662.22</v>
      </c>
      <c r="C105" t="s">
        <v>62</v>
      </c>
      <c r="D105" s="50">
        <v>818137.59999999998</v>
      </c>
      <c r="E105" t="s">
        <v>62</v>
      </c>
      <c r="F105" s="50">
        <v>818137.59999999998</v>
      </c>
      <c r="G105" s="51">
        <f t="shared" si="1"/>
        <v>0</v>
      </c>
    </row>
    <row r="106" spans="1:7" x14ac:dyDescent="0.25">
      <c r="A106" s="48" t="s">
        <v>323</v>
      </c>
      <c r="B106" s="49">
        <v>248508</v>
      </c>
      <c r="C106" t="s">
        <v>63</v>
      </c>
      <c r="D106" s="50">
        <v>220588</v>
      </c>
      <c r="E106" t="s">
        <v>63</v>
      </c>
      <c r="F106" s="50">
        <v>220588</v>
      </c>
      <c r="G106" s="51">
        <f t="shared" si="1"/>
        <v>0</v>
      </c>
    </row>
    <row r="107" spans="1:7" x14ac:dyDescent="0.25">
      <c r="A107" s="48" t="s">
        <v>65</v>
      </c>
      <c r="B107" s="49">
        <v>883577</v>
      </c>
      <c r="C107" t="s">
        <v>64</v>
      </c>
      <c r="D107" s="50">
        <v>1815662.22</v>
      </c>
      <c r="E107" t="s">
        <v>64</v>
      </c>
      <c r="F107" s="50">
        <v>1815662.22</v>
      </c>
      <c r="G107" s="51">
        <f t="shared" si="1"/>
        <v>0</v>
      </c>
    </row>
    <row r="108" spans="1:7" x14ac:dyDescent="0.25">
      <c r="A108" s="48" t="s">
        <v>66</v>
      </c>
      <c r="B108" s="49">
        <v>464594.84</v>
      </c>
      <c r="C108" t="s">
        <v>323</v>
      </c>
      <c r="D108" s="50">
        <v>248508</v>
      </c>
      <c r="E108" t="s">
        <v>323</v>
      </c>
      <c r="F108" s="50">
        <v>248508</v>
      </c>
      <c r="G108" s="51">
        <f t="shared" si="1"/>
        <v>0</v>
      </c>
    </row>
    <row r="109" spans="1:7" x14ac:dyDescent="0.25">
      <c r="A109" s="48" t="s">
        <v>67</v>
      </c>
      <c r="B109" s="49">
        <v>417057.24</v>
      </c>
      <c r="C109" t="s">
        <v>65</v>
      </c>
      <c r="D109" s="50">
        <v>883577</v>
      </c>
      <c r="E109" t="s">
        <v>65</v>
      </c>
      <c r="F109" s="50">
        <v>883577</v>
      </c>
      <c r="G109" s="51">
        <f t="shared" si="1"/>
        <v>0</v>
      </c>
    </row>
    <row r="110" spans="1:7" x14ac:dyDescent="0.25">
      <c r="A110" s="48" t="s">
        <v>641</v>
      </c>
      <c r="B110" s="49">
        <v>28390.799999999999</v>
      </c>
      <c r="C110" t="s">
        <v>66</v>
      </c>
      <c r="D110" s="50">
        <v>464594.84</v>
      </c>
      <c r="E110" t="s">
        <v>66</v>
      </c>
      <c r="F110" s="50">
        <v>464594.84</v>
      </c>
      <c r="G110" s="51">
        <f t="shared" si="1"/>
        <v>0</v>
      </c>
    </row>
    <row r="111" spans="1:7" x14ac:dyDescent="0.25">
      <c r="A111" s="48" t="s">
        <v>369</v>
      </c>
      <c r="B111" s="49">
        <v>165200</v>
      </c>
      <c r="C111" t="s">
        <v>67</v>
      </c>
      <c r="D111" s="50">
        <v>417057.16</v>
      </c>
      <c r="E111" t="s">
        <v>67</v>
      </c>
      <c r="F111" s="50">
        <v>417057.24</v>
      </c>
      <c r="G111" s="51">
        <f t="shared" si="1"/>
        <v>-8.0000000016298145E-2</v>
      </c>
    </row>
    <row r="112" spans="1:7" x14ac:dyDescent="0.25">
      <c r="A112" s="48" t="s">
        <v>370</v>
      </c>
      <c r="B112" s="49">
        <v>314151.40000000002</v>
      </c>
      <c r="C112" t="s">
        <v>659</v>
      </c>
      <c r="D112" s="50">
        <v>28390.799999999999</v>
      </c>
      <c r="E112" t="s">
        <v>641</v>
      </c>
      <c r="F112" s="50">
        <v>28390.799999999999</v>
      </c>
      <c r="G112" s="51">
        <f t="shared" si="1"/>
        <v>0</v>
      </c>
    </row>
    <row r="113" spans="1:7" x14ac:dyDescent="0.25">
      <c r="A113" s="48" t="s">
        <v>324</v>
      </c>
      <c r="B113" s="49">
        <v>40592</v>
      </c>
      <c r="C113" t="s">
        <v>369</v>
      </c>
      <c r="D113" s="50">
        <v>165200</v>
      </c>
      <c r="E113" t="s">
        <v>369</v>
      </c>
      <c r="F113" s="50">
        <v>165200</v>
      </c>
      <c r="G113" s="51">
        <f t="shared" si="1"/>
        <v>0</v>
      </c>
    </row>
    <row r="114" spans="1:7" x14ac:dyDescent="0.25">
      <c r="A114" s="48" t="s">
        <v>68</v>
      </c>
      <c r="B114" s="49">
        <v>141305</v>
      </c>
      <c r="C114" t="s">
        <v>370</v>
      </c>
      <c r="D114" s="50">
        <v>314151.40000000002</v>
      </c>
      <c r="E114" t="s">
        <v>370</v>
      </c>
      <c r="F114" s="50">
        <v>314151.40000000002</v>
      </c>
      <c r="G114" s="51">
        <f t="shared" si="1"/>
        <v>0</v>
      </c>
    </row>
    <row r="115" spans="1:7" x14ac:dyDescent="0.25">
      <c r="A115" s="48" t="s">
        <v>69</v>
      </c>
      <c r="B115" s="49">
        <v>3514096.5400000005</v>
      </c>
      <c r="C115" t="s">
        <v>324</v>
      </c>
      <c r="D115" s="50">
        <v>40592</v>
      </c>
      <c r="E115" t="s">
        <v>324</v>
      </c>
      <c r="F115" s="50">
        <v>40592</v>
      </c>
      <c r="G115" s="51">
        <f t="shared" si="1"/>
        <v>0</v>
      </c>
    </row>
    <row r="116" spans="1:7" x14ac:dyDescent="0.25">
      <c r="A116" s="48" t="s">
        <v>286</v>
      </c>
      <c r="B116" s="49">
        <v>116230</v>
      </c>
      <c r="C116" t="s">
        <v>68</v>
      </c>
      <c r="D116" s="50">
        <v>141305</v>
      </c>
      <c r="E116" t="s">
        <v>68</v>
      </c>
      <c r="F116" s="50">
        <v>141305</v>
      </c>
      <c r="G116" s="51">
        <f t="shared" si="1"/>
        <v>0</v>
      </c>
    </row>
    <row r="117" spans="1:7" x14ac:dyDescent="0.25">
      <c r="A117" s="48" t="s">
        <v>70</v>
      </c>
      <c r="B117" s="49">
        <v>395300</v>
      </c>
      <c r="C117" t="s">
        <v>69</v>
      </c>
      <c r="D117" s="50">
        <v>3514096.67</v>
      </c>
      <c r="E117" t="s">
        <v>69</v>
      </c>
      <c r="F117" s="50">
        <v>3514096.5400000005</v>
      </c>
      <c r="G117" s="51">
        <f t="shared" si="1"/>
        <v>0.12999999942258</v>
      </c>
    </row>
    <row r="118" spans="1:7" x14ac:dyDescent="0.25">
      <c r="A118" s="48" t="s">
        <v>71</v>
      </c>
      <c r="B118" s="49">
        <v>14455</v>
      </c>
      <c r="C118" t="s">
        <v>286</v>
      </c>
      <c r="D118" s="50">
        <v>116230</v>
      </c>
      <c r="E118" t="s">
        <v>286</v>
      </c>
      <c r="F118" s="50">
        <v>116230</v>
      </c>
      <c r="G118" s="51">
        <f t="shared" si="1"/>
        <v>0</v>
      </c>
    </row>
    <row r="119" spans="1:7" x14ac:dyDescent="0.25">
      <c r="A119" s="48" t="s">
        <v>72</v>
      </c>
      <c r="B119" s="49">
        <v>35754.78</v>
      </c>
      <c r="C119" t="s">
        <v>70</v>
      </c>
      <c r="D119" s="50">
        <v>395300</v>
      </c>
      <c r="E119" t="s">
        <v>70</v>
      </c>
      <c r="F119" s="50">
        <v>395300</v>
      </c>
      <c r="G119" s="51">
        <f t="shared" si="1"/>
        <v>0</v>
      </c>
    </row>
    <row r="120" spans="1:7" x14ac:dyDescent="0.25">
      <c r="A120" s="48" t="s">
        <v>651</v>
      </c>
      <c r="B120" s="49">
        <v>834169.25</v>
      </c>
      <c r="C120" t="s">
        <v>71</v>
      </c>
      <c r="D120" s="50">
        <v>14455</v>
      </c>
      <c r="E120" t="s">
        <v>71</v>
      </c>
      <c r="F120" s="50">
        <v>14455</v>
      </c>
      <c r="G120" s="51">
        <f t="shared" si="1"/>
        <v>0</v>
      </c>
    </row>
    <row r="121" spans="1:7" x14ac:dyDescent="0.25">
      <c r="A121" s="48" t="s">
        <v>371</v>
      </c>
      <c r="B121" s="49">
        <v>94750</v>
      </c>
      <c r="C121" t="s">
        <v>72</v>
      </c>
      <c r="D121" s="50">
        <v>35754.78</v>
      </c>
      <c r="E121" t="s">
        <v>72</v>
      </c>
      <c r="F121" s="50">
        <v>35754.78</v>
      </c>
      <c r="G121" s="51">
        <f t="shared" si="1"/>
        <v>0</v>
      </c>
    </row>
    <row r="122" spans="1:7" x14ac:dyDescent="0.25">
      <c r="A122" s="48" t="s">
        <v>73</v>
      </c>
      <c r="B122" s="49">
        <v>7080</v>
      </c>
      <c r="C122" t="s">
        <v>651</v>
      </c>
      <c r="D122" s="50">
        <v>834169.25</v>
      </c>
      <c r="E122" t="s">
        <v>651</v>
      </c>
      <c r="F122" s="50">
        <v>834169.25</v>
      </c>
      <c r="G122" s="51">
        <f t="shared" si="1"/>
        <v>0</v>
      </c>
    </row>
    <row r="123" spans="1:7" x14ac:dyDescent="0.25">
      <c r="A123" s="48" t="s">
        <v>74</v>
      </c>
      <c r="B123" s="49">
        <v>15104</v>
      </c>
      <c r="C123" t="s">
        <v>371</v>
      </c>
      <c r="D123" s="50">
        <v>94750</v>
      </c>
      <c r="E123" t="s">
        <v>371</v>
      </c>
      <c r="F123" s="50">
        <v>94750</v>
      </c>
      <c r="G123" s="51">
        <f t="shared" si="1"/>
        <v>0</v>
      </c>
    </row>
    <row r="124" spans="1:7" x14ac:dyDescent="0.25">
      <c r="A124" s="48" t="s">
        <v>372</v>
      </c>
      <c r="B124" s="49">
        <v>33500</v>
      </c>
      <c r="C124" t="s">
        <v>73</v>
      </c>
      <c r="D124" s="50">
        <v>7080</v>
      </c>
      <c r="E124" t="s">
        <v>73</v>
      </c>
      <c r="F124" s="50">
        <v>7080</v>
      </c>
      <c r="G124" s="51">
        <f t="shared" si="1"/>
        <v>0</v>
      </c>
    </row>
    <row r="125" spans="1:7" x14ac:dyDescent="0.25">
      <c r="A125" s="48" t="s">
        <v>75</v>
      </c>
      <c r="B125" s="49">
        <v>63710</v>
      </c>
      <c r="C125" t="s">
        <v>74</v>
      </c>
      <c r="D125" s="50">
        <v>15104</v>
      </c>
      <c r="E125" t="s">
        <v>74</v>
      </c>
      <c r="F125" s="50">
        <v>15104</v>
      </c>
      <c r="G125" s="51">
        <f t="shared" si="1"/>
        <v>0</v>
      </c>
    </row>
    <row r="126" spans="1:7" x14ac:dyDescent="0.25">
      <c r="A126" s="48" t="s">
        <v>373</v>
      </c>
      <c r="B126" s="49">
        <v>184699.56</v>
      </c>
      <c r="C126" t="s">
        <v>372</v>
      </c>
      <c r="D126" s="50">
        <v>33500</v>
      </c>
      <c r="E126" t="s">
        <v>372</v>
      </c>
      <c r="F126" s="50">
        <v>33500</v>
      </c>
      <c r="G126" s="51">
        <f t="shared" si="1"/>
        <v>0</v>
      </c>
    </row>
    <row r="127" spans="1:7" x14ac:dyDescent="0.25">
      <c r="A127" s="48" t="s">
        <v>76</v>
      </c>
      <c r="B127" s="49">
        <v>3124999.99</v>
      </c>
      <c r="C127" t="s">
        <v>75</v>
      </c>
      <c r="D127" s="50">
        <v>63710</v>
      </c>
      <c r="E127" t="s">
        <v>75</v>
      </c>
      <c r="F127" s="50">
        <v>63710</v>
      </c>
      <c r="G127" s="51">
        <f t="shared" si="1"/>
        <v>0</v>
      </c>
    </row>
    <row r="128" spans="1:7" x14ac:dyDescent="0.25">
      <c r="A128" s="48" t="s">
        <v>77</v>
      </c>
      <c r="B128" s="49">
        <v>23735.7</v>
      </c>
      <c r="C128" t="s">
        <v>373</v>
      </c>
      <c r="D128" s="50">
        <v>184699.56</v>
      </c>
      <c r="E128" t="s">
        <v>373</v>
      </c>
      <c r="F128" s="50">
        <v>184699.56</v>
      </c>
      <c r="G128" s="51">
        <f t="shared" si="1"/>
        <v>0</v>
      </c>
    </row>
    <row r="129" spans="1:7" x14ac:dyDescent="0.25">
      <c r="A129" s="48" t="s">
        <v>287</v>
      </c>
      <c r="B129" s="49">
        <v>67710</v>
      </c>
      <c r="C129" t="s">
        <v>76</v>
      </c>
      <c r="D129" s="50">
        <v>3124999.99</v>
      </c>
      <c r="E129" t="s">
        <v>76</v>
      </c>
      <c r="F129" s="50">
        <v>3124999.99</v>
      </c>
      <c r="G129" s="51">
        <f t="shared" si="1"/>
        <v>0</v>
      </c>
    </row>
    <row r="130" spans="1:7" x14ac:dyDescent="0.25">
      <c r="A130" s="48" t="s">
        <v>654</v>
      </c>
      <c r="B130" s="49">
        <v>60818981.119999997</v>
      </c>
      <c r="C130" t="s">
        <v>77</v>
      </c>
      <c r="D130" s="50">
        <v>23735.7</v>
      </c>
      <c r="E130" t="s">
        <v>77</v>
      </c>
      <c r="F130" s="50">
        <v>23735.7</v>
      </c>
      <c r="G130" s="51">
        <f t="shared" si="1"/>
        <v>0</v>
      </c>
    </row>
    <row r="131" spans="1:7" x14ac:dyDescent="0.25">
      <c r="C131" t="s">
        <v>287</v>
      </c>
      <c r="D131" s="50">
        <v>67710</v>
      </c>
      <c r="E131" t="s">
        <v>287</v>
      </c>
      <c r="F131" s="50">
        <v>67710</v>
      </c>
      <c r="G131" s="51">
        <f t="shared" si="1"/>
        <v>0</v>
      </c>
    </row>
    <row r="132" spans="1:7" x14ac:dyDescent="0.25">
      <c r="D132" s="50">
        <f>SUM(D4:D131)</f>
        <v>61175154.950000003</v>
      </c>
      <c r="F132" s="50">
        <f>SUM(F50:F131)</f>
        <v>36748180.110000007</v>
      </c>
      <c r="G132" s="51">
        <f t="shared" si="1"/>
        <v>24426974.839999996</v>
      </c>
    </row>
    <row r="133" spans="1:7" x14ac:dyDescent="0.25">
      <c r="G133" s="51">
        <f t="shared" ref="G133:G134" si="2">+D133-F133</f>
        <v>0</v>
      </c>
    </row>
    <row r="134" spans="1:7" x14ac:dyDescent="0.25">
      <c r="G134" s="51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Helen Eustacia Fulcar de los Santos</cp:lastModifiedBy>
  <cp:lastPrinted>2025-04-14T19:33:23Z</cp:lastPrinted>
  <dcterms:created xsi:type="dcterms:W3CDTF">2025-01-23T15:22:02Z</dcterms:created>
  <dcterms:modified xsi:type="dcterms:W3CDTF">2025-04-14T19:33:39Z</dcterms:modified>
</cp:coreProperties>
</file>