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MARZO 2025\"/>
    </mc:Choice>
  </mc:AlternateContent>
  <xr:revisionPtr revIDLastSave="0" documentId="13_ncr:1_{088C5DB4-2CC0-4CC1-A367-A310FE94C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poDocBeneficiario" sheetId="1" r:id="rId1"/>
  </sheets>
  <definedNames>
    <definedName name="_xlnm.Print_Area" localSheetId="0">TipoDocBeneficiario!$A$1:$L$181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2" i="1"/>
  <c r="L11" i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1" i="1"/>
  <c r="J11" i="1" s="1"/>
  <c r="H163" i="1"/>
  <c r="L10" i="1"/>
  <c r="I10" i="1" l="1"/>
  <c r="J10" i="1" l="1"/>
  <c r="J163" i="1" s="1"/>
  <c r="I163" i="1"/>
</calcChain>
</file>

<file path=xl/sharedStrings.xml><?xml version="1.0" encoding="utf-8"?>
<sst xmlns="http://schemas.openxmlformats.org/spreadsheetml/2006/main" count="1092" uniqueCount="433">
  <si>
    <t>Beneficiario</t>
  </si>
  <si>
    <t>ANA MARIA PETRONILA HERNANDEZ PEGUERO</t>
  </si>
  <si>
    <t>09/12/2024</t>
  </si>
  <si>
    <t>06/12/2024</t>
  </si>
  <si>
    <t>05/12/2024</t>
  </si>
  <si>
    <t>11/12/2024</t>
  </si>
  <si>
    <t>COMPANIA DOMINICANA DE TELEFONOS C POR A</t>
  </si>
  <si>
    <t>SEGUROS UNIVERSAL C POR A</t>
  </si>
  <si>
    <t>Planeta Azul, SA</t>
  </si>
  <si>
    <t>Trovasa Hand Wash, SRL</t>
  </si>
  <si>
    <t>MAPFRE Salud ARS, S.A.</t>
  </si>
  <si>
    <t>JARDIN ILUSIONES S A</t>
  </si>
  <si>
    <t>HUMANO SEGUROS S A</t>
  </si>
  <si>
    <t>Maximun Pest Control, SRL</t>
  </si>
  <si>
    <t>Servicios Empresariales Canaan, SRL</t>
  </si>
  <si>
    <t>Empresas Miltin, SRL</t>
  </si>
  <si>
    <t>Difo Eléctromecanica, SRL</t>
  </si>
  <si>
    <t>Procomer, SRL</t>
  </si>
  <si>
    <t>DISTRIBUIDORA PDS, SRL</t>
  </si>
  <si>
    <t>COMERCIALIZADORA LANIPSE, SRL</t>
  </si>
  <si>
    <t>Laboratorio Diesel Monumental, SRL</t>
  </si>
  <si>
    <t>Lufisa Comercial, SRL</t>
  </si>
  <si>
    <t>Suplimade Comercial, SRL</t>
  </si>
  <si>
    <t>Yaxis Comercial, SRL</t>
  </si>
  <si>
    <t>Grupo Garcel, SRL</t>
  </si>
  <si>
    <t>SEGURO NACIONAL DE SALUD</t>
  </si>
  <si>
    <t>MAIKOL JOSE DE LA ROSA RAMIREZ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</si>
  <si>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</si>
  <si>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</si>
  <si>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</si>
  <si>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</si>
  <si>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</si>
  <si>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</si>
  <si>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</si>
  <si>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</si>
  <si>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</si>
  <si>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</si>
  <si>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</si>
  <si>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</si>
  <si>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</si>
  <si>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INSTITUTO SUPERIOR DE FORMACION DOCENTE SALOME UREÑA</t>
  </si>
  <si>
    <t>VALORES EN RD$</t>
  </si>
  <si>
    <t>Fecha de creación</t>
  </si>
  <si>
    <t>Versión 1</t>
  </si>
  <si>
    <t>TOTALES</t>
  </si>
  <si>
    <t>LIC JOSE ERNESTO JIMENEZ</t>
  </si>
  <si>
    <t>DIRECTOR FINANCIERO, ISFODOSU</t>
  </si>
  <si>
    <t>27/01/2025</t>
  </si>
  <si>
    <t>29/01/2025</t>
  </si>
  <si>
    <t>31/01/2025</t>
  </si>
  <si>
    <t>08/01/2025</t>
  </si>
  <si>
    <t>OFICINA DE COORDINACION PRESIDENCIAL</t>
  </si>
  <si>
    <t>DAMIAN MIGUEL ANGEL TAVERAS REYES</t>
  </si>
  <si>
    <t>CANTABRIA BRAND REPRESENTATIVE, SRL</t>
  </si>
  <si>
    <t>International Jakson Servic, SRL</t>
  </si>
  <si>
    <t>Copel Security Printing, SAS</t>
  </si>
  <si>
    <t>AGROGLOBAL EXPORT E IMPORT, SRL</t>
  </si>
  <si>
    <t>13/02/2025</t>
  </si>
  <si>
    <t>11/02/2025</t>
  </si>
  <si>
    <t>24/02/2025</t>
  </si>
  <si>
    <t>17/02/2025</t>
  </si>
  <si>
    <t>05/02/2025</t>
  </si>
  <si>
    <t>19/02/2025</t>
  </si>
  <si>
    <t>20/02/2025</t>
  </si>
  <si>
    <t>07/02/2025</t>
  </si>
  <si>
    <t>25/02/2025</t>
  </si>
  <si>
    <t>14/02/2025</t>
  </si>
  <si>
    <t>10/02/2025</t>
  </si>
  <si>
    <t>12/02/2025</t>
  </si>
  <si>
    <t>06/02/2025</t>
  </si>
  <si>
    <t>26/02/2025</t>
  </si>
  <si>
    <t>18/02/2025</t>
  </si>
  <si>
    <t>28/02/2025</t>
  </si>
  <si>
    <t>03/02/2025</t>
  </si>
  <si>
    <t>21/02/2025</t>
  </si>
  <si>
    <t>1054</t>
  </si>
  <si>
    <t>24/01/2025</t>
  </si>
  <si>
    <t>28/03/2022</t>
  </si>
  <si>
    <t>16/12/2024</t>
  </si>
  <si>
    <t>Viamar, SA</t>
  </si>
  <si>
    <t>Tropigas Dominicana, SRL</t>
  </si>
  <si>
    <t>Santos Ballas, SA</t>
  </si>
  <si>
    <t>Yona Yonel Diesel, SRL</t>
  </si>
  <si>
    <t>Aguas Nacionales Dominic, SRL</t>
  </si>
  <si>
    <t>Grupo de Inversiones Read Domínguez, SRL</t>
  </si>
  <si>
    <t>Oficentro Oriental, SRL</t>
  </si>
  <si>
    <t>Dento Media, SRL</t>
  </si>
  <si>
    <t>Dita Services, SRL</t>
  </si>
  <si>
    <t>Alego Comercial, SRL</t>
  </si>
  <si>
    <t>Grupo Brizatlantica del Caribe, SRL</t>
  </si>
  <si>
    <t>Ranraiby Construcciones &amp; Servicios, SRL</t>
  </si>
  <si>
    <t>Sarape, SRL</t>
  </si>
  <si>
    <t>Sabada Investment, SRL</t>
  </si>
  <si>
    <t>Sube Tecnologies And Services SRL</t>
  </si>
  <si>
    <t>LNM-Pago factura NCF: B1500000335 d/f 18/02/2025, por servicio de mantenimiento y/o reparación de los diferentes equipos industriales (Bombas de agua, cocina y aire acondicionado) del Recinto. Según Orden de compra ISFODOSU-2024-00431. Pagos parciales.</t>
  </si>
  <si>
    <t>EMH-Pago factura NCF: B1500000201 d/f 28/03/2022, por servicio de mantenimiento de vehículos del Recinto. Según orden de compra del ISFODOSU-2021-00016. Cierre de orden.</t>
  </si>
  <si>
    <t>REC-Pago relación de facturas anexa, por servicio de catering para las actividades administrativas y académicas de la Rectoría, dirigido a MIPYMES. Según Orden de compra ISFODOSU-2024-00307. Pagos parciales.</t>
  </si>
  <si>
    <t>FEM-Pago factura NCF: B1500000454 d/f 13/02/2025, correspondiente a la notarización de contratos estudiantiles. Según orden de compra ISFOSOSU-2023-00124. Pagos parciales.</t>
  </si>
  <si>
    <t>FEM-Pago factura NCF: B1500000460 d/f 04/03/2025, correspondiente a la notarización de contratos de becas estudiantiles. Según Orden de compra ISFODOSU-2023-00124. Pagos parciales.</t>
  </si>
  <si>
    <t>REC-Pago factura con NCF:B1500000455 d/f 18/02/2025, correspondiente a legalización de documentos (ISFODOSU), según OR-ISFODOSU-2023-00143, pagos parciales.</t>
  </si>
  <si>
    <t>ORGANIZACION UNIVERSITARIA INTERAMERICANA (OUI)</t>
  </si>
  <si>
    <t>REC-Pago factura NO: 3045 d/f 08/01/2025, por membresía anual año 2025 según convenio entre ISFODOSU y la OUI. Según CERT. CI-0000188-2024.  Por un monto de US$1,340.00 a una tasa de RD$62.3832.</t>
  </si>
  <si>
    <t>UNIVERSIDAD DE VIGO</t>
  </si>
  <si>
    <t>REC-Pago factura CO-2025-000087 d/f 14/02/25, por asesoría p/la puesta en marcha de línea de Invest. relacionada con alfabetización y edu. física de calidad . Según CERT. NO. CI-0000261-2023, por  EU$4,444.44 a una tasa de RD$66.3718. Ultimo pago.</t>
  </si>
  <si>
    <t>ONE WORLD NETWORK OF SCHOOLS</t>
  </si>
  <si>
    <t>REC-Pago factura ISFODOSU-202501 d/f 03/03/2025, correspondiente al acuerdo para el Programa de Formación de Líderes Educativo (2024-2025) USD$ 53,425.00 a una tasa de RD$63.1492, cert de contrato CI-0000603-2024. Pagos parciales.</t>
  </si>
  <si>
    <t>EPH-Pago factura NCF: B1500000256 d/f 24/02/2025, por servicio de transporte durante el mes de febrero 2025. Según Orden de compra ISFODOSU-2024-00289. Pagos parciales.</t>
  </si>
  <si>
    <t>JUAN CARLOS ALBA ALBA</t>
  </si>
  <si>
    <t>EPH-Pago factura NCF.B1500000126 d/f 11/03/2025, por servicio de notarización de 30 contratos de beca para estudiantes. Según Orden de compra ISFODOSU-2023-00570. Pagos parciales.</t>
  </si>
  <si>
    <t>REC-Pago factura NCF :E450000082066 d/f 16/01/2025, correp. al abono inicial y la 1ra cuota de renovación, por servicio de soporte a equipos Fortinet 100E. US$28,833.18 a una tasa de RD$63.3015. A la cuenta miscelánea NO. 2060001424. Pagos parciales.</t>
  </si>
  <si>
    <t>REC-Pago factura NCF: E450000068970 d/f 27/02/2025, correspondiente a la cuenta 751071915, sumaria líneas Recintos. Mes de febrero 2025.</t>
  </si>
  <si>
    <t>REC-Pago factura NCF: E450000070008 d/f 10/03/2025, correspondiente a la cuenta 705001061, flotilla móvil, mes marzo 2025.</t>
  </si>
  <si>
    <t>REC-Pago factura NCF: E450000070038 d/f 10/03/2025, correspondiente a la cuenta 711982560, central telefónica Rectoría, mes marzo 2025.</t>
  </si>
  <si>
    <t>REC-Pago factura NCF: E450000070077 d/f 10/03/2025, correspondiente a la cuenta 734699053, líneas Rectoría, mes marzo 2025.</t>
  </si>
  <si>
    <t>REC-Pago relación de facturas anexa, por servicio de seguro complementario para los empleados del ISFODOSU. Correspondiente al mes de marzo 2025. Desde el 01/03/2025 al 31/03/2025.</t>
  </si>
  <si>
    <t>EMH-Pago factura NCF: E450000004663 d/f 26/02/2025, por servicio de mantenimiento preventivo y correctivo de vehículo FORD RANGER 2017, placa L377197. Según Orden de compra ISFODOSU-2023-00297. Pagos parciales.</t>
  </si>
  <si>
    <t>Propano y Derivados, SA</t>
  </si>
  <si>
    <t>FEM-Pago de facturas anexa, por compra de gas (GLP) para la cocción de alimentos del Recinto. Según Orden de compra ISFODOSU-2024-00450. Pagos parciales.</t>
  </si>
  <si>
    <t>FEM-Pago relación de facturas anexa, por la compra de agua purificada (botellones) para uso del Recinto. Según orden de compra ISFODOSU-2023-00651. Pagos parciales.</t>
  </si>
  <si>
    <t>REC-Pago factura NCF: E450000001277 d/f 12/02/2025, por adquisición de agua purificada (botellones y envase Tetrapak) para la Rectoría del lSFODOSU. Según Orden de  compra ISFODOSU-2024-00142. Pagos parciales.</t>
  </si>
  <si>
    <t>REC-Pago relación de facturas, correspondiente al rellenado de botellones de 5 galones  y  adquisición de agua en envase tetrapak, para la Rectoría del ISFODOSU, según OR-ISFODOSU-2024-00142, pagos parciales.</t>
  </si>
  <si>
    <t>REC-Pago factura NCF: B1500001636 d/f 05/03/2025, por servicio de lavado de la flotilla vehicular perteneciente a la Rectoría. Según Orden de compra ISFODOSU-2024-00133. Pagos parciales.</t>
  </si>
  <si>
    <t>Editora Buho, SRL</t>
  </si>
  <si>
    <t>REC-Pago factura NCF: B1500000340 d/f 29/01/2025, por servicio de impresión de cintillos para el libro "El Crisol y La Criba, Relatos de Aprendizaje". Según Orden de compra ISFODOSU-2024-00516. Pago único.</t>
  </si>
  <si>
    <t>Muebles y Equipos para Oficina León Gonzalez, SRL</t>
  </si>
  <si>
    <t>REC-Pago factura NCF: B1500001404 d/f 12/02/2025, por suministro e instalación de mobiliarios para el Recinto JVM del ISFODOSU, ITEM 2,5,9. Según CERT. de contrato BS-0013441-2023 ADENDA BS-0012237-2024. Ultimo pago.</t>
  </si>
  <si>
    <t>JVM-Pago factura NCF: E450000003815 d/f 03/03/2025, por la adquisición de gas licuado de petróleo (GLP) para uso en el Recinto. Según Orden de compra ISFODOSU-2023-00666. Pagos parciales.</t>
  </si>
  <si>
    <t>REC-Pago factura NCF: E450000000569 d/f 03/03/2025, por servicio de seguro complementario para los empleados del ISFODOSU. Correspondiente al mes de marzo 2025. Desde el 01/03/2025 al 31/03/2025.</t>
  </si>
  <si>
    <t>Distribuidores Internacionales de Petróleo, SA</t>
  </si>
  <si>
    <t>LNM-Pago factura NCF: E450000002327 d/f 20/02/2025, por adquisición de tickets de combustible (gasoil) para la operatividad de los vehículos y asignación de los Directores del Recinto. Según Orden de compra ISFODOSU-2024-00173. Pagos parciales.</t>
  </si>
  <si>
    <t>FEM-Pago factura NCF: B1500003469 d/f 07/03/2025, por adquisición de flores diversos para actividad del día de la mujer por parte de RRHH Y dirección Administrativa del Recinto. Según orden de compra ISFODOSU-2025-00058. Primer pago</t>
  </si>
  <si>
    <t>REC-Pago factura NCF: E450000003400 d/f 06/02/2025, correspondiente a la inclusión de 263 nuevos estudiantes activos de la Institución a la póliza de seguro de accidentes No. 30-11-5356, con vigencia desde 01/02/2025 hasta 01/08/2025</t>
  </si>
  <si>
    <t>REC-Pago factura NCF: E450000003472 d/f 01/03/2025, por servicio de seguro complementario para los empleados del ISFODOSU y sus dependientes. Correspondiente al mes de marzo 2025. Desde el 01/03/2025 al 31/03/2025.</t>
  </si>
  <si>
    <t>UM-Pago factura NCF: B1500003796 d/f 07/02/2025, por adquisición de alimentos para los estudiantes internos y semi-internos del Recinto. Según orden de compra de ISFODOSU-2024-00272. Pagos parciales.</t>
  </si>
  <si>
    <t>EPH-Pago factura NCF: B1500000546 d/f 22/03/2025, por servicio de fumigación en el mes de marzo 2025. Según Orden de compra ISFODOSU-2024-00064. Pagos parciales.</t>
  </si>
  <si>
    <t>EMH-Pago factura NCF: B1500001091 d/f 21/02/2025, por adquisición de tickets de combustibles para la operatividad del Recinto. Según Orden de compra ISFODOSU-2024-00459. Pagos parciales.</t>
  </si>
  <si>
    <t>FEM-Pago factura NCF: B1500001093 d/f 03/03/2025, correspondiente a la adquisición de tickets prepagos de combustible para uso en el Recinto. Según Orden de compra ISFODOSU-2024-00485. Pagos parciales.</t>
  </si>
  <si>
    <t>FEM-Pago factura NCF: B1500001103 d/f 18/03/2025, correspondiente a la adquisición de tickets prepagos de combustible para uso en el Recinto. Según Orden de compra ISFODOSU-2024-00485. Pagos parciales.</t>
  </si>
  <si>
    <t>REC-Pago factura NCF: B1500001096 d/f 06/03/2025, correspondiente a la_x000D_
adquisición de tickets de combustible, según cert. BS-0012745-2024, pagos_x000D_
parciales.</t>
  </si>
  <si>
    <t>Flow, SRL</t>
  </si>
  <si>
    <t>REC-Pago factura NCF: B1500001475 d/f 06/02/2025, por adquisición de mobiliarios escolar y de oficina para departamentos de la Rectoría y Recinto FEM del ISFODOSU. Según Orden de compra ISFODOSU-2025-00003. Pagos parciales.</t>
  </si>
  <si>
    <t>Uxmal Comercial, SRL</t>
  </si>
  <si>
    <t>REC-Avance 20%, contra póliza de anticipo No. 1-700-16173, por adquisición de equipos informáticos para estudiantes y administrativos del ISFODOSU (ítems 5 y 6) según cert. de contrato BS-0001465-2025.</t>
  </si>
  <si>
    <t>RQD Higienicos, SRL</t>
  </si>
  <si>
    <t>REC-Pago factura NCF: B1500000580 d/f 24/02/2025, por adquisición de materiales de limpieza y desechables para el Recinto. Según orden de compra ISFODOSU-2025-00040. Pagos parciales</t>
  </si>
  <si>
    <t>UM-Pago relación de facturas anexa, por adquisición de tickets de combustibles para uso en los vehículos y gas propano (GLP) para uso en la cocina. Según Orden de compra ISFODOSU-2024-00512. Pagos parciales.</t>
  </si>
  <si>
    <t>GTG Industrial, SRL</t>
  </si>
  <si>
    <t>REC-Pago factura NCF: B1500004728 d/f 05/02/2025, por adquisición de insumos de cocina para la Rectoría. Según Orden de compra ISFODOSU-2024-00211. Pagos parciales.</t>
  </si>
  <si>
    <t>REC-Pago factura NCF: B1500004747 d/f 17/02/2025, por adquisición de insumo de limpieza para la Rectoría. Según Orden de compra ISFODOSU-2024-00149. Cierre de la orden.</t>
  </si>
  <si>
    <t>REC-Pago factura NCF: B1500004787 d/f 10/03/2025, por adquisición de materiales de limpieza y desechables. Según orden de compra ISFODOSU-2025-00044. Pagos parciales</t>
  </si>
  <si>
    <t>REC-Pago factura NCF: B1500000627 d/f 31/01/2025, por adquisición de combustible (gasoil) para uso planta eléctrica de la Rectoría. Según Orden de compra ISFODOSU-2024-00319. Pagos parciales.</t>
  </si>
  <si>
    <t>EMH-Pago relación de facturas por mantenimiento preventivo y correctivo de aires acondicionados y cuarto frío del Recinto, según OR-ISFODOSU-2024-00313, pagos parciales.</t>
  </si>
  <si>
    <t>REC-Pago Relación de facturas anexa, por servicio de mantenimiento preventivo/correctivo de aires acondicionados y cuarto frio, pertenecientes a la Rectoría y el Recinto FEM. Según Orden de compra-2024-00361. Pagos parciales.</t>
  </si>
  <si>
    <t>JVM-Pago factura NCF: B1500000245 d/f 11/03/2025, por adquisición de alimentos y bebidas para personas del Recinto. Según orden de compra ISFODOSU 2024-00254, pagos parciales.</t>
  </si>
  <si>
    <t>Femaral, EIRL</t>
  </si>
  <si>
    <t>UM-Pago factura NCF: B1500018284 d/f 14/03/2025, por adquisición de artículos ferreteros para mantenimiento físico de la infraestructura del Recinto, OR-ISFODOSU-2025-00059, pago único.</t>
  </si>
  <si>
    <t>Hambientes Modulares, SRL</t>
  </si>
  <si>
    <t>REC-Pago factura NCF: B1500000136 d/f 19/02/2025, por suministros e instalación de mobiliarios para el Recinto EMH. Según CERT. de contrato BS-0014807-2023, ADENDA BS-0012230-2024. Pagos parciales.</t>
  </si>
  <si>
    <t>FEM-Pago factura NCF: B1500003067 d/f 16/12/2024, por servicio de catering (almuerzo) para actividades de Post-Grado. Según Orden de compra ISFODOSU-2024-00339. Pagos parciales.</t>
  </si>
  <si>
    <t>REC-Pago factura NCF: B1500003094 d/f 03/02/2025, por servicio de catering para Directores participantes en el Diplomado de Liderazgo Pedagógico, dirigido a MIPYMES. Según Orden de compra ISFODOSU-2024-00458. Cierre de la orden.</t>
  </si>
  <si>
    <t>REC-Pago factura NCF: B1500000449 d/f 24/02/2025, por servicio de fumigación de los espacios interiores y exteriores de la Rectoría y el Recinto FEM. Según Orden de compra ISFODOSU-2024-00332. Pagos parciales.</t>
  </si>
  <si>
    <t>Inversiones Tejeda Valera FD, SRL</t>
  </si>
  <si>
    <t>REC-Pago factura NCF: B1500000953 d/f 28/02/2025, por adquisición de materiales de limpieza y  desechables. Según Orden de compra ISFODOSU-2025-00045. Pago único.</t>
  </si>
  <si>
    <t>Servicio Expreso del Este, SRL</t>
  </si>
  <si>
    <t>JVM-Pago factura NCF: B1500004505 d/f 10/02/2025, por servicio de mantenimiento de impresora. Según Orden de compra ISFODOSU-2024-00187. Pagos parciales.</t>
  </si>
  <si>
    <t>EMH-Pago factura NCF: B1500000153 d/f 19/03/2025, por servicio de Tour Operador para excursión pedagógica hacia el Pico Duarte. Según Orden de compra ISFODOSU-2025-00001. Pago único.</t>
  </si>
  <si>
    <t>REC-Pago factura NCF: B1500001592 d/f 03/03/2025, por servicio de impresión para Graduación Ordinaria 2024. Según Orden de compra ISFODOSU-2024-00389. Pagos parciales.</t>
  </si>
  <si>
    <t>REC-Pago factura NCF: B1500001038 d/f 24/02/2025, por servicios de impresiones diversas para la Rectoría. Según orden de compra ISFODOSU-2024-00183. Pagos parciales</t>
  </si>
  <si>
    <t>TAVERAS INGENIERIA Y SERVICIOS (TISSA) SRL</t>
  </si>
  <si>
    <t>REC-pago factura NCF: B1500000053 d/f 17/02/2025, por servicio de estudio de vulnerabilidad estructural para Recintos del ISFODOSU LOTE 1,2 y 3. Según CERT. contrato NO: BS-0013694-2023, ADENDA BS-0012239-2024. Amortización de avance en pagos parciales.</t>
  </si>
  <si>
    <t>LNM-Pago factura NCF: B1500000338 d/f 21/03/2025, por servicio de mantenimiento y/o reparación de los diferentes equipos industriales (Cocina y aire acondicionado) del Recinto. Según Orden de compra ISFODOSU-2024-00431. Pagos parciales.</t>
  </si>
  <si>
    <t>Neoagro, SRL</t>
  </si>
  <si>
    <t>REC-Pago relación de facturas anexa, por adquisición de alimentos para los estudiantes de los Recintos FEM y EMH del ISFODOSU. Según certificación de contrato BS-0004764-2024. Pagos parciales.</t>
  </si>
  <si>
    <t>REC-Pago relación de facturas anexa, por adquisición de alimentos para los estudiantes del ISFODOSU. Según certificación de contrato BS-0004764-2024. Pagos parciales.</t>
  </si>
  <si>
    <t>DI Part, Partes y Mecánica Diesel, SRL</t>
  </si>
  <si>
    <t>LNM-Pago factura NCF: B1500001018 d/f 05/02/2025, por servicio de mantenimiento y/o reparación de vehículos del Recinto. Según Orden de compra ISFODOSU-2024-00333. Pagos parciales.</t>
  </si>
  <si>
    <t>Dies Trading, SRL</t>
  </si>
  <si>
    <t>REC-Pago factura NCF: B1500000667 d/f 12/03/2025, por adquisición de artículos ferreteros, dirigido a MIPYMES. Según Orden de compra ISFODOSU-2025-00053. Pago único.</t>
  </si>
  <si>
    <t>REC-Pago factura NCF: B1500003158 d/f 19/03/2025, por adquisición de alimentos para los estudiantes del Recinto. Según cert.BS-0008988-2023, adendum BS-0014136-2024 de ISFODOSU. Amortización de avance 20%. Pagos parciales.</t>
  </si>
  <si>
    <t>FEM-Pago factura NCF: B1500000319 d/f 18/02/2025, por adquisición de materiales gastables para los Docentes y administrativos. Según Orden de compra ISFODOSU-2025-00015. Pago único.</t>
  </si>
  <si>
    <t>EPH-Pago factura NCF: B1500000609 d/f 21/02/2025, por adquisición de remantes de alimentos para los estudiantes del Recinto. Según Orden de compra ISFODOSU-2024-00240. Pagos parciales.</t>
  </si>
  <si>
    <t>LNM-Pago relación de facturas anexa, por adquisición de provisiones (remanentes) para uso en la alimentación de los estudiantes del Recinto. Según Orden de compra ISFODOSU-2024-00275. Pagos parciales.</t>
  </si>
  <si>
    <t>PRODUCCIONES CUCALAMBE, SRL</t>
  </si>
  <si>
    <t>REC-Pago factura NCF: B1500000025 d/f 20/02/2025, por servicio de catering para Directores participantes en el Diplomado de Liderazgo Pedagógico, dirigido a MIPYMES Santo Domingo. Según Orden de compra ISFODOSU-2024-00433. Cierre de la orden.</t>
  </si>
  <si>
    <t>FEM-Pago factura NCF: B1500000708 d/f 03/03/2025, por adquisición de alimentos para los estudiantes del Recinto. Según Orden de compra ISFODOSU-2024-0367. Pagos parciales.</t>
  </si>
  <si>
    <t>Sketchprom, SRL</t>
  </si>
  <si>
    <t>REC - Avance del 20% por Contratación de Salones, Catering y Hospedaje en Hotel de Bávaro - Punta Cana para Celebración del V Congreso Caribeño de Investigación Educativa 2025 (CCIE).</t>
  </si>
  <si>
    <t>Gato Prieto, SRL</t>
  </si>
  <si>
    <t>REC-Pago factura NCF: B1500000029 d/f 25/03/2025, por servicios de impresiones y adquisición de libretas. Según Orden de compra ISFODOSU-2024-00442. Pagos parciales.</t>
  </si>
  <si>
    <t>Rayamel Group, SRL</t>
  </si>
  <si>
    <t>REC-pago factura NCF: B1500000318 d/f 11/03/2025, por adquisición de artículos ferreteros, dirigido a MIPYMES. Según Orden de compra ISFODOSU-2025-00052. Pago único.</t>
  </si>
  <si>
    <t>Express Servicios Logisticos ESLOGIST, EIRL</t>
  </si>
  <si>
    <t>REC-Pago factura NCF: B1500000530 d/f 24/02/2025, por adquisición de materiales de limpieza y desechables para Rectoría. Según orden de compra ISFODOSU-2025-00042. Pagos parciales</t>
  </si>
  <si>
    <t>Constructora Estrucdom, SRL</t>
  </si>
  <si>
    <t>UM-Pago factura NCF: B1500000051 d/f 03/03/2025, por servicio de mant. y rep. diversas (mantenimiento y reparación de máquina fregadora de piso) del Recinto. Según Orden de compra ISFODOSU-2024-00066. Cierre de la orden.</t>
  </si>
  <si>
    <t>UM-Pago factura NCF: B1500000551 d/f 03/03/2025, por servicio de fumigación en las áreas internas y externas del Recinto. Según Orden de compra ISFODOSU-2023-00478, pagos parciales.</t>
  </si>
  <si>
    <t>EPH-Pago relación de facturas anexa, por servicio de mantenimiento preventivo y /o correctivo a vehículos del Recinto. Según Orden de compra ISFODOSU-2024-00251. Pagos parciales.</t>
  </si>
  <si>
    <t>Tarja Software, SRL</t>
  </si>
  <si>
    <t>REC-Pago factura NCF: B1500000031 d/f 21/03/2025, por adquisición e instalación de equipos de seguridad de Red Cortafuegos (Firewall), en la Rectoría y Recintos del ISFODOSU. Según CERT. de contrato  BS-0000381-2025. Pago único.</t>
  </si>
  <si>
    <t>EMH-Pago relación de facturas anexa, por adquisición de alimentos para los estudiantes del Recinto. Según Orden de compra ISFODOSU-2024-00508. Pagos parciales.</t>
  </si>
  <si>
    <t>FEM-Pago factura NCF: B1500001025 d/f 1702/2025, por adquisición de alimentos para los estudiantes del Recinto. Según Orden de compra ISFODOSU-2024-00366. Pagos parciales.</t>
  </si>
  <si>
    <t>FEM-Pago factura NCF: B1500001042 d/f 03/03/2025, por adquisición de alimentos para los estudiantes del Recinto. Según Orden de compra ISFODOSU-2024-00366. Pagos parciales.</t>
  </si>
  <si>
    <t>REC-Pago factura NCF: B1500001017 d/f 13/02/2025, por adquisición de insumos de cocina para la Rectoría. Según Orden de compra ISFODOSU-2024-00538. Pago único.</t>
  </si>
  <si>
    <t>UM-Pago Relación de facturas anexa, por adquisición de alimentos (víveres) para la alimentación de los estudiantes internos y semi-internos del Recinto. Según Orden de compra ISFODOSU-2024-00390. Pagos parciales.</t>
  </si>
  <si>
    <t>UM-Pago factura NCF: B1500001030 d/f 21/02/2025, por adquisición de alimentos (carnes) para la alimentación de los estudiantes internos y semi-internos del Recinto. Según Orden de compra ISFODOSU-2024-00334. Pagos parciales.</t>
  </si>
  <si>
    <t>UM-Pago factura NCF: B1500001044 d/f 06/03/2025, por adquisición de alimentos (víveres) para la alimentación de los estudiantes internos y semi-internos del Recinto. Según Orden de compra ISFODOSU-2024-00390. Pagos parciales.</t>
  </si>
  <si>
    <t>UM-Pago factura NCF: B1500001045 d/f 06/03/2025, por adquisición de alimentos (carnes) para los estudiantes del Recinto. Según Orden de compra ISFODOSU-2024-00334. Saldo de la orden.</t>
  </si>
  <si>
    <t>A&amp;M Commerce Media, SRL</t>
  </si>
  <si>
    <t>REC-Pago factura NCF:B1500000197 d/f 19/03/2025, por adquisición de materiales de limpieza y desechables, OR-ISFODOSU-2025-00041, pago único.</t>
  </si>
  <si>
    <t>Global Promo JO LE, SRL</t>
  </si>
  <si>
    <t>REC-Pago factura: B1500000267 d/f 26/09/2024, por adquisición de artículos para reconocimiento (pines, medallas y trofeos) para el Recinto FEM y Rectoría del ISFODOSU. Según Orden de compra ISFODOSU-2024-00151. Pagos parciales.</t>
  </si>
  <si>
    <t>UM-Pago factura NCF: B1500000302 d/f 17/02/2025, por adquisición de 4 placas en acrílicos (tamaño 9 pulgadas, grabado en laser) para actividad del departamento de Orientación del Recinto. Según Orden de compra ISFODOSU-2024-00159. Pagos parciales.</t>
  </si>
  <si>
    <t>Ta Bueno Cafetería, SRL</t>
  </si>
  <si>
    <t>UM-Pago relación de facturas anexa, por servicio de catering en diferentes actividades realizadas en el Recinto. Según Orden de compra ISFODOSU-2024-00434. Pagos parciales.</t>
  </si>
  <si>
    <t>REC-Pago factura NCF: B1500000579 d/f 18/02/2025, por adquisición de insumos de cocina para la Rectoría. Según Orden de compra ISFODOSU-2024-00535. Pago único.</t>
  </si>
  <si>
    <t>JVM-Pago factura NCF: B1500001156 d/f 13/02/2025, por adquisición de alimentos (enlatados y condimentos) para la alimentación de los estudiantes del Recinto. Según Orden de compra ISFODOSU-2024-00346. Pagos parciales.</t>
  </si>
  <si>
    <t>JVM-Pago factura NCF: B1500001157 d/f 13/02/2025, por adquisición de remanentes de alimentos y bebidas para los estudiantes del Recinto. Según Orden de compra ISFODOSU-2024-00506. Pagos parciales.</t>
  </si>
  <si>
    <t>LNM-Pago factura NCF: B1500001202 d/f 28/02/2025, por adquisición de alimentos (carbohidratos) para uso en la alimentación de los estudiantes del Recinto. Según Orden de compra ISFODOSU-2023-00519. Pagos parciales.</t>
  </si>
  <si>
    <t>LNM-Pago factura NCF: B1500001204 d/f 28/02/2025, por adquisición de alimentos (remanentes) para uso en la alimentación de los estudiantes del Recinto. Según Orden de compra ISFODOSU-2024-00277. Pagos parciales.</t>
  </si>
  <si>
    <t>LNM-Pago factura NCF: B1500001205 d/f 28/02/2025, por adquisición de alimentos (pescado y bacalao) para uso en la alimentación de los estudiantes del Recinto. Según Orden de compra ISFODOSU-2024-00529. Pagos parciales.</t>
  </si>
  <si>
    <t>LNM-Pago factura NCF: B1500001206 d/f 28/02/2025, por adquisición de alimentos (carnes y embutidos) para uso en la alimentación de los estudiantes del Recinto. Según Orden de compra ISFODOSU-2024-00520. Pagos parciales.</t>
  </si>
  <si>
    <t>LNM-Pago factura NCF: B1500001207 d/f 28/02/2025, por adquisición de provisiones (condimentos) para uso en la alimentación de los estudiantes del Recinto. Según Orden de compra ISFODOSU-2023-00368. Pagos parciales.</t>
  </si>
  <si>
    <t>LNM-pago factura NCF: B1500001203 d/f 28/02/2025, por adquisición de alimentos para los estudiantes del Recinto. Según Orden de compra ISFODOSU-2023-00692. Pagos parciales.</t>
  </si>
  <si>
    <t>REC-Pago relación facturas anexa, por adquisición de alimentos para los estudiantes de los Recintos JVM, FEM y LNM. Según Cert. BS-0005755-2023, Adenda I cert. BS -0013738-2024. Pagos parciales.</t>
  </si>
  <si>
    <t>UM-Pago factura NCF: B1500001172 d/f 21/02/2025, por adquisición de alimentos (pescado, filete de dorado) para alimentación de los estudiantes internos y semi-internos del Recinto. Según Orden de compra ISFODOSU-2024-00092. Cierre de orden.</t>
  </si>
  <si>
    <t>UM-Pago factura NCF:B1500001171 d/f 21/02/2025, por adquisición de alimentos para los estudiantes del Recinto, según OR-ISFODOSU-2024-00387, pagos parciales.</t>
  </si>
  <si>
    <t>REC-Pago factura NCF: B1500001200 d/f 28/02/2025, correspondiente a la adquisición de materiales gastables para uso en la Rectoría del ISFODOSU. Según Orden de compra ISFODOSU-2025-00018. Pagos parciales.</t>
  </si>
  <si>
    <t>REC-Pago factura B1500000568 d/f 27/12/2024, por contratación de servicio de catering para las actividades administrativas y académicas de la Rectoría, dirigido a MiPymes. Según Orden de compra ISFODOSU-2024-00307. Pagos parciales.</t>
  </si>
  <si>
    <t>REC-Pago factura NCF: B1500000569 d/f 27/12/2024, por servicio de catering para las actividades académicas y administrativas de la Rectoría. Según Orden de compra ISFODOSU-2024-00490. Pagos parciales.</t>
  </si>
  <si>
    <t>Slyking Group SRL</t>
  </si>
  <si>
    <t>JVM-Pago relación de facturas anexa, por adquisición de alimentos para los estudiantes del Recinto. Según Orden de compra ISFODOSU-2024-00349. Pagos parciales.</t>
  </si>
  <si>
    <t>1955 General Business, Bienes y Servicios, SRL</t>
  </si>
  <si>
    <t>REC-Pago factura NCF: B1500000077 d/f 13/03/2025 por adquisición de artículos ferreteros para la Rectoría. OR-ISFODOSU-2025-00054, pago único.</t>
  </si>
  <si>
    <t>FEM-Pago factura NCF:B1500000348 d/f  26/02/2025, por adquisición de insumos desechables para el Recinto. Según orden de compra ISFODOSU-2024-00545. Pagos parciales.</t>
  </si>
  <si>
    <t>Transporte AMD, SRL</t>
  </si>
  <si>
    <t>EPH-Pago factura NCF: B1500000020 d/f 19/03/2025, por servicio de transporte diversos. Según orden de compra ISFODOSU-2024-00413. Pagos parciales</t>
  </si>
  <si>
    <t>Criscel Ulloa Distributions, SRL</t>
  </si>
  <si>
    <t>FEM-Pago factura NCF: B1500000124 d/f 11/03/2025, por adquisición de materiales gastables para Docentes y Administrativos. Según Orden de compra ISFODOSU-2025-00006. Pago único.</t>
  </si>
  <si>
    <t>REC-Pago factura NCF: B1500000143 d/f 1702/2025, por adquisición de banderas para el ISFODOSU. Según Orden de compra ISFODOSU-2025-00026. Pagos parciales.</t>
  </si>
  <si>
    <t>EMH-Pago relación de facturas anexa, por adquisición de alimentos para los estudiantes del Recinto. Según Orden de compra ISFODOSU-2024-00043. Cierre de la orden.</t>
  </si>
  <si>
    <t>REC-Pago factura NCF: B1500000411 d/f 29/01/2025, por adquisición de materiales gastables para la Rectoría. Dirigidos a Mipymes. Según orden de compra ISFODOSU-2025-00009. Único pago</t>
  </si>
  <si>
    <t>FEM-Pago factura NCF: B1500000065 d/f 05/03/2025, por servicio de mantenimiento y/o reparación de equipos de cocina del Recinto. Según Orden de compra ISFODOSU-2024-00495. Pagos parciales.</t>
  </si>
  <si>
    <t>MALACAS GROUP SRL</t>
  </si>
  <si>
    <t>REC-Pago factura NCF:B1500000004 d/f 13/02/2025, por adquisición de insumo de cocina para la Rectoría, OR-ISFODOSU-2025-00027, pago único.</t>
  </si>
  <si>
    <t>APPETITUSRD, SRL</t>
  </si>
  <si>
    <t>REC-Pago factura NCF: B1500000049 d/f 18/02/2025, por servicio de catering para docentes participantes en el Programa Nacional de Inducción, dirigido a Mipymes. Según orden de compra ISFODOSU-2024-00528.Pagos parciales</t>
  </si>
  <si>
    <t>EPH-Pago factura NCF: B1500000073 d/f 24/02/2025, por servicio de transporte durante el mes de febrero 2025. Según Orden de compra ISFODOSU-2024-00290. Pagos parciales.</t>
  </si>
  <si>
    <t>JVM-Pago factura NCF: B1500000071 d/f 17/02/2025, por servicio de transporte y alimentación para diversas actividades académicas del Recinto. Según Orden de compra ISFODOSU-2024-00486. Pagos parciales.</t>
  </si>
  <si>
    <t>LNM-Pago factura NCF: B1500000074 d/f 04/03/2025, por adquisición de alimentos (víveres) para los estudiantes del Recinto. Según Orden de compra ISFODOSU-2024-00505. Pagos parciales.</t>
  </si>
  <si>
    <t>REC-Pago factura NCF: B1500000072 d/f 20/02/2025, por adquisición de 2 orquídeas naturales para diversas actividades para el Recinto FEM Y Rectoría del ISFODOSU. Según orden de compra ISFODOSU-2024-00380. Pagos parciales</t>
  </si>
  <si>
    <t>REC-Pago relación de facturas por contratación de servicio de catering para los docentes que participarán en el Programa Nacional de Inducción ( MINERD), según OR-ISFODOSU-2025-00048, pagos parciales.</t>
  </si>
  <si>
    <t>REC-Pago factura NCF: B1500000131 d/f 12/03/2025, por servicio de mantenimiento para los ascensores de los Recintos FEM y EMH, por un periodo de un (1) año. Según Orden de compra ISFODOSU-2024-00292. Pagos parciales.</t>
  </si>
  <si>
    <t>UNIVERSIDAD TECNOLOGICA DE SANTIAGO UTESA</t>
  </si>
  <si>
    <t>REC-Pago factura NCF: B1500005098 d/f 03/02/2025, por uso de salón y todos los recursos necesarios para el desarrollo del Diplomado de Liderazgo Pedagógico, COHORTE 5. Según CERT. CI-0000642-2024. Pagos parciales.</t>
  </si>
  <si>
    <t>Instituto De Las Hijas De Maria Auxiliadora E Inspectoría Antillana San José</t>
  </si>
  <si>
    <t>REC-Pago factura NCF: B1500000053 d/f 18/03/2025, correspondientes al servicio de asistencia técnica para el Fortalecimiento de las áreas de Investigación y Postgrado del ISFODOSU, según cert. CI-0000103-2025, pago único.</t>
  </si>
  <si>
    <t>REC-Pago Relación de facturas anexa, por solicitud de reposición de fondos al Ministerio Administrativo de la Presidencia por gastos de viaje de Docentes del ISFODOSU.</t>
  </si>
  <si>
    <t>REC-Pago factura NCF: E450000001246 d/f 21/02/2025, por servicio de seguro complementario para empleados del ISFODOSU y sus dependientes. Correspondiente al mes de marzo 2025. Desde 01/03/2025 al 31/03/2025.</t>
  </si>
  <si>
    <t>JVM-pago factura NCF: B1500000859 d/f 03/02/2025, por adquisición de alimentos (frutas y vegetales) para los estudiantes del Recinto. Según Orden de compra ISFODOSU-2023-00750. Pagos parciales.</t>
  </si>
  <si>
    <t>VILMA DARIANA RODRIGUEZ DE JIMENEZ</t>
  </si>
  <si>
    <t>JVM-Pago facturas NCF: B1500000185 d/f 10/02/2025, por servicio de mantenimiento preventivo y correctivo del equipo de cocina del Recinto. Según Orden de compra ISFODOSU-2024-00090. Pagos parciales.</t>
  </si>
  <si>
    <t>Organización de Estados Iberoamericanos para La Educación La Ciencia y La Cultura</t>
  </si>
  <si>
    <t>REC-Primer pago, factura NCF: B1500000135 d/f 28/2/2025, corresp. a la asistencia y gestión de un plan de asesoramiento a las convocatorias de invest. e innovación y publicaciones científicas durante el 2025-2027, Cert. CI-0000074-2025.</t>
  </si>
  <si>
    <t>REC-Primer pago, factura NCF: B1500000136 d/f 17/03/2025, correspondiente a la colaboración para la ejecución del Programa Estrategia de Formación Continua Centrada en la Escuela (EFCCE), según cert. CI-0000114-2025, pagos parciales.</t>
  </si>
  <si>
    <t>ASOCIACION PARA LA INNOVACION EMPRENDIMIENTO Y NETWORKING INC</t>
  </si>
  <si>
    <t>REC-Pago factura NCF:B1500000039 d/f 5/03/2025, corresp. a la realización de curso "Transformando la Práctica Docente" generación 3, para estudiantes del ISFODOSU, corresp. a la cohorte enero-abril 2025, cert. CI-0000559-2024, pagos parciales.</t>
  </si>
  <si>
    <t>07/03/2025</t>
  </si>
  <si>
    <t>27/03/2025</t>
  </si>
  <si>
    <t>14/03/2025</t>
  </si>
  <si>
    <t>05/03/2025</t>
  </si>
  <si>
    <t>24/03/2025</t>
  </si>
  <si>
    <t>10/03/2025</t>
  </si>
  <si>
    <t>21/03/2025</t>
  </si>
  <si>
    <t>31/03/2025</t>
  </si>
  <si>
    <t>25/03/2025</t>
  </si>
  <si>
    <t>17/03/2025</t>
  </si>
  <si>
    <t>06/03/2025</t>
  </si>
  <si>
    <t>11/03/2025</t>
  </si>
  <si>
    <t>04/03/2025</t>
  </si>
  <si>
    <t>13/03/2025</t>
  </si>
  <si>
    <t>28/03/2025</t>
  </si>
  <si>
    <t>03/03/2025</t>
  </si>
  <si>
    <t>12/03/2025</t>
  </si>
  <si>
    <t>26/03/2025</t>
  </si>
  <si>
    <t>18/03/2025</t>
  </si>
  <si>
    <t>20/03/2025</t>
  </si>
  <si>
    <t>19/03/2025</t>
  </si>
  <si>
    <t>1959</t>
  </si>
  <si>
    <t>2691</t>
  </si>
  <si>
    <t>2260</t>
  </si>
  <si>
    <t>1957</t>
  </si>
  <si>
    <t>1819</t>
  </si>
  <si>
    <t>2490</t>
  </si>
  <si>
    <t>2019</t>
  </si>
  <si>
    <t>2432</t>
  </si>
  <si>
    <t>2806</t>
  </si>
  <si>
    <t>1813</t>
  </si>
  <si>
    <t>2425</t>
  </si>
  <si>
    <t>2428</t>
  </si>
  <si>
    <t>2423</t>
  </si>
  <si>
    <t>1962</t>
  </si>
  <si>
    <t>2430</t>
  </si>
  <si>
    <t>2590</t>
  </si>
  <si>
    <t>2287</t>
  </si>
  <si>
    <t>1917</t>
  </si>
  <si>
    <t>2565</t>
  </si>
  <si>
    <t>2300</t>
  </si>
  <si>
    <t>2110</t>
  </si>
  <si>
    <t>1745</t>
  </si>
  <si>
    <t>2190</t>
  </si>
  <si>
    <t>1966</t>
  </si>
  <si>
    <t>1980</t>
  </si>
  <si>
    <t>2256</t>
  </si>
  <si>
    <t>2277</t>
  </si>
  <si>
    <t>1964</t>
  </si>
  <si>
    <t>1752</t>
  </si>
  <si>
    <t>2738</t>
  </si>
  <si>
    <t>2014</t>
  </si>
  <si>
    <t>2247</t>
  </si>
  <si>
    <t>2755</t>
  </si>
  <si>
    <t>2741</t>
  </si>
  <si>
    <t>1869</t>
  </si>
  <si>
    <t>2450</t>
  </si>
  <si>
    <t>2574</t>
  </si>
  <si>
    <t>1679</t>
  </si>
  <si>
    <t>2158</t>
  </si>
  <si>
    <t>1842</t>
  </si>
  <si>
    <t>2702</t>
  </si>
  <si>
    <t>1724</t>
  </si>
  <si>
    <t>2275</t>
  </si>
  <si>
    <t>1889</t>
  </si>
  <si>
    <t>2668</t>
  </si>
  <si>
    <t>2753</t>
  </si>
  <si>
    <t>1760</t>
  </si>
  <si>
    <t>2044</t>
  </si>
  <si>
    <t>1992</t>
  </si>
  <si>
    <t>1800</t>
  </si>
  <si>
    <t>2607</t>
  </si>
  <si>
    <t>2058</t>
  </si>
  <si>
    <t>2633</t>
  </si>
  <si>
    <t>2686</t>
  </si>
  <si>
    <t>2580</t>
  </si>
  <si>
    <t>2293</t>
  </si>
  <si>
    <t>2331</t>
  </si>
  <si>
    <t>2769</t>
  </si>
  <si>
    <t>1871</t>
  </si>
  <si>
    <t>2695</t>
  </si>
  <si>
    <t>2674</t>
  </si>
  <si>
    <t>2758</t>
  </si>
  <si>
    <t>2641</t>
  </si>
  <si>
    <t>1855</t>
  </si>
  <si>
    <t>1994</t>
  </si>
  <si>
    <t>2523</t>
  </si>
  <si>
    <t>2114</t>
  </si>
  <si>
    <t>2384</t>
  </si>
  <si>
    <t>2104</t>
  </si>
  <si>
    <t>2657</t>
  </si>
  <si>
    <t>2611</t>
  </si>
  <si>
    <t>2631</t>
  </si>
  <si>
    <t>2745</t>
  </si>
  <si>
    <t>2534</t>
  </si>
  <si>
    <t>2351</t>
  </si>
  <si>
    <t>2698</t>
  </si>
  <si>
    <t>2254</t>
  </si>
  <si>
    <t>1913</t>
  </si>
  <si>
    <t>2502</t>
  </si>
  <si>
    <t>2162</t>
  </si>
  <si>
    <t>1892</t>
  </si>
  <si>
    <t>1876</t>
  </si>
  <si>
    <t>2650</t>
  </si>
  <si>
    <t>2681</t>
  </si>
  <si>
    <t>2563</t>
  </si>
  <si>
    <t>1700</t>
  </si>
  <si>
    <t>1703</t>
  </si>
  <si>
    <t>2285</t>
  </si>
  <si>
    <t>2339</t>
  </si>
  <si>
    <t>1901</t>
  </si>
  <si>
    <t>1899</t>
  </si>
  <si>
    <t>2092</t>
  </si>
  <si>
    <t>2070</t>
  </si>
  <si>
    <t>2073</t>
  </si>
  <si>
    <t>2075</t>
  </si>
  <si>
    <t>2103</t>
  </si>
  <si>
    <t>2124</t>
  </si>
  <si>
    <t>2196</t>
  </si>
  <si>
    <t>2376</t>
  </si>
  <si>
    <t>2241</t>
  </si>
  <si>
    <t>2688</t>
  </si>
  <si>
    <t>2539</t>
  </si>
  <si>
    <t>1887</t>
  </si>
  <si>
    <t>2032</t>
  </si>
  <si>
    <t>2496</t>
  </si>
  <si>
    <t>2676</t>
  </si>
  <si>
    <t>2108</t>
  </si>
  <si>
    <t>2759</t>
  </si>
  <si>
    <t>2678</t>
  </si>
  <si>
    <t>1850</t>
  </si>
  <si>
    <t>2217</t>
  </si>
  <si>
    <t>2655</t>
  </si>
  <si>
    <t>2719</t>
  </si>
  <si>
    <t>2500</t>
  </si>
  <si>
    <t>2592</t>
  </si>
  <si>
    <t>1968</t>
  </si>
  <si>
    <t>1878</t>
  </si>
  <si>
    <t>2495</t>
  </si>
  <si>
    <t>2613</t>
  </si>
  <si>
    <t>2585</t>
  </si>
  <si>
    <t>2583</t>
  </si>
  <si>
    <t>2021</t>
  </si>
  <si>
    <t>2648</t>
  </si>
  <si>
    <t>2071</t>
  </si>
  <si>
    <t>2012</t>
  </si>
  <si>
    <t>1906</t>
  </si>
  <si>
    <t>2479</t>
  </si>
  <si>
    <t>2174</t>
  </si>
  <si>
    <t>2537</t>
  </si>
  <si>
    <t>2333</t>
  </si>
  <si>
    <t>16/01/2025</t>
  </si>
  <si>
    <t>27/02/2025</t>
  </si>
  <si>
    <t>01/03/2025</t>
  </si>
  <si>
    <t>22/03/2025</t>
  </si>
  <si>
    <t>18/07/2024</t>
  </si>
  <si>
    <t>19/09/2024</t>
  </si>
  <si>
    <t>02/10/2024</t>
  </si>
  <si>
    <t>01/11/2024</t>
  </si>
  <si>
    <t>26/09/2024</t>
  </si>
  <si>
    <t>27/12/2024</t>
  </si>
  <si>
    <t>04/10/2024</t>
  </si>
  <si>
    <t>12/11/2024</t>
  </si>
  <si>
    <t>08/03/2025</t>
  </si>
  <si>
    <t>Corresp. Marzo  2025</t>
  </si>
  <si>
    <t>PAGO A PROVEEDORES AL 31 DE MARZO 2025</t>
  </si>
  <si>
    <t>D Peña FBC Impresión Y Conffecciones,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</si>
</sst>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8"/>
      <name val="Aptos Narrow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5" fontId="3" fillId="2" borderId="0" xfId="0" applyNumberFormat="1" applyFont="1" applyFill="1" applyAlignment="1">
      <alignment horizontal="center" vertical="center" wrapText="1"/>
    </xf>
    <xf numFmtId="44" fontId="3" fillId="2" borderId="0" xfId="2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3" fontId="3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5" fontId="2" fillId="2" borderId="2" xfId="0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5" fontId="2" fillId="2" borderId="0" xfId="0" applyNumberFormat="1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4" fontId="7" fillId="4" borderId="0" xfId="2" applyFont="1" applyFill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15" fontId="9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1134110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838F48D3-4730-4CE6-95FF-F471CD5F0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0"/>
          <a:ext cx="2753360" cy="893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1A3C0-F254-4DAD-8DCE-7E9636D16268}" name="Tabla1" displayName="Tabla1" ref="A9:L163" totalsRowShown="0" headerRowDxfId="15" dataDxfId="13" headerRowBorderDxfId="14" tableBorderDxfId="12">
  <autoFilter ref="A9:L163" xr:uid="{91C1A3C0-F254-4DAD-8DCE-7E9636D16268}"/>
  <tableColumns count="12">
    <tableColumn id="1" xr3:uid="{C7FF5419-CAE5-45F8-B06D-DFCE7905148F}" name="No." dataDxfId="11"/>
    <tableColumn id="4" xr3:uid="{B6FA9E71-8059-4F20-B217-0A4D3624145B}" name="Tipo de Pago" dataDxfId="10"/>
    <tableColumn id="8" xr3:uid="{549F81EC-3934-4A6B-92F8-7BA9FC75375A}" name="Fecha de Documento" dataDxfId="9"/>
    <tableColumn id="9" xr3:uid="{0A4834CB-902B-4671-88C2-53C485F368BE}" name="No. De Documento de Pago" dataDxfId="8"/>
    <tableColumn id="6" xr3:uid="{0C9B011A-9C47-4959-9DE4-B843ACD04179}" name="Fecha de la Factura" dataDxfId="7"/>
    <tableColumn id="2" xr3:uid="{AF8BEE02-492E-4252-94D1-EF98CF9D8DA4}" name="Beneficiario" dataDxfId="6"/>
    <tableColumn id="3" xr3:uid="{16D564B6-0F19-4807-BCD6-62DE9BB6B2F9}" name="Concepto" dataDxfId="5"/>
    <tableColumn id="14" xr3:uid="{1B1A5599-A92F-4A36-A6C0-25AF955D0EEA}" name="Monto Facturado DOP" dataDxfId="4" dataCellStyle="Moneda"/>
    <tableColumn id="5" xr3:uid="{42B10A15-F1C4-44CF-BA9E-A047231E558D}" name="Monto Pagado DOP" dataDxfId="3" dataCellStyle="Moneda">
      <calculatedColumnFormula>+Tabla1[[#This Row],[Monto Facturado DOP]]</calculatedColumnFormula>
    </tableColumn>
    <tableColumn id="7" xr3:uid="{6A9EE15E-CCB5-4095-A2CB-AD5B7F66010F}" name="Monto Pendiente DOP" dataDxfId="2" dataCellStyle="Moneda">
      <calculatedColumnFormula>+Tabla1[[#This Row],[Monto Facturado DOP]]-Tabla1[[#This Row],[Monto Pagado DOP]]</calculatedColumnFormula>
    </tableColumn>
    <tableColumn id="10" xr3:uid="{ED35B2A8-E1BB-4AF6-90D8-648CA78359C7}" name="Estado" dataDxfId="1"/>
    <tableColumn id="11" xr3:uid="{6FC9258B-2527-47C2-A974-0B41A1700CC9}" name="Fecha estimada de Pago" dataDxfId="0">
      <calculatedColumnFormula>+Tabla1[[#This Row],[Fecha de Documento]]+15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1"/>
  <sheetViews>
    <sheetView tabSelected="1" topLeftCell="A169" zoomScaleNormal="100" workbookViewId="0">
      <selection activeCell="D160" sqref="D160"/>
    </sheetView>
  </sheetViews>
  <sheetFormatPr baseColWidth="10" defaultColWidth="24.28515625" defaultRowHeight="15.75" x14ac:dyDescent="0.25"/>
  <cols>
    <col min="1" max="1" width="9" style="1" bestFit="1" customWidth="1"/>
    <col min="2" max="2" width="18" style="1" bestFit="1" customWidth="1"/>
    <col min="3" max="3" width="17" style="1" customWidth="1"/>
    <col min="4" max="4" width="24.28515625" style="1"/>
    <col min="5" max="5" width="16" style="1" customWidth="1"/>
    <col min="6" max="6" width="24.28515625" style="1"/>
    <col min="7" max="7" width="26.85546875" style="1" customWidth="1"/>
    <col min="8" max="8" width="23.5703125" style="1" customWidth="1"/>
    <col min="9" max="9" width="22" style="2" customWidth="1"/>
    <col min="10" max="10" width="18.85546875" style="2" customWidth="1"/>
    <col min="11" max="11" width="16.85546875" style="1" customWidth="1"/>
    <col min="12" max="12" width="17.7109375" style="7" customWidth="1"/>
    <col min="13" max="20" width="24.28515625" style="1"/>
    <col min="21" max="21" width="24.28515625" style="2"/>
    <col min="22" max="16384" width="24.28515625" style="1"/>
  </cols>
  <sheetData>
    <row r="1" spans="1:21" s="12" customFormat="1" ht="18.75" x14ac:dyDescent="0.3">
      <c r="A1" s="9"/>
      <c r="B1" s="9"/>
      <c r="C1" s="9"/>
      <c r="D1" s="9"/>
      <c r="E1" s="9"/>
      <c r="F1" s="9"/>
      <c r="G1" s="9"/>
      <c r="H1" s="10"/>
      <c r="I1" s="10"/>
      <c r="J1" s="10"/>
      <c r="K1" s="9"/>
      <c r="L1" s="11"/>
    </row>
    <row r="2" spans="1:21" s="12" customFormat="1" ht="18.75" x14ac:dyDescent="0.3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L2" s="11"/>
    </row>
    <row r="3" spans="1:21" s="12" customFormat="1" ht="18.75" x14ac:dyDescent="0.3">
      <c r="A3" s="9"/>
      <c r="B3" s="9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1:21" s="12" customFormat="1" ht="18.75" x14ac:dyDescent="0.3">
      <c r="A4" s="9"/>
      <c r="B4" s="9"/>
      <c r="C4" s="9"/>
      <c r="D4" s="9"/>
      <c r="E4" s="9"/>
      <c r="F4" s="9"/>
      <c r="G4" s="9"/>
      <c r="H4" s="10"/>
      <c r="I4" s="10"/>
      <c r="J4" s="10"/>
      <c r="L4" s="16" t="s">
        <v>43</v>
      </c>
    </row>
    <row r="5" spans="1:21" s="12" customFormat="1" ht="18.75" x14ac:dyDescent="0.3">
      <c r="A5" s="42" t="s">
        <v>40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21" s="12" customFormat="1" ht="18.75" x14ac:dyDescent="0.3">
      <c r="A6" s="42" t="s">
        <v>431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21" s="12" customFormat="1" ht="18.75" x14ac:dyDescent="0.3">
      <c r="A7" s="42" t="s">
        <v>41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21" s="12" customFormat="1" ht="18.75" x14ac:dyDescent="0.3">
      <c r="A8" s="13" t="s">
        <v>430</v>
      </c>
      <c r="B8" s="13"/>
      <c r="C8" s="9"/>
      <c r="D8" s="9"/>
      <c r="E8" s="9"/>
      <c r="F8" s="9"/>
      <c r="G8" s="9"/>
      <c r="H8" s="10"/>
      <c r="I8" s="10"/>
      <c r="J8" s="10"/>
      <c r="K8" s="14" t="s">
        <v>42</v>
      </c>
      <c r="L8" s="15">
        <v>45756</v>
      </c>
    </row>
    <row r="9" spans="1:21" s="35" customFormat="1" ht="56.25" x14ac:dyDescent="0.25">
      <c r="A9" s="32" t="s">
        <v>28</v>
      </c>
      <c r="B9" s="32" t="s">
        <v>29</v>
      </c>
      <c r="C9" s="32" t="s">
        <v>30</v>
      </c>
      <c r="D9" s="32" t="s">
        <v>31</v>
      </c>
      <c r="E9" s="32" t="s">
        <v>32</v>
      </c>
      <c r="F9" s="32" t="s">
        <v>0</v>
      </c>
      <c r="G9" s="32" t="s">
        <v>33</v>
      </c>
      <c r="H9" s="33" t="s">
        <v>34</v>
      </c>
      <c r="I9" s="33" t="s">
        <v>35</v>
      </c>
      <c r="J9" s="33" t="s">
        <v>36</v>
      </c>
      <c r="K9" s="32" t="s">
        <v>37</v>
      </c>
      <c r="L9" s="34" t="s">
        <v>38</v>
      </c>
    </row>
    <row r="10" spans="1:21" ht="110.25" x14ac:dyDescent="0.25">
      <c r="A10" s="3">
        <v>1</v>
      </c>
      <c r="B10" s="4" t="s">
        <v>27</v>
      </c>
      <c r="C10" s="8" t="s">
        <v>266</v>
      </c>
      <c r="D10" s="3" t="s">
        <v>287</v>
      </c>
      <c r="E10" s="8" t="s">
        <v>57</v>
      </c>
      <c r="F10" s="4" t="s">
        <v>1</v>
      </c>
      <c r="G10" s="4" t="s">
        <v>97</v>
      </c>
      <c r="H10" s="6">
        <v>18408</v>
      </c>
      <c r="I10" s="6">
        <f>+Tabla1[[#This Row],[Monto Facturado DOP]]</f>
        <v>18408</v>
      </c>
      <c r="J10" s="6">
        <f>+Tabla1[[#This Row],[Monto Facturado DOP]]-Tabla1[[#This Row],[Monto Pagado DOP]]</f>
        <v>0</v>
      </c>
      <c r="K10" s="4" t="s">
        <v>39</v>
      </c>
      <c r="L10" s="8">
        <f>+Tabla1[[#This Row],[Fecha de Documento]]+15</f>
        <v>45738</v>
      </c>
      <c r="U10" s="1"/>
    </row>
    <row r="11" spans="1:21" ht="126" x14ac:dyDescent="0.25">
      <c r="A11" s="3">
        <v>2</v>
      </c>
      <c r="B11" s="4" t="s">
        <v>27</v>
      </c>
      <c r="C11" s="8" t="s">
        <v>267</v>
      </c>
      <c r="D11" s="3" t="s">
        <v>288</v>
      </c>
      <c r="E11" s="8" t="s">
        <v>278</v>
      </c>
      <c r="F11" s="4" t="s">
        <v>1</v>
      </c>
      <c r="G11" s="4" t="s">
        <v>98</v>
      </c>
      <c r="H11" s="6">
        <v>28320</v>
      </c>
      <c r="I11" s="6">
        <f>+Tabla1[[#This Row],[Monto Facturado DOP]]</f>
        <v>28320</v>
      </c>
      <c r="J11" s="6">
        <f>+Tabla1[[#This Row],[Monto Facturado DOP]]-Tabla1[[#This Row],[Monto Pagado DOP]]</f>
        <v>0</v>
      </c>
      <c r="K11" s="4" t="s">
        <v>39</v>
      </c>
      <c r="L11" s="8">
        <f>+Tabla1[[#This Row],[Fecha de Documento]]+15</f>
        <v>45758</v>
      </c>
      <c r="U11" s="1"/>
    </row>
    <row r="12" spans="1:21" ht="110.25" x14ac:dyDescent="0.25">
      <c r="A12" s="3">
        <v>3</v>
      </c>
      <c r="B12" s="4" t="s">
        <v>27</v>
      </c>
      <c r="C12" s="8" t="s">
        <v>268</v>
      </c>
      <c r="D12" s="3" t="s">
        <v>289</v>
      </c>
      <c r="E12" s="8" t="s">
        <v>71</v>
      </c>
      <c r="F12" s="4" t="s">
        <v>1</v>
      </c>
      <c r="G12" s="4" t="s">
        <v>99</v>
      </c>
      <c r="H12" s="6">
        <v>9288.8799999999992</v>
      </c>
      <c r="I12" s="6">
        <f>+Tabla1[[#This Row],[Monto Facturado DOP]]</f>
        <v>9288.8799999999992</v>
      </c>
      <c r="J12" s="6">
        <f>+Tabla1[[#This Row],[Monto Facturado DOP]]-Tabla1[[#This Row],[Monto Pagado DOP]]</f>
        <v>0</v>
      </c>
      <c r="K12" s="4" t="s">
        <v>39</v>
      </c>
      <c r="L12" s="8">
        <f>+Tabla1[[#This Row],[Fecha de Documento]]+15</f>
        <v>45745</v>
      </c>
      <c r="U12" s="1"/>
    </row>
    <row r="13" spans="1:21" ht="141.75" x14ac:dyDescent="0.25">
      <c r="A13" s="3">
        <v>4</v>
      </c>
      <c r="B13" s="4" t="s">
        <v>27</v>
      </c>
      <c r="C13" s="8" t="s">
        <v>266</v>
      </c>
      <c r="D13" s="3" t="s">
        <v>290</v>
      </c>
      <c r="E13" s="8" t="s">
        <v>50</v>
      </c>
      <c r="F13" s="4" t="s">
        <v>100</v>
      </c>
      <c r="G13" s="4" t="s">
        <v>101</v>
      </c>
      <c r="H13" s="6">
        <v>83784.3</v>
      </c>
      <c r="I13" s="6">
        <f>+Tabla1[[#This Row],[Monto Facturado DOP]]</f>
        <v>83784.3</v>
      </c>
      <c r="J13" s="6">
        <f>+Tabla1[[#This Row],[Monto Facturado DOP]]-Tabla1[[#This Row],[Monto Pagado DOP]]</f>
        <v>0</v>
      </c>
      <c r="K13" s="4" t="s">
        <v>39</v>
      </c>
      <c r="L13" s="8">
        <f>+Tabla1[[#This Row],[Fecha de Documento]]+15</f>
        <v>45738</v>
      </c>
      <c r="U13" s="1"/>
    </row>
    <row r="14" spans="1:21" ht="157.5" x14ac:dyDescent="0.25">
      <c r="A14" s="3">
        <v>5</v>
      </c>
      <c r="B14" s="4" t="s">
        <v>27</v>
      </c>
      <c r="C14" s="8" t="s">
        <v>269</v>
      </c>
      <c r="D14" s="3" t="s">
        <v>291</v>
      </c>
      <c r="E14" s="8" t="s">
        <v>66</v>
      </c>
      <c r="F14" s="4" t="s">
        <v>102</v>
      </c>
      <c r="G14" s="4" t="s">
        <v>103</v>
      </c>
      <c r="H14" s="6">
        <v>295983.7</v>
      </c>
      <c r="I14" s="6">
        <f>+Tabla1[[#This Row],[Monto Facturado DOP]]</f>
        <v>295983.7</v>
      </c>
      <c r="J14" s="6">
        <f>+Tabla1[[#This Row],[Monto Facturado DOP]]-Tabla1[[#This Row],[Monto Pagado DOP]]</f>
        <v>0</v>
      </c>
      <c r="K14" s="4" t="s">
        <v>39</v>
      </c>
      <c r="L14" s="8">
        <f>+Tabla1[[#This Row],[Fecha de Documento]]+15</f>
        <v>45736</v>
      </c>
      <c r="U14" s="1"/>
    </row>
    <row r="15" spans="1:21" ht="157.5" x14ac:dyDescent="0.25">
      <c r="A15" s="3">
        <v>6</v>
      </c>
      <c r="B15" s="4" t="s">
        <v>27</v>
      </c>
      <c r="C15" s="8" t="s">
        <v>270</v>
      </c>
      <c r="D15" s="3" t="s">
        <v>292</v>
      </c>
      <c r="E15" s="8" t="s">
        <v>281</v>
      </c>
      <c r="F15" s="4" t="s">
        <v>104</v>
      </c>
      <c r="G15" s="4" t="s">
        <v>105</v>
      </c>
      <c r="H15" s="6">
        <v>3379793.72</v>
      </c>
      <c r="I15" s="6">
        <f>+Tabla1[[#This Row],[Monto Facturado DOP]]</f>
        <v>3379793.72</v>
      </c>
      <c r="J15" s="6">
        <f>+Tabla1[[#This Row],[Monto Facturado DOP]]-Tabla1[[#This Row],[Monto Pagado DOP]]</f>
        <v>0</v>
      </c>
      <c r="K15" s="4" t="s">
        <v>39</v>
      </c>
      <c r="L15" s="8">
        <f>+Tabla1[[#This Row],[Fecha de Documento]]+15</f>
        <v>45755</v>
      </c>
      <c r="U15" s="1"/>
    </row>
    <row r="16" spans="1:21" ht="126" x14ac:dyDescent="0.25">
      <c r="A16" s="3">
        <v>7</v>
      </c>
      <c r="B16" s="4" t="s">
        <v>27</v>
      </c>
      <c r="C16" s="8" t="s">
        <v>271</v>
      </c>
      <c r="D16" s="3" t="s">
        <v>293</v>
      </c>
      <c r="E16" s="8" t="s">
        <v>59</v>
      </c>
      <c r="F16" s="4" t="s">
        <v>52</v>
      </c>
      <c r="G16" s="4" t="s">
        <v>106</v>
      </c>
      <c r="H16" s="6">
        <v>86238.399999999994</v>
      </c>
      <c r="I16" s="6">
        <f>+Tabla1[[#This Row],[Monto Facturado DOP]]</f>
        <v>86238.399999999994</v>
      </c>
      <c r="J16" s="6">
        <f>+Tabla1[[#This Row],[Monto Facturado DOP]]-Tabla1[[#This Row],[Monto Pagado DOP]]</f>
        <v>0</v>
      </c>
      <c r="K16" s="4" t="s">
        <v>39</v>
      </c>
      <c r="L16" s="8">
        <f>+Tabla1[[#This Row],[Fecha de Documento]]+15</f>
        <v>45741</v>
      </c>
      <c r="U16" s="1"/>
    </row>
    <row r="17" spans="1:21" ht="126" x14ac:dyDescent="0.25">
      <c r="A17" s="3">
        <v>8</v>
      </c>
      <c r="B17" s="4" t="s">
        <v>27</v>
      </c>
      <c r="C17" s="8" t="s">
        <v>272</v>
      </c>
      <c r="D17" s="3" t="s">
        <v>294</v>
      </c>
      <c r="E17" s="8" t="s">
        <v>277</v>
      </c>
      <c r="F17" s="4" t="s">
        <v>107</v>
      </c>
      <c r="G17" s="4" t="s">
        <v>108</v>
      </c>
      <c r="H17" s="6">
        <v>16815</v>
      </c>
      <c r="I17" s="6">
        <f>+Tabla1[[#This Row],[Monto Facturado DOP]]</f>
        <v>16815</v>
      </c>
      <c r="J17" s="6">
        <f>+Tabla1[[#This Row],[Monto Facturado DOP]]-Tabla1[[#This Row],[Monto Pagado DOP]]</f>
        <v>0</v>
      </c>
      <c r="K17" s="4" t="s">
        <v>39</v>
      </c>
      <c r="L17" s="8">
        <f>+Tabla1[[#This Row],[Fecha de Documento]]+15</f>
        <v>45752</v>
      </c>
      <c r="U17" s="1"/>
    </row>
    <row r="18" spans="1:21" ht="173.25" x14ac:dyDescent="0.25">
      <c r="A18" s="3">
        <v>9</v>
      </c>
      <c r="B18" s="4" t="s">
        <v>27</v>
      </c>
      <c r="C18" s="8" t="s">
        <v>273</v>
      </c>
      <c r="D18" s="3" t="s">
        <v>295</v>
      </c>
      <c r="E18" s="8" t="s">
        <v>417</v>
      </c>
      <c r="F18" s="4" t="s">
        <v>6</v>
      </c>
      <c r="G18" s="4" t="s">
        <v>109</v>
      </c>
      <c r="H18" s="6">
        <v>1825183.54</v>
      </c>
      <c r="I18" s="6">
        <f>+Tabla1[[#This Row],[Monto Facturado DOP]]</f>
        <v>1825183.54</v>
      </c>
      <c r="J18" s="6">
        <f>+Tabla1[[#This Row],[Monto Facturado DOP]]-Tabla1[[#This Row],[Monto Pagado DOP]]</f>
        <v>0</v>
      </c>
      <c r="K18" s="4" t="s">
        <v>39</v>
      </c>
      <c r="L18" s="8">
        <f>+Tabla1[[#This Row],[Fecha de Documento]]+15</f>
        <v>45762</v>
      </c>
      <c r="U18" s="1"/>
    </row>
    <row r="19" spans="1:21" ht="94.5" x14ac:dyDescent="0.25">
      <c r="A19" s="3">
        <v>10</v>
      </c>
      <c r="B19" s="4" t="s">
        <v>27</v>
      </c>
      <c r="C19" s="8" t="s">
        <v>269</v>
      </c>
      <c r="D19" s="3" t="s">
        <v>296</v>
      </c>
      <c r="E19" s="8" t="s">
        <v>418</v>
      </c>
      <c r="F19" s="4" t="s">
        <v>6</v>
      </c>
      <c r="G19" s="4" t="s">
        <v>110</v>
      </c>
      <c r="H19" s="6">
        <v>100056.92</v>
      </c>
      <c r="I19" s="6">
        <f>+Tabla1[[#This Row],[Monto Facturado DOP]]</f>
        <v>100056.92</v>
      </c>
      <c r="J19" s="6">
        <f>+Tabla1[[#This Row],[Monto Facturado DOP]]-Tabla1[[#This Row],[Monto Pagado DOP]]</f>
        <v>0</v>
      </c>
      <c r="K19" s="4" t="s">
        <v>39</v>
      </c>
      <c r="L19" s="8">
        <f>+Tabla1[[#This Row],[Fecha de Documento]]+15</f>
        <v>45736</v>
      </c>
      <c r="U19" s="1"/>
    </row>
    <row r="20" spans="1:21" ht="94.5" x14ac:dyDescent="0.25">
      <c r="A20" s="3">
        <v>11</v>
      </c>
      <c r="B20" s="4" t="s">
        <v>27</v>
      </c>
      <c r="C20" s="8" t="s">
        <v>272</v>
      </c>
      <c r="D20" s="3" t="s">
        <v>297</v>
      </c>
      <c r="E20" s="8" t="s">
        <v>271</v>
      </c>
      <c r="F20" s="4" t="s">
        <v>6</v>
      </c>
      <c r="G20" s="4" t="s">
        <v>111</v>
      </c>
      <c r="H20" s="6">
        <v>1200188.81</v>
      </c>
      <c r="I20" s="6">
        <f>+Tabla1[[#This Row],[Monto Facturado DOP]]</f>
        <v>1200188.81</v>
      </c>
      <c r="J20" s="6">
        <f>+Tabla1[[#This Row],[Monto Facturado DOP]]-Tabla1[[#This Row],[Monto Pagado DOP]]</f>
        <v>0</v>
      </c>
      <c r="K20" s="4" t="s">
        <v>39</v>
      </c>
      <c r="L20" s="8">
        <f>+Tabla1[[#This Row],[Fecha de Documento]]+15</f>
        <v>45752</v>
      </c>
      <c r="U20" s="1"/>
    </row>
    <row r="21" spans="1:21" ht="94.5" x14ac:dyDescent="0.25">
      <c r="A21" s="3">
        <v>12</v>
      </c>
      <c r="B21" s="4" t="s">
        <v>27</v>
      </c>
      <c r="C21" s="8" t="s">
        <v>272</v>
      </c>
      <c r="D21" s="3" t="s">
        <v>298</v>
      </c>
      <c r="E21" s="8" t="s">
        <v>271</v>
      </c>
      <c r="F21" s="4" t="s">
        <v>6</v>
      </c>
      <c r="G21" s="4" t="s">
        <v>112</v>
      </c>
      <c r="H21" s="6">
        <v>1747623.84</v>
      </c>
      <c r="I21" s="6">
        <f>+Tabla1[[#This Row],[Monto Facturado DOP]]</f>
        <v>1747623.84</v>
      </c>
      <c r="J21" s="6">
        <f>+Tabla1[[#This Row],[Monto Facturado DOP]]-Tabla1[[#This Row],[Monto Pagado DOP]]</f>
        <v>0</v>
      </c>
      <c r="K21" s="4" t="s">
        <v>39</v>
      </c>
      <c r="L21" s="8">
        <f>+Tabla1[[#This Row],[Fecha de Documento]]+15</f>
        <v>45752</v>
      </c>
      <c r="U21" s="1"/>
    </row>
    <row r="22" spans="1:21" ht="94.5" x14ac:dyDescent="0.25">
      <c r="A22" s="3">
        <v>13</v>
      </c>
      <c r="B22" s="4" t="s">
        <v>27</v>
      </c>
      <c r="C22" s="8" t="s">
        <v>272</v>
      </c>
      <c r="D22" s="3" t="s">
        <v>299</v>
      </c>
      <c r="E22" s="8" t="s">
        <v>271</v>
      </c>
      <c r="F22" s="4" t="s">
        <v>6</v>
      </c>
      <c r="G22" s="4" t="s">
        <v>113</v>
      </c>
      <c r="H22" s="6">
        <v>31800.98</v>
      </c>
      <c r="I22" s="6">
        <f>+Tabla1[[#This Row],[Monto Facturado DOP]]</f>
        <v>31800.98</v>
      </c>
      <c r="J22" s="6">
        <f>+Tabla1[[#This Row],[Monto Facturado DOP]]-Tabla1[[#This Row],[Monto Pagado DOP]]</f>
        <v>0</v>
      </c>
      <c r="K22" s="4" t="s">
        <v>39</v>
      </c>
      <c r="L22" s="8">
        <f>+Tabla1[[#This Row],[Fecha de Documento]]+15</f>
        <v>45752</v>
      </c>
      <c r="U22" s="1"/>
    </row>
    <row r="23" spans="1:21" ht="126" x14ac:dyDescent="0.25">
      <c r="A23" s="3">
        <v>14</v>
      </c>
      <c r="B23" s="4" t="s">
        <v>27</v>
      </c>
      <c r="C23" s="8" t="s">
        <v>266</v>
      </c>
      <c r="D23" s="3" t="s">
        <v>300</v>
      </c>
      <c r="E23" s="8" t="s">
        <v>71</v>
      </c>
      <c r="F23" s="4" t="s">
        <v>7</v>
      </c>
      <c r="G23" s="4" t="s">
        <v>114</v>
      </c>
      <c r="H23" s="6">
        <v>219668</v>
      </c>
      <c r="I23" s="6">
        <f>+Tabla1[[#This Row],[Monto Facturado DOP]]</f>
        <v>219668</v>
      </c>
      <c r="J23" s="6">
        <f>+Tabla1[[#This Row],[Monto Facturado DOP]]-Tabla1[[#This Row],[Monto Pagado DOP]]</f>
        <v>0</v>
      </c>
      <c r="K23" s="4" t="s">
        <v>39</v>
      </c>
      <c r="L23" s="8">
        <f>+Tabla1[[#This Row],[Fecha de Documento]]+15</f>
        <v>45738</v>
      </c>
      <c r="U23" s="1"/>
    </row>
    <row r="24" spans="1:21" ht="157.5" x14ac:dyDescent="0.25">
      <c r="A24" s="3">
        <v>15</v>
      </c>
      <c r="B24" s="4" t="s">
        <v>27</v>
      </c>
      <c r="C24" s="8" t="s">
        <v>272</v>
      </c>
      <c r="D24" s="3" t="s">
        <v>301</v>
      </c>
      <c r="E24" s="8" t="s">
        <v>70</v>
      </c>
      <c r="F24" s="4" t="s">
        <v>79</v>
      </c>
      <c r="G24" s="4" t="s">
        <v>115</v>
      </c>
      <c r="H24" s="6">
        <v>1168.2</v>
      </c>
      <c r="I24" s="6">
        <f>+Tabla1[[#This Row],[Monto Facturado DOP]]</f>
        <v>1168.2</v>
      </c>
      <c r="J24" s="6">
        <f>+Tabla1[[#This Row],[Monto Facturado DOP]]-Tabla1[[#This Row],[Monto Pagado DOP]]</f>
        <v>0</v>
      </c>
      <c r="K24" s="4" t="s">
        <v>39</v>
      </c>
      <c r="L24" s="8">
        <f>+Tabla1[[#This Row],[Fecha de Documento]]+15</f>
        <v>45752</v>
      </c>
      <c r="U24" s="1"/>
    </row>
    <row r="25" spans="1:21" ht="110.25" x14ac:dyDescent="0.25">
      <c r="A25" s="3">
        <v>16</v>
      </c>
      <c r="B25" s="4" t="s">
        <v>27</v>
      </c>
      <c r="C25" s="8" t="s">
        <v>274</v>
      </c>
      <c r="D25" s="3" t="s">
        <v>302</v>
      </c>
      <c r="E25" s="8" t="s">
        <v>2</v>
      </c>
      <c r="F25" s="4" t="s">
        <v>116</v>
      </c>
      <c r="G25" s="4" t="s">
        <v>117</v>
      </c>
      <c r="H25" s="6">
        <v>36343.040000000001</v>
      </c>
      <c r="I25" s="6">
        <f>+Tabla1[[#This Row],[Monto Facturado DOP]]</f>
        <v>36343.040000000001</v>
      </c>
      <c r="J25" s="6">
        <f>+Tabla1[[#This Row],[Monto Facturado DOP]]-Tabla1[[#This Row],[Monto Pagado DOP]]</f>
        <v>0</v>
      </c>
      <c r="K25" s="4" t="s">
        <v>39</v>
      </c>
      <c r="L25" s="8">
        <f>+Tabla1[[#This Row],[Fecha de Documento]]+15</f>
        <v>45756</v>
      </c>
      <c r="U25" s="1"/>
    </row>
    <row r="26" spans="1:21" ht="110.25" x14ac:dyDescent="0.25">
      <c r="A26" s="3">
        <v>17</v>
      </c>
      <c r="B26" s="4" t="s">
        <v>27</v>
      </c>
      <c r="C26" s="8" t="s">
        <v>274</v>
      </c>
      <c r="D26" s="3" t="s">
        <v>302</v>
      </c>
      <c r="E26" s="8" t="s">
        <v>69</v>
      </c>
      <c r="F26" s="4" t="s">
        <v>116</v>
      </c>
      <c r="G26" s="4" t="s">
        <v>117</v>
      </c>
      <c r="H26" s="6">
        <v>44572.480000000003</v>
      </c>
      <c r="I26" s="6">
        <f>+Tabla1[[#This Row],[Monto Facturado DOP]]</f>
        <v>44572.480000000003</v>
      </c>
      <c r="J26" s="6">
        <f>+Tabla1[[#This Row],[Monto Facturado DOP]]-Tabla1[[#This Row],[Monto Pagado DOP]]</f>
        <v>0</v>
      </c>
      <c r="K26" s="4" t="s">
        <v>39</v>
      </c>
      <c r="L26" s="8">
        <f>+Tabla1[[#This Row],[Fecha de Documento]]+15</f>
        <v>45756</v>
      </c>
      <c r="U26" s="1"/>
    </row>
    <row r="27" spans="1:21" ht="110.25" x14ac:dyDescent="0.25">
      <c r="A27" s="3">
        <v>19</v>
      </c>
      <c r="B27" s="4" t="s">
        <v>27</v>
      </c>
      <c r="C27" s="8" t="s">
        <v>275</v>
      </c>
      <c r="D27" s="3" t="s">
        <v>303</v>
      </c>
      <c r="E27" s="8" t="s">
        <v>64</v>
      </c>
      <c r="F27" s="4" t="s">
        <v>8</v>
      </c>
      <c r="G27" s="4" t="s">
        <v>118</v>
      </c>
      <c r="H27" s="6">
        <v>13380</v>
      </c>
      <c r="I27" s="6">
        <f>+Tabla1[[#This Row],[Monto Facturado DOP]]</f>
        <v>13380</v>
      </c>
      <c r="J27" s="6">
        <f>+Tabla1[[#This Row],[Monto Facturado DOP]]-Tabla1[[#This Row],[Monto Pagado DOP]]</f>
        <v>0</v>
      </c>
      <c r="K27" s="4" t="s">
        <v>39</v>
      </c>
      <c r="L27" s="8">
        <f>+Tabla1[[#This Row],[Fecha de Documento]]+15</f>
        <v>45748</v>
      </c>
      <c r="U27" s="1"/>
    </row>
    <row r="28" spans="1:21" ht="110.25" x14ac:dyDescent="0.25">
      <c r="A28" s="3">
        <v>20</v>
      </c>
      <c r="B28" s="4" t="s">
        <v>27</v>
      </c>
      <c r="C28" s="8" t="s">
        <v>275</v>
      </c>
      <c r="D28" s="3" t="s">
        <v>303</v>
      </c>
      <c r="E28" s="8" t="s">
        <v>62</v>
      </c>
      <c r="F28" s="4" t="s">
        <v>8</v>
      </c>
      <c r="G28" s="4" t="s">
        <v>118</v>
      </c>
      <c r="H28" s="6">
        <v>12060</v>
      </c>
      <c r="I28" s="6">
        <f>+Tabla1[[#This Row],[Monto Facturado DOP]]</f>
        <v>12060</v>
      </c>
      <c r="J28" s="6">
        <f>+Tabla1[[#This Row],[Monto Facturado DOP]]-Tabla1[[#This Row],[Monto Pagado DOP]]</f>
        <v>0</v>
      </c>
      <c r="K28" s="4" t="s">
        <v>39</v>
      </c>
      <c r="L28" s="8">
        <f>+Tabla1[[#This Row],[Fecha de Documento]]+15</f>
        <v>45748</v>
      </c>
      <c r="U28" s="1"/>
    </row>
    <row r="29" spans="1:21" ht="110.25" x14ac:dyDescent="0.25">
      <c r="A29" s="3">
        <v>21</v>
      </c>
      <c r="B29" s="4" t="s">
        <v>27</v>
      </c>
      <c r="C29" s="8" t="s">
        <v>275</v>
      </c>
      <c r="D29" s="3" t="s">
        <v>303</v>
      </c>
      <c r="E29" s="8" t="s">
        <v>72</v>
      </c>
      <c r="F29" s="4" t="s">
        <v>8</v>
      </c>
      <c r="G29" s="4" t="s">
        <v>118</v>
      </c>
      <c r="H29" s="6">
        <v>8940</v>
      </c>
      <c r="I29" s="6">
        <f>+Tabla1[[#This Row],[Monto Facturado DOP]]</f>
        <v>8940</v>
      </c>
      <c r="J29" s="6">
        <f>+Tabla1[[#This Row],[Monto Facturado DOP]]-Tabla1[[#This Row],[Monto Pagado DOP]]</f>
        <v>0</v>
      </c>
      <c r="K29" s="4" t="s">
        <v>39</v>
      </c>
      <c r="L29" s="8">
        <f>+Tabla1[[#This Row],[Fecha de Documento]]+15</f>
        <v>45748</v>
      </c>
      <c r="U29" s="1"/>
    </row>
    <row r="30" spans="1:21" ht="157.5" x14ac:dyDescent="0.25">
      <c r="A30" s="3">
        <v>22</v>
      </c>
      <c r="B30" s="4" t="s">
        <v>27</v>
      </c>
      <c r="C30" s="8" t="s">
        <v>276</v>
      </c>
      <c r="D30" s="3" t="s">
        <v>304</v>
      </c>
      <c r="E30" s="8" t="s">
        <v>68</v>
      </c>
      <c r="F30" s="4" t="s">
        <v>8</v>
      </c>
      <c r="G30" s="4" t="s">
        <v>119</v>
      </c>
      <c r="H30" s="6">
        <v>11880</v>
      </c>
      <c r="I30" s="6">
        <f>+Tabla1[[#This Row],[Monto Facturado DOP]]</f>
        <v>11880</v>
      </c>
      <c r="J30" s="6">
        <f>+Tabla1[[#This Row],[Monto Facturado DOP]]-Tabla1[[#This Row],[Monto Pagado DOP]]</f>
        <v>0</v>
      </c>
      <c r="K30" s="4" t="s">
        <v>39</v>
      </c>
      <c r="L30" s="8">
        <f>+Tabla1[[#This Row],[Fecha de Documento]]+15</f>
        <v>45737</v>
      </c>
      <c r="U30" s="1"/>
    </row>
    <row r="31" spans="1:21" ht="141.75" x14ac:dyDescent="0.25">
      <c r="A31" s="3">
        <v>23</v>
      </c>
      <c r="B31" s="4" t="s">
        <v>27</v>
      </c>
      <c r="C31" s="8" t="s">
        <v>274</v>
      </c>
      <c r="D31" s="3" t="s">
        <v>305</v>
      </c>
      <c r="E31" s="8" t="s">
        <v>62</v>
      </c>
      <c r="F31" s="4" t="s">
        <v>8</v>
      </c>
      <c r="G31" s="4" t="s">
        <v>120</v>
      </c>
      <c r="H31" s="6">
        <v>3840</v>
      </c>
      <c r="I31" s="6">
        <f>+Tabla1[[#This Row],[Monto Facturado DOP]]</f>
        <v>3840</v>
      </c>
      <c r="J31" s="6">
        <f>+Tabla1[[#This Row],[Monto Facturado DOP]]-Tabla1[[#This Row],[Monto Pagado DOP]]</f>
        <v>0</v>
      </c>
      <c r="K31" s="4" t="s">
        <v>39</v>
      </c>
      <c r="L31" s="8">
        <f>+Tabla1[[#This Row],[Fecha de Documento]]+15</f>
        <v>45756</v>
      </c>
      <c r="U31" s="1"/>
    </row>
    <row r="32" spans="1:21" ht="141.75" x14ac:dyDescent="0.25">
      <c r="A32" s="3">
        <v>24</v>
      </c>
      <c r="B32" s="4" t="s">
        <v>27</v>
      </c>
      <c r="C32" s="8" t="s">
        <v>274</v>
      </c>
      <c r="D32" s="3" t="s">
        <v>305</v>
      </c>
      <c r="E32" s="8" t="s">
        <v>72</v>
      </c>
      <c r="F32" s="4" t="s">
        <v>8</v>
      </c>
      <c r="G32" s="4" t="s">
        <v>120</v>
      </c>
      <c r="H32" s="6">
        <v>87820</v>
      </c>
      <c r="I32" s="6">
        <f>+Tabla1[[#This Row],[Monto Facturado DOP]]</f>
        <v>87820</v>
      </c>
      <c r="J32" s="6">
        <f>+Tabla1[[#This Row],[Monto Facturado DOP]]-Tabla1[[#This Row],[Monto Pagado DOP]]</f>
        <v>0</v>
      </c>
      <c r="K32" s="4" t="s">
        <v>39</v>
      </c>
      <c r="L32" s="8">
        <f>+Tabla1[[#This Row],[Fecha de Documento]]+15</f>
        <v>45756</v>
      </c>
      <c r="U32" s="1"/>
    </row>
    <row r="33" spans="1:21" ht="126" x14ac:dyDescent="0.25">
      <c r="A33" s="3">
        <v>25</v>
      </c>
      <c r="B33" s="4" t="s">
        <v>27</v>
      </c>
      <c r="C33" s="8" t="s">
        <v>275</v>
      </c>
      <c r="D33" s="3" t="s">
        <v>306</v>
      </c>
      <c r="E33" s="8" t="s">
        <v>269</v>
      </c>
      <c r="F33" s="4" t="s">
        <v>9</v>
      </c>
      <c r="G33" s="4" t="s">
        <v>121</v>
      </c>
      <c r="H33" s="6">
        <v>13703.68</v>
      </c>
      <c r="I33" s="6">
        <f>+Tabla1[[#This Row],[Monto Facturado DOP]]</f>
        <v>13703.68</v>
      </c>
      <c r="J33" s="6">
        <f>+Tabla1[[#This Row],[Monto Facturado DOP]]-Tabla1[[#This Row],[Monto Pagado DOP]]</f>
        <v>0</v>
      </c>
      <c r="K33" s="4" t="s">
        <v>39</v>
      </c>
      <c r="L33" s="8">
        <f>+Tabla1[[#This Row],[Fecha de Documento]]+15</f>
        <v>45748</v>
      </c>
      <c r="U33" s="1"/>
    </row>
    <row r="34" spans="1:21" ht="141.75" x14ac:dyDescent="0.25">
      <c r="A34" s="3">
        <v>26</v>
      </c>
      <c r="B34" s="4" t="s">
        <v>27</v>
      </c>
      <c r="C34" s="8" t="s">
        <v>277</v>
      </c>
      <c r="D34" s="3" t="s">
        <v>307</v>
      </c>
      <c r="E34" s="8" t="s">
        <v>48</v>
      </c>
      <c r="F34" s="4" t="s">
        <v>122</v>
      </c>
      <c r="G34" s="4" t="s">
        <v>123</v>
      </c>
      <c r="H34" s="6">
        <v>67245.84</v>
      </c>
      <c r="I34" s="6">
        <f>+Tabla1[[#This Row],[Monto Facturado DOP]]</f>
        <v>67245.84</v>
      </c>
      <c r="J34" s="6">
        <f>+Tabla1[[#This Row],[Monto Facturado DOP]]-Tabla1[[#This Row],[Monto Pagado DOP]]</f>
        <v>0</v>
      </c>
      <c r="K34" s="4" t="s">
        <v>39</v>
      </c>
      <c r="L34" s="8">
        <f>+Tabla1[[#This Row],[Fecha de Documento]]+15</f>
        <v>45742</v>
      </c>
      <c r="U34" s="1"/>
    </row>
    <row r="35" spans="1:21" ht="157.5" x14ac:dyDescent="0.25">
      <c r="A35" s="3">
        <v>27</v>
      </c>
      <c r="B35" s="4" t="s">
        <v>27</v>
      </c>
      <c r="C35" s="8" t="s">
        <v>278</v>
      </c>
      <c r="D35" s="3" t="s">
        <v>308</v>
      </c>
      <c r="E35" s="8" t="s">
        <v>68</v>
      </c>
      <c r="F35" s="4" t="s">
        <v>124</v>
      </c>
      <c r="G35" s="4" t="s">
        <v>125</v>
      </c>
      <c r="H35" s="6">
        <v>470253.6</v>
      </c>
      <c r="I35" s="6">
        <f>+Tabla1[[#This Row],[Monto Facturado DOP]]</f>
        <v>470253.6</v>
      </c>
      <c r="J35" s="6">
        <f>+Tabla1[[#This Row],[Monto Facturado DOP]]-Tabla1[[#This Row],[Monto Pagado DOP]]</f>
        <v>0</v>
      </c>
      <c r="K35" s="4" t="s">
        <v>39</v>
      </c>
      <c r="L35" s="8">
        <f>+Tabla1[[#This Row],[Fecha de Documento]]+15</f>
        <v>45735</v>
      </c>
      <c r="U35" s="1"/>
    </row>
    <row r="36" spans="1:21" ht="126" x14ac:dyDescent="0.25">
      <c r="A36" s="3">
        <v>28</v>
      </c>
      <c r="B36" s="4" t="s">
        <v>27</v>
      </c>
      <c r="C36" s="8" t="s">
        <v>279</v>
      </c>
      <c r="D36" s="3" t="s">
        <v>309</v>
      </c>
      <c r="E36" s="8" t="s">
        <v>281</v>
      </c>
      <c r="F36" s="4" t="s">
        <v>80</v>
      </c>
      <c r="G36" s="4" t="s">
        <v>126</v>
      </c>
      <c r="H36" s="6">
        <v>21980</v>
      </c>
      <c r="I36" s="6">
        <f>+Tabla1[[#This Row],[Monto Facturado DOP]]</f>
        <v>21980</v>
      </c>
      <c r="J36" s="6">
        <f>+Tabla1[[#This Row],[Monto Facturado DOP]]-Tabla1[[#This Row],[Monto Pagado DOP]]</f>
        <v>0</v>
      </c>
      <c r="K36" s="4" t="s">
        <v>39</v>
      </c>
      <c r="L36" s="8">
        <f>+Tabla1[[#This Row],[Fecha de Documento]]+15</f>
        <v>45744</v>
      </c>
      <c r="U36" s="1"/>
    </row>
    <row r="37" spans="1:21" ht="141.75" x14ac:dyDescent="0.25">
      <c r="A37" s="3">
        <v>29</v>
      </c>
      <c r="B37" s="4" t="s">
        <v>27</v>
      </c>
      <c r="C37" s="8" t="s">
        <v>266</v>
      </c>
      <c r="D37" s="3" t="s">
        <v>310</v>
      </c>
      <c r="E37" s="8" t="s">
        <v>281</v>
      </c>
      <c r="F37" s="4" t="s">
        <v>10</v>
      </c>
      <c r="G37" s="4" t="s">
        <v>127</v>
      </c>
      <c r="H37" s="6">
        <v>197654.14</v>
      </c>
      <c r="I37" s="6">
        <f>+Tabla1[[#This Row],[Monto Facturado DOP]]</f>
        <v>197654.14</v>
      </c>
      <c r="J37" s="6">
        <f>+Tabla1[[#This Row],[Monto Facturado DOP]]-Tabla1[[#This Row],[Monto Pagado DOP]]</f>
        <v>0</v>
      </c>
      <c r="K37" s="4" t="s">
        <v>39</v>
      </c>
      <c r="L37" s="8">
        <f>+Tabla1[[#This Row],[Fecha de Documento]]+15</f>
        <v>45738</v>
      </c>
      <c r="U37" s="1"/>
    </row>
    <row r="38" spans="1:21" ht="157.5" x14ac:dyDescent="0.25">
      <c r="A38" s="3">
        <v>30</v>
      </c>
      <c r="B38" s="4" t="s">
        <v>27</v>
      </c>
      <c r="C38" s="8" t="s">
        <v>266</v>
      </c>
      <c r="D38" s="3" t="s">
        <v>311</v>
      </c>
      <c r="E38" s="8" t="s">
        <v>63</v>
      </c>
      <c r="F38" s="4" t="s">
        <v>128</v>
      </c>
      <c r="G38" s="4" t="s">
        <v>129</v>
      </c>
      <c r="H38" s="6">
        <v>157400</v>
      </c>
      <c r="I38" s="6">
        <f>+Tabla1[[#This Row],[Monto Facturado DOP]]</f>
        <v>157400</v>
      </c>
      <c r="J38" s="6">
        <f>+Tabla1[[#This Row],[Monto Facturado DOP]]-Tabla1[[#This Row],[Monto Pagado DOP]]</f>
        <v>0</v>
      </c>
      <c r="K38" s="4" t="s">
        <v>39</v>
      </c>
      <c r="L38" s="8">
        <f>+Tabla1[[#This Row],[Fecha de Documento]]+15</f>
        <v>45738</v>
      </c>
      <c r="U38" s="1"/>
    </row>
    <row r="39" spans="1:21" ht="157.5" x14ac:dyDescent="0.25">
      <c r="A39" s="3">
        <v>31</v>
      </c>
      <c r="B39" s="4" t="s">
        <v>27</v>
      </c>
      <c r="C39" s="8" t="s">
        <v>268</v>
      </c>
      <c r="D39" s="3" t="s">
        <v>312</v>
      </c>
      <c r="E39" s="8" t="s">
        <v>266</v>
      </c>
      <c r="F39" s="4" t="s">
        <v>11</v>
      </c>
      <c r="G39" s="4" t="s">
        <v>130</v>
      </c>
      <c r="H39" s="6">
        <v>88500</v>
      </c>
      <c r="I39" s="6">
        <f>+Tabla1[[#This Row],[Monto Facturado DOP]]</f>
        <v>88500</v>
      </c>
      <c r="J39" s="6">
        <f>+Tabla1[[#This Row],[Monto Facturado DOP]]-Tabla1[[#This Row],[Monto Pagado DOP]]</f>
        <v>0</v>
      </c>
      <c r="K39" s="4" t="s">
        <v>39</v>
      </c>
      <c r="L39" s="8">
        <f>+Tabla1[[#This Row],[Fecha de Documento]]+15</f>
        <v>45745</v>
      </c>
      <c r="U39" s="1"/>
    </row>
    <row r="40" spans="1:21" ht="157.5" x14ac:dyDescent="0.25">
      <c r="A40" s="3">
        <v>32</v>
      </c>
      <c r="B40" s="4" t="s">
        <v>27</v>
      </c>
      <c r="C40" s="8" t="s">
        <v>275</v>
      </c>
      <c r="D40" s="3" t="s">
        <v>313</v>
      </c>
      <c r="E40" s="8" t="s">
        <v>69</v>
      </c>
      <c r="F40" s="4" t="s">
        <v>12</v>
      </c>
      <c r="G40" s="4" t="s">
        <v>131</v>
      </c>
      <c r="H40" s="6">
        <v>36002.49</v>
      </c>
      <c r="I40" s="6">
        <f>+Tabla1[[#This Row],[Monto Facturado DOP]]</f>
        <v>36002.49</v>
      </c>
      <c r="J40" s="6">
        <f>+Tabla1[[#This Row],[Monto Facturado DOP]]-Tabla1[[#This Row],[Monto Pagado DOP]]</f>
        <v>0</v>
      </c>
      <c r="K40" s="4" t="s">
        <v>39</v>
      </c>
      <c r="L40" s="8">
        <f>+Tabla1[[#This Row],[Fecha de Documento]]+15</f>
        <v>45748</v>
      </c>
      <c r="U40" s="1"/>
    </row>
    <row r="41" spans="1:21" ht="157.5" x14ac:dyDescent="0.25">
      <c r="A41" s="3">
        <v>33</v>
      </c>
      <c r="B41" s="4" t="s">
        <v>27</v>
      </c>
      <c r="C41" s="8" t="s">
        <v>266</v>
      </c>
      <c r="D41" s="3" t="s">
        <v>314</v>
      </c>
      <c r="E41" s="8" t="s">
        <v>419</v>
      </c>
      <c r="F41" s="4" t="s">
        <v>12</v>
      </c>
      <c r="G41" s="4" t="s">
        <v>132</v>
      </c>
      <c r="H41" s="6">
        <v>613043.01</v>
      </c>
      <c r="I41" s="6">
        <f>+Tabla1[[#This Row],[Monto Facturado DOP]]</f>
        <v>613043.01</v>
      </c>
      <c r="J41" s="6">
        <f>+Tabla1[[#This Row],[Monto Facturado DOP]]-Tabla1[[#This Row],[Monto Pagado DOP]]</f>
        <v>0</v>
      </c>
      <c r="K41" s="4" t="s">
        <v>39</v>
      </c>
      <c r="L41" s="8">
        <f>+Tabla1[[#This Row],[Fecha de Documento]]+15</f>
        <v>45738</v>
      </c>
      <c r="U41" s="1"/>
    </row>
    <row r="42" spans="1:21" ht="141.75" x14ac:dyDescent="0.25">
      <c r="A42" s="3">
        <v>34</v>
      </c>
      <c r="B42" s="4" t="s">
        <v>27</v>
      </c>
      <c r="C42" s="8" t="s">
        <v>278</v>
      </c>
      <c r="D42" s="3" t="s">
        <v>315</v>
      </c>
      <c r="E42" s="8" t="s">
        <v>64</v>
      </c>
      <c r="F42" s="4" t="s">
        <v>81</v>
      </c>
      <c r="G42" s="4" t="s">
        <v>133</v>
      </c>
      <c r="H42" s="6">
        <v>62800</v>
      </c>
      <c r="I42" s="6">
        <f>+Tabla1[[#This Row],[Monto Facturado DOP]]</f>
        <v>62800</v>
      </c>
      <c r="J42" s="6">
        <f>+Tabla1[[#This Row],[Monto Facturado DOP]]-Tabla1[[#This Row],[Monto Pagado DOP]]</f>
        <v>0</v>
      </c>
      <c r="K42" s="4" t="s">
        <v>39</v>
      </c>
      <c r="L42" s="8">
        <f>+Tabla1[[#This Row],[Fecha de Documento]]+15</f>
        <v>45735</v>
      </c>
      <c r="U42" s="1"/>
    </row>
    <row r="43" spans="1:21" ht="126" x14ac:dyDescent="0.25">
      <c r="A43" s="3">
        <v>35</v>
      </c>
      <c r="B43" s="4" t="s">
        <v>27</v>
      </c>
      <c r="C43" s="8" t="s">
        <v>280</v>
      </c>
      <c r="D43" s="3" t="s">
        <v>316</v>
      </c>
      <c r="E43" s="8" t="s">
        <v>420</v>
      </c>
      <c r="F43" s="4" t="s">
        <v>13</v>
      </c>
      <c r="G43" s="4" t="s">
        <v>134</v>
      </c>
      <c r="H43" s="6">
        <v>18800</v>
      </c>
      <c r="I43" s="6">
        <f>+Tabla1[[#This Row],[Monto Facturado DOP]]</f>
        <v>18800</v>
      </c>
      <c r="J43" s="6">
        <f>+Tabla1[[#This Row],[Monto Facturado DOP]]-Tabla1[[#This Row],[Monto Pagado DOP]]</f>
        <v>0</v>
      </c>
      <c r="K43" s="4" t="s">
        <v>39</v>
      </c>
      <c r="L43" s="8">
        <f>+Tabla1[[#This Row],[Fecha de Documento]]+15</f>
        <v>45759</v>
      </c>
      <c r="U43" s="1"/>
    </row>
    <row r="44" spans="1:21" ht="126" x14ac:dyDescent="0.25">
      <c r="A44" s="3">
        <v>36</v>
      </c>
      <c r="B44" s="4" t="s">
        <v>27</v>
      </c>
      <c r="C44" s="8" t="s">
        <v>271</v>
      </c>
      <c r="D44" s="3" t="s">
        <v>317</v>
      </c>
      <c r="E44" s="8" t="s">
        <v>74</v>
      </c>
      <c r="F44" s="4" t="s">
        <v>14</v>
      </c>
      <c r="G44" s="4" t="s">
        <v>135</v>
      </c>
      <c r="H44" s="6">
        <v>67900</v>
      </c>
      <c r="I44" s="6">
        <f>+Tabla1[[#This Row],[Monto Facturado DOP]]</f>
        <v>67900</v>
      </c>
      <c r="J44" s="6">
        <f>+Tabla1[[#This Row],[Monto Facturado DOP]]-Tabla1[[#This Row],[Monto Pagado DOP]]</f>
        <v>0</v>
      </c>
      <c r="K44" s="4" t="s">
        <v>39</v>
      </c>
      <c r="L44" s="8">
        <f>+Tabla1[[#This Row],[Fecha de Documento]]+15</f>
        <v>45741</v>
      </c>
      <c r="U44" s="1"/>
    </row>
    <row r="45" spans="1:21" ht="141.75" x14ac:dyDescent="0.25">
      <c r="A45" s="3">
        <v>37</v>
      </c>
      <c r="B45" s="4" t="s">
        <v>27</v>
      </c>
      <c r="C45" s="8" t="s">
        <v>268</v>
      </c>
      <c r="D45" s="3" t="s">
        <v>318</v>
      </c>
      <c r="E45" s="8" t="s">
        <v>281</v>
      </c>
      <c r="F45" s="4" t="s">
        <v>14</v>
      </c>
      <c r="G45" s="4" t="s">
        <v>136</v>
      </c>
      <c r="H45" s="6">
        <v>66400</v>
      </c>
      <c r="I45" s="6">
        <f>+Tabla1[[#This Row],[Monto Facturado DOP]]</f>
        <v>66400</v>
      </c>
      <c r="J45" s="6">
        <f>+Tabla1[[#This Row],[Monto Facturado DOP]]-Tabla1[[#This Row],[Monto Pagado DOP]]</f>
        <v>0</v>
      </c>
      <c r="K45" s="4" t="s">
        <v>39</v>
      </c>
      <c r="L45" s="8">
        <f>+Tabla1[[#This Row],[Fecha de Documento]]+15</f>
        <v>45745</v>
      </c>
      <c r="U45" s="1"/>
    </row>
    <row r="46" spans="1:21" ht="141.75" x14ac:dyDescent="0.25">
      <c r="A46" s="3">
        <v>38</v>
      </c>
      <c r="B46" s="4" t="s">
        <v>27</v>
      </c>
      <c r="C46" s="8" t="s">
        <v>280</v>
      </c>
      <c r="D46" s="3" t="s">
        <v>319</v>
      </c>
      <c r="E46" s="8" t="s">
        <v>284</v>
      </c>
      <c r="F46" s="4" t="s">
        <v>14</v>
      </c>
      <c r="G46" s="4" t="s">
        <v>137</v>
      </c>
      <c r="H46" s="6">
        <v>70200</v>
      </c>
      <c r="I46" s="6">
        <f>+Tabla1[[#This Row],[Monto Facturado DOP]]</f>
        <v>70200</v>
      </c>
      <c r="J46" s="6">
        <f>+Tabla1[[#This Row],[Monto Facturado DOP]]-Tabla1[[#This Row],[Monto Pagado DOP]]</f>
        <v>0</v>
      </c>
      <c r="K46" s="4" t="s">
        <v>39</v>
      </c>
      <c r="L46" s="8">
        <f>+Tabla1[[#This Row],[Fecha de Documento]]+15</f>
        <v>45759</v>
      </c>
      <c r="U46" s="1"/>
    </row>
    <row r="47" spans="1:21" ht="126" x14ac:dyDescent="0.25">
      <c r="A47" s="3">
        <v>39</v>
      </c>
      <c r="B47" s="4" t="s">
        <v>27</v>
      </c>
      <c r="C47" s="8" t="s">
        <v>280</v>
      </c>
      <c r="D47" s="3" t="s">
        <v>320</v>
      </c>
      <c r="E47" s="8" t="s">
        <v>276</v>
      </c>
      <c r="F47" s="4" t="s">
        <v>14</v>
      </c>
      <c r="G47" s="4" t="s">
        <v>138</v>
      </c>
      <c r="H47" s="6">
        <v>877000</v>
      </c>
      <c r="I47" s="6">
        <f>+Tabla1[[#This Row],[Monto Facturado DOP]]</f>
        <v>877000</v>
      </c>
      <c r="J47" s="6">
        <f>+Tabla1[[#This Row],[Monto Facturado DOP]]-Tabla1[[#This Row],[Monto Pagado DOP]]</f>
        <v>0</v>
      </c>
      <c r="K47" s="4" t="s">
        <v>39</v>
      </c>
      <c r="L47" s="8">
        <f>+Tabla1[[#This Row],[Fecha de Documento]]+15</f>
        <v>45759</v>
      </c>
      <c r="U47" s="1"/>
    </row>
    <row r="48" spans="1:21" ht="157.5" x14ac:dyDescent="0.25">
      <c r="A48" s="3">
        <v>40</v>
      </c>
      <c r="B48" s="4" t="s">
        <v>27</v>
      </c>
      <c r="C48" s="8" t="s">
        <v>276</v>
      </c>
      <c r="D48" s="3" t="s">
        <v>321</v>
      </c>
      <c r="E48" s="8" t="s">
        <v>69</v>
      </c>
      <c r="F48" s="4" t="s">
        <v>139</v>
      </c>
      <c r="G48" s="4" t="s">
        <v>140</v>
      </c>
      <c r="H48" s="6">
        <v>143344.63</v>
      </c>
      <c r="I48" s="6">
        <f>+Tabla1[[#This Row],[Monto Facturado DOP]]</f>
        <v>143344.63</v>
      </c>
      <c r="J48" s="6">
        <f>+Tabla1[[#This Row],[Monto Facturado DOP]]-Tabla1[[#This Row],[Monto Pagado DOP]]</f>
        <v>0</v>
      </c>
      <c r="K48" s="4" t="s">
        <v>39</v>
      </c>
      <c r="L48" s="8">
        <f>+Tabla1[[#This Row],[Fecha de Documento]]+15</f>
        <v>45737</v>
      </c>
      <c r="U48" s="1"/>
    </row>
    <row r="49" spans="1:21" ht="126" x14ac:dyDescent="0.25">
      <c r="A49" s="3">
        <v>41</v>
      </c>
      <c r="B49" s="4" t="s">
        <v>27</v>
      </c>
      <c r="C49" s="8" t="s">
        <v>272</v>
      </c>
      <c r="D49" s="3" t="s">
        <v>322</v>
      </c>
      <c r="E49" s="8" t="s">
        <v>282</v>
      </c>
      <c r="F49" s="4" t="s">
        <v>141</v>
      </c>
      <c r="G49" s="4" t="s">
        <v>142</v>
      </c>
      <c r="H49" s="6">
        <v>8181798.8200000003</v>
      </c>
      <c r="I49" s="6">
        <f>+Tabla1[[#This Row],[Monto Facturado DOP]]</f>
        <v>8181798.8200000003</v>
      </c>
      <c r="J49" s="6">
        <f>+Tabla1[[#This Row],[Monto Facturado DOP]]-Tabla1[[#This Row],[Monto Pagado DOP]]</f>
        <v>0</v>
      </c>
      <c r="K49" s="4" t="s">
        <v>39</v>
      </c>
      <c r="L49" s="8">
        <f>+Tabla1[[#This Row],[Fecha de Documento]]+15</f>
        <v>45752</v>
      </c>
      <c r="U49" s="1"/>
    </row>
    <row r="50" spans="1:21" ht="126" x14ac:dyDescent="0.25">
      <c r="A50" s="3">
        <v>42</v>
      </c>
      <c r="B50" s="4" t="s">
        <v>27</v>
      </c>
      <c r="C50" s="8" t="s">
        <v>274</v>
      </c>
      <c r="D50" s="3" t="s">
        <v>323</v>
      </c>
      <c r="E50" s="8" t="s">
        <v>59</v>
      </c>
      <c r="F50" s="4" t="s">
        <v>143</v>
      </c>
      <c r="G50" s="4" t="s">
        <v>144</v>
      </c>
      <c r="H50" s="6">
        <v>49991.88</v>
      </c>
      <c r="I50" s="6">
        <f>+Tabla1[[#This Row],[Monto Facturado DOP]]</f>
        <v>49991.88</v>
      </c>
      <c r="J50" s="6">
        <f>+Tabla1[[#This Row],[Monto Facturado DOP]]-Tabla1[[#This Row],[Monto Pagado DOP]]</f>
        <v>0</v>
      </c>
      <c r="K50" s="4" t="s">
        <v>39</v>
      </c>
      <c r="L50" s="8">
        <f>+Tabla1[[#This Row],[Fecha de Documento]]+15</f>
        <v>45756</v>
      </c>
      <c r="U50" s="1"/>
    </row>
    <row r="51" spans="1:21" ht="141.75" x14ac:dyDescent="0.25">
      <c r="A51" s="3">
        <v>43</v>
      </c>
      <c r="B51" s="4" t="s">
        <v>27</v>
      </c>
      <c r="C51" s="8" t="s">
        <v>281</v>
      </c>
      <c r="D51" s="3" t="s">
        <v>324</v>
      </c>
      <c r="E51" s="8" t="s">
        <v>58</v>
      </c>
      <c r="F51" s="4" t="s">
        <v>15</v>
      </c>
      <c r="G51" s="4" t="s">
        <v>145</v>
      </c>
      <c r="H51" s="6">
        <v>112598</v>
      </c>
      <c r="I51" s="6">
        <f>+Tabla1[[#This Row],[Monto Facturado DOP]]</f>
        <v>112598</v>
      </c>
      <c r="J51" s="6">
        <f>+Tabla1[[#This Row],[Monto Facturado DOP]]-Tabla1[[#This Row],[Monto Pagado DOP]]</f>
        <v>0</v>
      </c>
      <c r="K51" s="4" t="s">
        <v>39</v>
      </c>
      <c r="L51" s="8">
        <f>+Tabla1[[#This Row],[Fecha de Documento]]+15</f>
        <v>45734</v>
      </c>
      <c r="U51" s="1"/>
    </row>
    <row r="52" spans="1:21" ht="110.25" x14ac:dyDescent="0.25">
      <c r="A52" s="3">
        <v>44</v>
      </c>
      <c r="B52" s="4" t="s">
        <v>27</v>
      </c>
      <c r="C52" s="8" t="s">
        <v>282</v>
      </c>
      <c r="D52" s="3" t="s">
        <v>325</v>
      </c>
      <c r="E52" s="8" t="s">
        <v>61</v>
      </c>
      <c r="F52" s="4" t="s">
        <v>146</v>
      </c>
      <c r="G52" s="4" t="s">
        <v>147</v>
      </c>
      <c r="H52" s="6">
        <v>27666</v>
      </c>
      <c r="I52" s="6">
        <f>+Tabla1[[#This Row],[Monto Facturado DOP]]</f>
        <v>27666</v>
      </c>
      <c r="J52" s="6">
        <f>+Tabla1[[#This Row],[Monto Facturado DOP]]-Tabla1[[#This Row],[Monto Pagado DOP]]</f>
        <v>0</v>
      </c>
      <c r="K52" s="4" t="s">
        <v>39</v>
      </c>
      <c r="L52" s="8">
        <f>+Tabla1[[#This Row],[Fecha de Documento]]+15</f>
        <v>45743</v>
      </c>
      <c r="U52" s="1"/>
    </row>
    <row r="53" spans="1:21" ht="110.25" x14ac:dyDescent="0.25">
      <c r="A53" s="3">
        <v>45</v>
      </c>
      <c r="B53" s="4" t="s">
        <v>27</v>
      </c>
      <c r="C53" s="8" t="s">
        <v>269</v>
      </c>
      <c r="D53" s="3" t="s">
        <v>326</v>
      </c>
      <c r="E53" s="8" t="s">
        <v>60</v>
      </c>
      <c r="F53" s="4" t="s">
        <v>146</v>
      </c>
      <c r="G53" s="4" t="s">
        <v>148</v>
      </c>
      <c r="H53" s="6">
        <v>137068.79999999999</v>
      </c>
      <c r="I53" s="6">
        <f>+Tabla1[[#This Row],[Monto Facturado DOP]]</f>
        <v>137068.79999999999</v>
      </c>
      <c r="J53" s="6">
        <f>+Tabla1[[#This Row],[Monto Facturado DOP]]-Tabla1[[#This Row],[Monto Pagado DOP]]</f>
        <v>0</v>
      </c>
      <c r="K53" s="4" t="s">
        <v>39</v>
      </c>
      <c r="L53" s="8">
        <f>+Tabla1[[#This Row],[Fecha de Documento]]+15</f>
        <v>45736</v>
      </c>
      <c r="U53" s="1"/>
    </row>
    <row r="54" spans="1:21" ht="110.25" x14ac:dyDescent="0.25">
      <c r="A54" s="3">
        <v>46</v>
      </c>
      <c r="B54" s="4" t="s">
        <v>27</v>
      </c>
      <c r="C54" s="8" t="s">
        <v>267</v>
      </c>
      <c r="D54" s="3" t="s">
        <v>327</v>
      </c>
      <c r="E54" s="8" t="s">
        <v>271</v>
      </c>
      <c r="F54" s="4" t="s">
        <v>146</v>
      </c>
      <c r="G54" s="4" t="s">
        <v>149</v>
      </c>
      <c r="H54" s="6">
        <v>138662.20000000001</v>
      </c>
      <c r="I54" s="6">
        <f>+Tabla1[[#This Row],[Monto Facturado DOP]]</f>
        <v>138662.20000000001</v>
      </c>
      <c r="J54" s="6">
        <f>+Tabla1[[#This Row],[Monto Facturado DOP]]-Tabla1[[#This Row],[Monto Pagado DOP]]</f>
        <v>0</v>
      </c>
      <c r="K54" s="4" t="s">
        <v>39</v>
      </c>
      <c r="L54" s="8">
        <f>+Tabla1[[#This Row],[Fecha de Documento]]+15</f>
        <v>45758</v>
      </c>
      <c r="U54" s="1"/>
    </row>
    <row r="55" spans="1:21" ht="126" x14ac:dyDescent="0.25">
      <c r="A55" s="3">
        <v>47</v>
      </c>
      <c r="B55" s="4" t="s">
        <v>27</v>
      </c>
      <c r="C55" s="8" t="s">
        <v>281</v>
      </c>
      <c r="D55" s="3" t="s">
        <v>328</v>
      </c>
      <c r="E55" s="8" t="s">
        <v>49</v>
      </c>
      <c r="F55" s="4" t="s">
        <v>82</v>
      </c>
      <c r="G55" s="4" t="s">
        <v>150</v>
      </c>
      <c r="H55" s="6">
        <v>60180</v>
      </c>
      <c r="I55" s="6">
        <f>+Tabla1[[#This Row],[Monto Facturado DOP]]</f>
        <v>60180</v>
      </c>
      <c r="J55" s="6">
        <f>+Tabla1[[#This Row],[Monto Facturado DOP]]-Tabla1[[#This Row],[Monto Pagado DOP]]</f>
        <v>0</v>
      </c>
      <c r="K55" s="4" t="s">
        <v>39</v>
      </c>
      <c r="L55" s="8">
        <f>+Tabla1[[#This Row],[Fecha de Documento]]+15</f>
        <v>45734</v>
      </c>
      <c r="U55" s="1"/>
    </row>
    <row r="56" spans="1:21" ht="110.25" x14ac:dyDescent="0.25">
      <c r="A56" s="3">
        <v>48</v>
      </c>
      <c r="B56" s="4" t="s">
        <v>27</v>
      </c>
      <c r="C56" s="8" t="s">
        <v>275</v>
      </c>
      <c r="D56" s="3" t="s">
        <v>329</v>
      </c>
      <c r="E56" s="8" t="s">
        <v>65</v>
      </c>
      <c r="F56" s="4" t="s">
        <v>16</v>
      </c>
      <c r="G56" s="4" t="s">
        <v>151</v>
      </c>
      <c r="H56" s="6">
        <v>82500</v>
      </c>
      <c r="I56" s="6">
        <f>+Tabla1[[#This Row],[Monto Facturado DOP]]</f>
        <v>82500</v>
      </c>
      <c r="J56" s="6">
        <f>+Tabla1[[#This Row],[Monto Facturado DOP]]-Tabla1[[#This Row],[Monto Pagado DOP]]</f>
        <v>0</v>
      </c>
      <c r="K56" s="4" t="s">
        <v>39</v>
      </c>
      <c r="L56" s="8">
        <f>+Tabla1[[#This Row],[Fecha de Documento]]+15</f>
        <v>45748</v>
      </c>
      <c r="U56" s="1"/>
    </row>
    <row r="57" spans="1:21" ht="157.5" x14ac:dyDescent="0.25">
      <c r="A57" s="3">
        <v>49</v>
      </c>
      <c r="B57" s="4" t="s">
        <v>27</v>
      </c>
      <c r="C57" s="8" t="s">
        <v>276</v>
      </c>
      <c r="D57" s="3" t="s">
        <v>330</v>
      </c>
      <c r="E57" s="8" t="s">
        <v>70</v>
      </c>
      <c r="F57" s="4" t="s">
        <v>16</v>
      </c>
      <c r="G57" s="4" t="s">
        <v>152</v>
      </c>
      <c r="H57" s="6">
        <v>97500</v>
      </c>
      <c r="I57" s="6">
        <f>+Tabla1[[#This Row],[Monto Facturado DOP]]</f>
        <v>97500</v>
      </c>
      <c r="J57" s="6">
        <f>+Tabla1[[#This Row],[Monto Facturado DOP]]-Tabla1[[#This Row],[Monto Pagado DOP]]</f>
        <v>0</v>
      </c>
      <c r="K57" s="4" t="s">
        <v>39</v>
      </c>
      <c r="L57" s="8">
        <f>+Tabla1[[#This Row],[Fecha de Documento]]+15</f>
        <v>45737</v>
      </c>
      <c r="U57" s="1"/>
    </row>
    <row r="58" spans="1:21" ht="126" x14ac:dyDescent="0.25">
      <c r="A58" s="3">
        <v>50</v>
      </c>
      <c r="B58" s="4" t="s">
        <v>27</v>
      </c>
      <c r="C58" s="8" t="s">
        <v>267</v>
      </c>
      <c r="D58" s="3" t="s">
        <v>331</v>
      </c>
      <c r="E58" s="8" t="s">
        <v>277</v>
      </c>
      <c r="F58" s="4" t="s">
        <v>83</v>
      </c>
      <c r="G58" s="4" t="s">
        <v>153</v>
      </c>
      <c r="H58" s="6">
        <v>25695</v>
      </c>
      <c r="I58" s="6">
        <f>+Tabla1[[#This Row],[Monto Facturado DOP]]</f>
        <v>25695</v>
      </c>
      <c r="J58" s="6">
        <f>+Tabla1[[#This Row],[Monto Facturado DOP]]-Tabla1[[#This Row],[Monto Pagado DOP]]</f>
        <v>0</v>
      </c>
      <c r="K58" s="4" t="s">
        <v>39</v>
      </c>
      <c r="L58" s="8">
        <f>+Tabla1[[#This Row],[Fecha de Documento]]+15</f>
        <v>45758</v>
      </c>
      <c r="U58" s="1"/>
    </row>
    <row r="59" spans="1:21" ht="126" x14ac:dyDescent="0.25">
      <c r="A59" s="3">
        <v>51</v>
      </c>
      <c r="B59" s="4" t="s">
        <v>27</v>
      </c>
      <c r="C59" s="8" t="s">
        <v>280</v>
      </c>
      <c r="D59" s="3" t="s">
        <v>332</v>
      </c>
      <c r="E59" s="8" t="s">
        <v>268</v>
      </c>
      <c r="F59" s="4" t="s">
        <v>154</v>
      </c>
      <c r="G59" s="4" t="s">
        <v>155</v>
      </c>
      <c r="H59" s="6">
        <v>1167197.32</v>
      </c>
      <c r="I59" s="6">
        <f>+Tabla1[[#This Row],[Monto Facturado DOP]]</f>
        <v>1167197.32</v>
      </c>
      <c r="J59" s="6">
        <f>+Tabla1[[#This Row],[Monto Facturado DOP]]-Tabla1[[#This Row],[Monto Pagado DOP]]</f>
        <v>0</v>
      </c>
      <c r="K59" s="4" t="s">
        <v>39</v>
      </c>
      <c r="L59" s="8">
        <f>+Tabla1[[#This Row],[Fecha de Documento]]+15</f>
        <v>45759</v>
      </c>
      <c r="U59" s="1"/>
    </row>
    <row r="60" spans="1:21" ht="141.75" x14ac:dyDescent="0.25">
      <c r="A60" s="3">
        <v>52</v>
      </c>
      <c r="B60" s="4" t="s">
        <v>27</v>
      </c>
      <c r="C60" s="8" t="s">
        <v>278</v>
      </c>
      <c r="D60" s="3" t="s">
        <v>333</v>
      </c>
      <c r="E60" s="8" t="s">
        <v>62</v>
      </c>
      <c r="F60" s="4" t="s">
        <v>156</v>
      </c>
      <c r="G60" s="4" t="s">
        <v>157</v>
      </c>
      <c r="H60" s="6">
        <v>5513809.5999999996</v>
      </c>
      <c r="I60" s="6">
        <f>+Tabla1[[#This Row],[Monto Facturado DOP]]</f>
        <v>5513809.5999999996</v>
      </c>
      <c r="J60" s="6">
        <f>+Tabla1[[#This Row],[Monto Facturado DOP]]-Tabla1[[#This Row],[Monto Pagado DOP]]</f>
        <v>0</v>
      </c>
      <c r="K60" s="4" t="s">
        <v>39</v>
      </c>
      <c r="L60" s="8">
        <f>+Tabla1[[#This Row],[Fecha de Documento]]+15</f>
        <v>45735</v>
      </c>
      <c r="U60" s="1"/>
    </row>
    <row r="61" spans="1:21" ht="126" x14ac:dyDescent="0.25">
      <c r="A61" s="3">
        <v>54</v>
      </c>
      <c r="B61" s="4" t="s">
        <v>27</v>
      </c>
      <c r="C61" s="8" t="s">
        <v>271</v>
      </c>
      <c r="D61" s="3" t="s">
        <v>334</v>
      </c>
      <c r="E61" s="8" t="s">
        <v>78</v>
      </c>
      <c r="F61" s="4" t="s">
        <v>53</v>
      </c>
      <c r="G61" s="4" t="s">
        <v>158</v>
      </c>
      <c r="H61" s="6">
        <v>24780</v>
      </c>
      <c r="I61" s="6">
        <f>+Tabla1[[#This Row],[Monto Facturado DOP]]</f>
        <v>24780</v>
      </c>
      <c r="J61" s="6">
        <f>+Tabla1[[#This Row],[Monto Facturado DOP]]-Tabla1[[#This Row],[Monto Pagado DOP]]</f>
        <v>0</v>
      </c>
      <c r="K61" s="4" t="s">
        <v>39</v>
      </c>
      <c r="L61" s="8">
        <f>+Tabla1[[#This Row],[Fecha de Documento]]+15</f>
        <v>45741</v>
      </c>
      <c r="U61" s="1"/>
    </row>
    <row r="62" spans="1:21" ht="157.5" x14ac:dyDescent="0.25">
      <c r="A62" s="3">
        <v>55</v>
      </c>
      <c r="B62" s="4" t="s">
        <v>27</v>
      </c>
      <c r="C62" s="8" t="s">
        <v>271</v>
      </c>
      <c r="D62" s="3" t="s">
        <v>335</v>
      </c>
      <c r="E62" s="8" t="s">
        <v>73</v>
      </c>
      <c r="F62" s="4" t="s">
        <v>53</v>
      </c>
      <c r="G62" s="4" t="s">
        <v>159</v>
      </c>
      <c r="H62" s="6">
        <v>300507.2</v>
      </c>
      <c r="I62" s="6">
        <f>+Tabla1[[#This Row],[Monto Facturado DOP]]</f>
        <v>300507.2</v>
      </c>
      <c r="J62" s="6">
        <f>+Tabla1[[#This Row],[Monto Facturado DOP]]-Tabla1[[#This Row],[Monto Pagado DOP]]</f>
        <v>0</v>
      </c>
      <c r="K62" s="4" t="s">
        <v>39</v>
      </c>
      <c r="L62" s="8">
        <f>+Tabla1[[#This Row],[Fecha de Documento]]+15</f>
        <v>45741</v>
      </c>
      <c r="U62" s="1"/>
    </row>
    <row r="63" spans="1:21" ht="141.75" x14ac:dyDescent="0.25">
      <c r="A63" s="3">
        <v>56</v>
      </c>
      <c r="B63" s="4" t="s">
        <v>27</v>
      </c>
      <c r="C63" s="8" t="s">
        <v>269</v>
      </c>
      <c r="D63" s="3" t="s">
        <v>336</v>
      </c>
      <c r="E63" s="8" t="s">
        <v>59</v>
      </c>
      <c r="F63" s="4" t="s">
        <v>54</v>
      </c>
      <c r="G63" s="4" t="s">
        <v>160</v>
      </c>
      <c r="H63" s="6">
        <v>44250</v>
      </c>
      <c r="I63" s="6">
        <f>+Tabla1[[#This Row],[Monto Facturado DOP]]</f>
        <v>44250</v>
      </c>
      <c r="J63" s="6">
        <f>+Tabla1[[#This Row],[Monto Facturado DOP]]-Tabla1[[#This Row],[Monto Pagado DOP]]</f>
        <v>0</v>
      </c>
      <c r="K63" s="4" t="s">
        <v>39</v>
      </c>
      <c r="L63" s="8">
        <f>+Tabla1[[#This Row],[Fecha de Documento]]+15</f>
        <v>45736</v>
      </c>
      <c r="U63" s="1"/>
    </row>
    <row r="64" spans="1:21" ht="110.25" x14ac:dyDescent="0.25">
      <c r="A64" s="3">
        <v>57</v>
      </c>
      <c r="B64" s="4" t="s">
        <v>27</v>
      </c>
      <c r="C64" s="8" t="s">
        <v>283</v>
      </c>
      <c r="D64" s="3" t="s">
        <v>337</v>
      </c>
      <c r="E64" s="8" t="s">
        <v>72</v>
      </c>
      <c r="F64" s="4" t="s">
        <v>161</v>
      </c>
      <c r="G64" s="4" t="s">
        <v>162</v>
      </c>
      <c r="H64" s="6">
        <v>128052.18</v>
      </c>
      <c r="I64" s="6">
        <f>+Tabla1[[#This Row],[Monto Facturado DOP]]</f>
        <v>128052.18</v>
      </c>
      <c r="J64" s="6">
        <f>+Tabla1[[#This Row],[Monto Facturado DOP]]-Tabla1[[#This Row],[Monto Pagado DOP]]</f>
        <v>0</v>
      </c>
      <c r="K64" s="4" t="s">
        <v>39</v>
      </c>
      <c r="L64" s="8">
        <f>+Tabla1[[#This Row],[Fecha de Documento]]+15</f>
        <v>45757</v>
      </c>
      <c r="U64" s="1"/>
    </row>
    <row r="65" spans="1:21" ht="110.25" x14ac:dyDescent="0.25">
      <c r="A65" s="3">
        <v>58</v>
      </c>
      <c r="B65" s="4" t="s">
        <v>27</v>
      </c>
      <c r="C65" s="8" t="s">
        <v>277</v>
      </c>
      <c r="D65" s="3" t="s">
        <v>338</v>
      </c>
      <c r="E65" s="8" t="s">
        <v>67</v>
      </c>
      <c r="F65" s="4" t="s">
        <v>163</v>
      </c>
      <c r="G65" s="4" t="s">
        <v>164</v>
      </c>
      <c r="H65" s="6">
        <v>82216.5</v>
      </c>
      <c r="I65" s="6">
        <f>+Tabla1[[#This Row],[Monto Facturado DOP]]</f>
        <v>82216.5</v>
      </c>
      <c r="J65" s="6">
        <f>+Tabla1[[#This Row],[Monto Facturado DOP]]-Tabla1[[#This Row],[Monto Pagado DOP]]</f>
        <v>0</v>
      </c>
      <c r="K65" s="4" t="s">
        <v>39</v>
      </c>
      <c r="L65" s="8">
        <f>+Tabla1[[#This Row],[Fecha de Documento]]+15</f>
        <v>45742</v>
      </c>
      <c r="U65" s="1"/>
    </row>
    <row r="66" spans="1:21" ht="126" x14ac:dyDescent="0.25">
      <c r="A66" s="3">
        <v>59</v>
      </c>
      <c r="B66" s="4" t="s">
        <v>27</v>
      </c>
      <c r="C66" s="8" t="s">
        <v>283</v>
      </c>
      <c r="D66" s="3" t="s">
        <v>339</v>
      </c>
      <c r="E66" s="8" t="s">
        <v>286</v>
      </c>
      <c r="F66" s="4" t="s">
        <v>84</v>
      </c>
      <c r="G66" s="4" t="s">
        <v>165</v>
      </c>
      <c r="H66" s="6">
        <v>1122703.92</v>
      </c>
      <c r="I66" s="6">
        <f>+Tabla1[[#This Row],[Monto Facturado DOP]]</f>
        <v>1122703.92</v>
      </c>
      <c r="J66" s="6">
        <f>+Tabla1[[#This Row],[Monto Facturado DOP]]-Tabla1[[#This Row],[Monto Pagado DOP]]</f>
        <v>0</v>
      </c>
      <c r="K66" s="4" t="s">
        <v>39</v>
      </c>
      <c r="L66" s="8">
        <f>+Tabla1[[#This Row],[Fecha de Documento]]+15</f>
        <v>45757</v>
      </c>
      <c r="U66" s="1"/>
    </row>
    <row r="67" spans="1:21" ht="126" x14ac:dyDescent="0.25">
      <c r="A67" s="3">
        <v>60</v>
      </c>
      <c r="B67" s="4" t="s">
        <v>27</v>
      </c>
      <c r="C67" s="8" t="s">
        <v>267</v>
      </c>
      <c r="D67" s="3" t="s">
        <v>340</v>
      </c>
      <c r="E67" s="8" t="s">
        <v>281</v>
      </c>
      <c r="F67" s="4" t="s">
        <v>55</v>
      </c>
      <c r="G67" s="4" t="s">
        <v>166</v>
      </c>
      <c r="H67" s="6">
        <v>244290.68</v>
      </c>
      <c r="I67" s="6">
        <f>+Tabla1[[#This Row],[Monto Facturado DOP]]</f>
        <v>244290.68</v>
      </c>
      <c r="J67" s="6">
        <f>+Tabla1[[#This Row],[Monto Facturado DOP]]-Tabla1[[#This Row],[Monto Pagado DOP]]</f>
        <v>0</v>
      </c>
      <c r="K67" s="4" t="s">
        <v>39</v>
      </c>
      <c r="L67" s="8">
        <f>+Tabla1[[#This Row],[Fecha de Documento]]+15</f>
        <v>45758</v>
      </c>
      <c r="U67" s="1"/>
    </row>
    <row r="68" spans="1:21" ht="110.25" x14ac:dyDescent="0.25">
      <c r="A68" s="3">
        <v>61</v>
      </c>
      <c r="B68" s="4" t="s">
        <v>27</v>
      </c>
      <c r="C68" s="8" t="s">
        <v>274</v>
      </c>
      <c r="D68" s="3" t="s">
        <v>341</v>
      </c>
      <c r="E68" s="8" t="s">
        <v>59</v>
      </c>
      <c r="F68" s="4" t="s">
        <v>85</v>
      </c>
      <c r="G68" s="4" t="s">
        <v>167</v>
      </c>
      <c r="H68" s="6">
        <v>29500</v>
      </c>
      <c r="I68" s="6">
        <f>+Tabla1[[#This Row],[Monto Facturado DOP]]</f>
        <v>29500</v>
      </c>
      <c r="J68" s="6">
        <f>+Tabla1[[#This Row],[Monto Facturado DOP]]-Tabla1[[#This Row],[Monto Pagado DOP]]</f>
        <v>0</v>
      </c>
      <c r="K68" s="4" t="s">
        <v>39</v>
      </c>
      <c r="L68" s="8">
        <f>+Tabla1[[#This Row],[Fecha de Documento]]+15</f>
        <v>45756</v>
      </c>
      <c r="U68" s="1"/>
    </row>
    <row r="69" spans="1:21" ht="173.25" x14ac:dyDescent="0.25">
      <c r="A69" s="3">
        <v>62</v>
      </c>
      <c r="B69" s="4" t="s">
        <v>27</v>
      </c>
      <c r="C69" s="8" t="s">
        <v>275</v>
      </c>
      <c r="D69" s="3" t="s">
        <v>342</v>
      </c>
      <c r="E69" s="8" t="s">
        <v>60</v>
      </c>
      <c r="F69" s="4" t="s">
        <v>168</v>
      </c>
      <c r="G69" s="4" t="s">
        <v>169</v>
      </c>
      <c r="H69" s="6">
        <v>896800</v>
      </c>
      <c r="I69" s="6">
        <f>+Tabla1[[#This Row],[Monto Facturado DOP]]</f>
        <v>896800</v>
      </c>
      <c r="J69" s="6">
        <f>+Tabla1[[#This Row],[Monto Facturado DOP]]-Tabla1[[#This Row],[Monto Pagado DOP]]</f>
        <v>0</v>
      </c>
      <c r="K69" s="4" t="s">
        <v>39</v>
      </c>
      <c r="L69" s="8">
        <f>+Tabla1[[#This Row],[Fecha de Documento]]+15</f>
        <v>45748</v>
      </c>
      <c r="U69" s="1"/>
    </row>
    <row r="70" spans="1:21" ht="173.25" x14ac:dyDescent="0.25">
      <c r="A70" s="3">
        <v>64</v>
      </c>
      <c r="B70" s="4" t="s">
        <v>27</v>
      </c>
      <c r="C70" s="8" t="s">
        <v>284</v>
      </c>
      <c r="D70" s="3" t="s">
        <v>343</v>
      </c>
      <c r="E70" s="8" t="s">
        <v>71</v>
      </c>
      <c r="F70" s="4" t="s">
        <v>17</v>
      </c>
      <c r="G70" s="4" t="s">
        <v>94</v>
      </c>
      <c r="H70" s="6">
        <v>196124.27</v>
      </c>
      <c r="I70" s="6">
        <f>+Tabla1[[#This Row],[Monto Facturado DOP]]</f>
        <v>196124.27</v>
      </c>
      <c r="J70" s="6">
        <f>+Tabla1[[#This Row],[Monto Facturado DOP]]-Tabla1[[#This Row],[Monto Pagado DOP]]</f>
        <v>0</v>
      </c>
      <c r="K70" s="4" t="s">
        <v>39</v>
      </c>
      <c r="L70" s="8">
        <f>+Tabla1[[#This Row],[Fecha de Documento]]+15</f>
        <v>45749</v>
      </c>
      <c r="U70" s="1"/>
    </row>
    <row r="71" spans="1:21" ht="157.5" x14ac:dyDescent="0.25">
      <c r="A71" s="3">
        <v>65</v>
      </c>
      <c r="B71" s="4" t="s">
        <v>27</v>
      </c>
      <c r="C71" s="8" t="s">
        <v>280</v>
      </c>
      <c r="D71" s="3" t="s">
        <v>344</v>
      </c>
      <c r="E71" s="8" t="s">
        <v>272</v>
      </c>
      <c r="F71" s="4" t="s">
        <v>17</v>
      </c>
      <c r="G71" s="4" t="s">
        <v>170</v>
      </c>
      <c r="H71" s="6">
        <v>265712.40000000002</v>
      </c>
      <c r="I71" s="6">
        <f>+Tabla1[[#This Row],[Monto Facturado DOP]]</f>
        <v>265712.40000000002</v>
      </c>
      <c r="J71" s="6">
        <f>+Tabla1[[#This Row],[Monto Facturado DOP]]-Tabla1[[#This Row],[Monto Pagado DOP]]</f>
        <v>0</v>
      </c>
      <c r="K71" s="4" t="s">
        <v>39</v>
      </c>
      <c r="L71" s="8">
        <f>+Tabla1[[#This Row],[Fecha de Documento]]+15</f>
        <v>45759</v>
      </c>
      <c r="U71" s="1"/>
    </row>
    <row r="72" spans="1:21" ht="141.75" x14ac:dyDescent="0.25">
      <c r="A72" s="3">
        <v>66</v>
      </c>
      <c r="B72" s="4" t="s">
        <v>27</v>
      </c>
      <c r="C72" s="8" t="s">
        <v>276</v>
      </c>
      <c r="D72" s="3" t="s">
        <v>345</v>
      </c>
      <c r="E72" s="8" t="s">
        <v>421</v>
      </c>
      <c r="F72" s="4" t="s">
        <v>171</v>
      </c>
      <c r="G72" s="4" t="s">
        <v>172</v>
      </c>
      <c r="H72" s="6">
        <v>436454.14</v>
      </c>
      <c r="I72" s="6">
        <f>+Tabla1[[#This Row],[Monto Facturado DOP]]</f>
        <v>436454.14</v>
      </c>
      <c r="J72" s="6">
        <f>+Tabla1[[#This Row],[Monto Facturado DOP]]-Tabla1[[#This Row],[Monto Pagado DOP]]</f>
        <v>0</v>
      </c>
      <c r="K72" s="4" t="s">
        <v>39</v>
      </c>
      <c r="L72" s="8">
        <f>+Tabla1[[#This Row],[Fecha de Documento]]+15</f>
        <v>45737</v>
      </c>
      <c r="U72" s="1"/>
    </row>
    <row r="73" spans="1:21" ht="141.75" x14ac:dyDescent="0.25">
      <c r="A73" s="3">
        <v>67</v>
      </c>
      <c r="B73" s="4" t="s">
        <v>27</v>
      </c>
      <c r="C73" s="8" t="s">
        <v>276</v>
      </c>
      <c r="D73" s="3" t="s">
        <v>345</v>
      </c>
      <c r="E73" s="8" t="s">
        <v>422</v>
      </c>
      <c r="F73" s="4" t="s">
        <v>171</v>
      </c>
      <c r="G73" s="4" t="s">
        <v>172</v>
      </c>
      <c r="H73" s="6">
        <v>527988.75</v>
      </c>
      <c r="I73" s="6">
        <f>+Tabla1[[#This Row],[Monto Facturado DOP]]</f>
        <v>527988.75</v>
      </c>
      <c r="J73" s="6">
        <f>+Tabla1[[#This Row],[Monto Facturado DOP]]-Tabla1[[#This Row],[Monto Pagado DOP]]</f>
        <v>0</v>
      </c>
      <c r="K73" s="4" t="s">
        <v>39</v>
      </c>
      <c r="L73" s="8">
        <f>+Tabla1[[#This Row],[Fecha de Documento]]+15</f>
        <v>45737</v>
      </c>
      <c r="U73" s="1"/>
    </row>
    <row r="74" spans="1:21" ht="141.75" x14ac:dyDescent="0.25">
      <c r="A74" s="3">
        <v>68</v>
      </c>
      <c r="B74" s="4" t="s">
        <v>27</v>
      </c>
      <c r="C74" s="8" t="s">
        <v>276</v>
      </c>
      <c r="D74" s="3" t="s">
        <v>345</v>
      </c>
      <c r="E74" s="8" t="s">
        <v>423</v>
      </c>
      <c r="F74" s="4" t="s">
        <v>171</v>
      </c>
      <c r="G74" s="4" t="s">
        <v>172</v>
      </c>
      <c r="H74" s="6">
        <v>705055.55</v>
      </c>
      <c r="I74" s="6">
        <f>+Tabla1[[#This Row],[Monto Facturado DOP]]</f>
        <v>705055.55</v>
      </c>
      <c r="J74" s="6">
        <f>+Tabla1[[#This Row],[Monto Facturado DOP]]-Tabla1[[#This Row],[Monto Pagado DOP]]</f>
        <v>0</v>
      </c>
      <c r="K74" s="4" t="s">
        <v>39</v>
      </c>
      <c r="L74" s="8">
        <f>+Tabla1[[#This Row],[Fecha de Documento]]+15</f>
        <v>45737</v>
      </c>
      <c r="U74" s="1"/>
    </row>
    <row r="75" spans="1:21" ht="141.75" x14ac:dyDescent="0.25">
      <c r="A75" s="3">
        <v>69</v>
      </c>
      <c r="B75" s="4" t="s">
        <v>27</v>
      </c>
      <c r="C75" s="8" t="s">
        <v>276</v>
      </c>
      <c r="D75" s="3" t="s">
        <v>345</v>
      </c>
      <c r="E75" s="8" t="s">
        <v>424</v>
      </c>
      <c r="F75" s="4" t="s">
        <v>171</v>
      </c>
      <c r="G75" s="4" t="s">
        <v>172</v>
      </c>
      <c r="H75" s="6">
        <v>122060.52</v>
      </c>
      <c r="I75" s="6">
        <f>+Tabla1[[#This Row],[Monto Facturado DOP]]</f>
        <v>122060.52</v>
      </c>
      <c r="J75" s="6">
        <f>+Tabla1[[#This Row],[Monto Facturado DOP]]-Tabla1[[#This Row],[Monto Pagado DOP]]</f>
        <v>0</v>
      </c>
      <c r="K75" s="4" t="s">
        <v>39</v>
      </c>
      <c r="L75" s="8">
        <f>+Tabla1[[#This Row],[Fecha de Documento]]+15</f>
        <v>45737</v>
      </c>
      <c r="U75" s="1"/>
    </row>
    <row r="76" spans="1:21" ht="126" x14ac:dyDescent="0.25">
      <c r="A76" s="3">
        <v>70</v>
      </c>
      <c r="B76" s="4" t="s">
        <v>27</v>
      </c>
      <c r="C76" s="8" t="s">
        <v>267</v>
      </c>
      <c r="D76" s="3" t="s">
        <v>346</v>
      </c>
      <c r="E76" s="8" t="s">
        <v>281</v>
      </c>
      <c r="F76" s="4" t="s">
        <v>171</v>
      </c>
      <c r="G76" s="4" t="s">
        <v>173</v>
      </c>
      <c r="H76" s="6">
        <v>504614.63</v>
      </c>
      <c r="I76" s="6">
        <f>+Tabla1[[#This Row],[Monto Facturado DOP]]</f>
        <v>504614.63</v>
      </c>
      <c r="J76" s="6">
        <f>+Tabla1[[#This Row],[Monto Facturado DOP]]-Tabla1[[#This Row],[Monto Pagado DOP]]</f>
        <v>0</v>
      </c>
      <c r="K76" s="4" t="s">
        <v>39</v>
      </c>
      <c r="L76" s="8">
        <f>+Tabla1[[#This Row],[Fecha de Documento]]+15</f>
        <v>45758</v>
      </c>
      <c r="U76" s="1"/>
    </row>
    <row r="77" spans="1:21" ht="126" x14ac:dyDescent="0.25">
      <c r="A77" s="3">
        <v>71</v>
      </c>
      <c r="B77" s="4" t="s">
        <v>27</v>
      </c>
      <c r="C77" s="8" t="s">
        <v>267</v>
      </c>
      <c r="D77" s="3" t="s">
        <v>346</v>
      </c>
      <c r="E77" s="8" t="s">
        <v>278</v>
      </c>
      <c r="F77" s="4" t="s">
        <v>171</v>
      </c>
      <c r="G77" s="4" t="s">
        <v>173</v>
      </c>
      <c r="H77" s="6">
        <v>180173.91</v>
      </c>
      <c r="I77" s="6">
        <f>+Tabla1[[#This Row],[Monto Facturado DOP]]</f>
        <v>180173.91</v>
      </c>
      <c r="J77" s="6">
        <f>+Tabla1[[#This Row],[Monto Facturado DOP]]-Tabla1[[#This Row],[Monto Pagado DOP]]</f>
        <v>0</v>
      </c>
      <c r="K77" s="4" t="s">
        <v>39</v>
      </c>
      <c r="L77" s="8">
        <f>+Tabla1[[#This Row],[Fecha de Documento]]+15</f>
        <v>45758</v>
      </c>
      <c r="U77" s="1"/>
    </row>
    <row r="78" spans="1:21" ht="126" x14ac:dyDescent="0.25">
      <c r="A78" s="3">
        <v>72</v>
      </c>
      <c r="B78" s="4" t="s">
        <v>27</v>
      </c>
      <c r="C78" s="8" t="s">
        <v>267</v>
      </c>
      <c r="D78" s="3" t="s">
        <v>346</v>
      </c>
      <c r="E78" s="8" t="s">
        <v>269</v>
      </c>
      <c r="F78" s="4" t="s">
        <v>171</v>
      </c>
      <c r="G78" s="4" t="s">
        <v>173</v>
      </c>
      <c r="H78" s="6">
        <v>680486.51</v>
      </c>
      <c r="I78" s="6">
        <f>+Tabla1[[#This Row],[Monto Facturado DOP]]</f>
        <v>680486.51</v>
      </c>
      <c r="J78" s="6">
        <f>+Tabla1[[#This Row],[Monto Facturado DOP]]-Tabla1[[#This Row],[Monto Pagado DOP]]</f>
        <v>0</v>
      </c>
      <c r="K78" s="4" t="s">
        <v>39</v>
      </c>
      <c r="L78" s="8">
        <f>+Tabla1[[#This Row],[Fecha de Documento]]+15</f>
        <v>45758</v>
      </c>
      <c r="U78" s="1"/>
    </row>
    <row r="79" spans="1:21" ht="126" x14ac:dyDescent="0.25">
      <c r="A79" s="3">
        <v>73</v>
      </c>
      <c r="B79" s="4" t="s">
        <v>27</v>
      </c>
      <c r="C79" s="8" t="s">
        <v>267</v>
      </c>
      <c r="D79" s="3" t="s">
        <v>347</v>
      </c>
      <c r="E79" s="8" t="s">
        <v>61</v>
      </c>
      <c r="F79" s="4" t="s">
        <v>174</v>
      </c>
      <c r="G79" s="4" t="s">
        <v>175</v>
      </c>
      <c r="H79" s="6">
        <v>18490.599999999999</v>
      </c>
      <c r="I79" s="6">
        <f>+Tabla1[[#This Row],[Monto Facturado DOP]]</f>
        <v>18490.599999999999</v>
      </c>
      <c r="J79" s="6">
        <f>+Tabla1[[#This Row],[Monto Facturado DOP]]-Tabla1[[#This Row],[Monto Pagado DOP]]</f>
        <v>0</v>
      </c>
      <c r="K79" s="4" t="s">
        <v>39</v>
      </c>
      <c r="L79" s="8">
        <f>+Tabla1[[#This Row],[Fecha de Documento]]+15</f>
        <v>45758</v>
      </c>
      <c r="U79" s="1"/>
    </row>
    <row r="80" spans="1:21" ht="126" x14ac:dyDescent="0.25">
      <c r="A80" s="3">
        <v>74</v>
      </c>
      <c r="B80" s="4" t="s">
        <v>27</v>
      </c>
      <c r="C80" s="8" t="s">
        <v>280</v>
      </c>
      <c r="D80" s="3" t="s">
        <v>348</v>
      </c>
      <c r="E80" s="8" t="s">
        <v>282</v>
      </c>
      <c r="F80" s="4" t="s">
        <v>176</v>
      </c>
      <c r="G80" s="4" t="s">
        <v>177</v>
      </c>
      <c r="H80" s="6">
        <v>60905.7</v>
      </c>
      <c r="I80" s="6">
        <f>+Tabla1[[#This Row],[Monto Facturado DOP]]</f>
        <v>60905.7</v>
      </c>
      <c r="J80" s="6">
        <f>+Tabla1[[#This Row],[Monto Facturado DOP]]-Tabla1[[#This Row],[Monto Pagado DOP]]</f>
        <v>0</v>
      </c>
      <c r="K80" s="4" t="s">
        <v>39</v>
      </c>
      <c r="L80" s="8">
        <f>+Tabla1[[#This Row],[Fecha de Documento]]+15</f>
        <v>45759</v>
      </c>
      <c r="U80" s="1"/>
    </row>
    <row r="81" spans="1:21" ht="173.25" x14ac:dyDescent="0.25">
      <c r="A81" s="3">
        <v>75</v>
      </c>
      <c r="B81" s="4" t="s">
        <v>27</v>
      </c>
      <c r="C81" s="8" t="s">
        <v>283</v>
      </c>
      <c r="D81" s="3" t="s">
        <v>349</v>
      </c>
      <c r="E81" s="8" t="s">
        <v>286</v>
      </c>
      <c r="F81" s="4" t="s">
        <v>18</v>
      </c>
      <c r="G81" s="4" t="s">
        <v>178</v>
      </c>
      <c r="H81" s="6">
        <v>1073400.52</v>
      </c>
      <c r="I81" s="6">
        <f>+Tabla1[[#This Row],[Monto Facturado DOP]]</f>
        <v>1073400.52</v>
      </c>
      <c r="J81" s="6">
        <f>+Tabla1[[#This Row],[Monto Facturado DOP]]-Tabla1[[#This Row],[Monto Pagado DOP]]</f>
        <v>0</v>
      </c>
      <c r="K81" s="4" t="s">
        <v>39</v>
      </c>
      <c r="L81" s="8">
        <f>+Tabla1[[#This Row],[Fecha de Documento]]+15</f>
        <v>45757</v>
      </c>
      <c r="U81" s="1"/>
    </row>
    <row r="82" spans="1:21" ht="126" x14ac:dyDescent="0.25">
      <c r="A82" s="3">
        <v>76</v>
      </c>
      <c r="B82" s="4" t="s">
        <v>27</v>
      </c>
      <c r="C82" s="8" t="s">
        <v>269</v>
      </c>
      <c r="D82" s="3" t="s">
        <v>350</v>
      </c>
      <c r="E82" s="8" t="s">
        <v>71</v>
      </c>
      <c r="F82" s="4" t="s">
        <v>86</v>
      </c>
      <c r="G82" s="4" t="s">
        <v>179</v>
      </c>
      <c r="H82" s="6">
        <v>93043</v>
      </c>
      <c r="I82" s="6">
        <f>+Tabla1[[#This Row],[Monto Facturado DOP]]</f>
        <v>93043</v>
      </c>
      <c r="J82" s="6">
        <f>+Tabla1[[#This Row],[Monto Facturado DOP]]-Tabla1[[#This Row],[Monto Pagado DOP]]</f>
        <v>0</v>
      </c>
      <c r="K82" s="4" t="s">
        <v>39</v>
      </c>
      <c r="L82" s="8">
        <f>+Tabla1[[#This Row],[Fecha de Documento]]+15</f>
        <v>45736</v>
      </c>
      <c r="U82" s="1"/>
    </row>
    <row r="83" spans="1:21" ht="126" x14ac:dyDescent="0.25">
      <c r="A83" s="3">
        <v>77</v>
      </c>
      <c r="B83" s="4" t="s">
        <v>27</v>
      </c>
      <c r="C83" s="8" t="s">
        <v>271</v>
      </c>
      <c r="D83" s="3" t="s">
        <v>351</v>
      </c>
      <c r="E83" s="8" t="s">
        <v>74</v>
      </c>
      <c r="F83" s="4" t="s">
        <v>19</v>
      </c>
      <c r="G83" s="4" t="s">
        <v>180</v>
      </c>
      <c r="H83" s="6">
        <v>22043</v>
      </c>
      <c r="I83" s="6">
        <f>+Tabla1[[#This Row],[Monto Facturado DOP]]</f>
        <v>22043</v>
      </c>
      <c r="J83" s="6">
        <f>+Tabla1[[#This Row],[Monto Facturado DOP]]-Tabla1[[#This Row],[Monto Pagado DOP]]</f>
        <v>0</v>
      </c>
      <c r="K83" s="4" t="s">
        <v>39</v>
      </c>
      <c r="L83" s="8">
        <f>+Tabla1[[#This Row],[Fecha de Documento]]+15</f>
        <v>45741</v>
      </c>
      <c r="U83" s="1"/>
    </row>
    <row r="84" spans="1:21" ht="141.75" x14ac:dyDescent="0.25">
      <c r="A84" s="3">
        <v>78</v>
      </c>
      <c r="B84" s="4" t="s">
        <v>27</v>
      </c>
      <c r="C84" s="8" t="s">
        <v>270</v>
      </c>
      <c r="D84" s="3" t="s">
        <v>352</v>
      </c>
      <c r="E84" s="8" t="s">
        <v>269</v>
      </c>
      <c r="F84" s="4" t="s">
        <v>19</v>
      </c>
      <c r="G84" s="4" t="s">
        <v>181</v>
      </c>
      <c r="H84" s="6">
        <v>40660</v>
      </c>
      <c r="I84" s="6">
        <f>+Tabla1[[#This Row],[Monto Facturado DOP]]</f>
        <v>40660</v>
      </c>
      <c r="J84" s="6">
        <f>+Tabla1[[#This Row],[Monto Facturado DOP]]-Tabla1[[#This Row],[Monto Pagado DOP]]</f>
        <v>0</v>
      </c>
      <c r="K84" s="4" t="s">
        <v>39</v>
      </c>
      <c r="L84" s="8">
        <f>+Tabla1[[#This Row],[Fecha de Documento]]+15</f>
        <v>45755</v>
      </c>
      <c r="U84" s="1"/>
    </row>
    <row r="85" spans="1:21" ht="173.25" x14ac:dyDescent="0.25">
      <c r="A85" s="3">
        <v>79</v>
      </c>
      <c r="B85" s="4" t="s">
        <v>27</v>
      </c>
      <c r="C85" s="8" t="s">
        <v>277</v>
      </c>
      <c r="D85" s="3" t="s">
        <v>353</v>
      </c>
      <c r="E85" s="8" t="s">
        <v>63</v>
      </c>
      <c r="F85" s="4" t="s">
        <v>182</v>
      </c>
      <c r="G85" s="4" t="s">
        <v>183</v>
      </c>
      <c r="H85" s="6">
        <v>379370</v>
      </c>
      <c r="I85" s="6">
        <f>+Tabla1[[#This Row],[Monto Facturado DOP]]</f>
        <v>379370</v>
      </c>
      <c r="J85" s="6">
        <f>+Tabla1[[#This Row],[Monto Facturado DOP]]-Tabla1[[#This Row],[Monto Pagado DOP]]</f>
        <v>0</v>
      </c>
      <c r="K85" s="4" t="s">
        <v>39</v>
      </c>
      <c r="L85" s="8">
        <f>+Tabla1[[#This Row],[Fecha de Documento]]+15</f>
        <v>45742</v>
      </c>
      <c r="U85" s="1"/>
    </row>
    <row r="86" spans="1:21" ht="126" x14ac:dyDescent="0.25">
      <c r="A86" s="3">
        <v>80</v>
      </c>
      <c r="B86" s="4" t="s">
        <v>27</v>
      </c>
      <c r="C86" s="8" t="s">
        <v>285</v>
      </c>
      <c r="D86" s="3" t="s">
        <v>354</v>
      </c>
      <c r="E86" s="8" t="s">
        <v>281</v>
      </c>
      <c r="F86" s="4" t="s">
        <v>56</v>
      </c>
      <c r="G86" s="4" t="s">
        <v>184</v>
      </c>
      <c r="H86" s="6">
        <v>88095</v>
      </c>
      <c r="I86" s="6">
        <f>+Tabla1[[#This Row],[Monto Facturado DOP]]</f>
        <v>88095</v>
      </c>
      <c r="J86" s="6">
        <f>+Tabla1[[#This Row],[Monto Facturado DOP]]-Tabla1[[#This Row],[Monto Pagado DOP]]</f>
        <v>0</v>
      </c>
      <c r="K86" s="4" t="s">
        <v>39</v>
      </c>
      <c r="L86" s="8">
        <f>+Tabla1[[#This Row],[Fecha de Documento]]+15</f>
        <v>45751</v>
      </c>
      <c r="U86" s="1"/>
    </row>
    <row r="87" spans="1:21" ht="126" x14ac:dyDescent="0.25">
      <c r="A87" s="3">
        <v>81</v>
      </c>
      <c r="B87" s="4" t="s">
        <v>27</v>
      </c>
      <c r="C87" s="8" t="s">
        <v>277</v>
      </c>
      <c r="D87" s="3" t="s">
        <v>355</v>
      </c>
      <c r="E87" s="8" t="s">
        <v>71</v>
      </c>
      <c r="F87" s="4" t="s">
        <v>185</v>
      </c>
      <c r="G87" s="4" t="s">
        <v>186</v>
      </c>
      <c r="H87" s="6">
        <v>1649840.6</v>
      </c>
      <c r="I87" s="6">
        <f>+Tabla1[[#This Row],[Monto Facturado DOP]]</f>
        <v>1649840.6</v>
      </c>
      <c r="J87" s="6">
        <f>+Tabla1[[#This Row],[Monto Facturado DOP]]-Tabla1[[#This Row],[Monto Pagado DOP]]</f>
        <v>0</v>
      </c>
      <c r="K87" s="4" t="s">
        <v>39</v>
      </c>
      <c r="L87" s="8">
        <f>+Tabla1[[#This Row],[Fecha de Documento]]+15</f>
        <v>45742</v>
      </c>
      <c r="U87" s="1"/>
    </row>
    <row r="88" spans="1:21" ht="110.25" x14ac:dyDescent="0.25">
      <c r="A88" s="3">
        <v>82</v>
      </c>
      <c r="B88" s="4" t="s">
        <v>27</v>
      </c>
      <c r="C88" s="8" t="s">
        <v>283</v>
      </c>
      <c r="D88" s="3" t="s">
        <v>356</v>
      </c>
      <c r="E88" s="8" t="s">
        <v>274</v>
      </c>
      <c r="F88" s="4" t="s">
        <v>187</v>
      </c>
      <c r="G88" s="4" t="s">
        <v>188</v>
      </c>
      <c r="H88" s="6">
        <v>67073.78</v>
      </c>
      <c r="I88" s="6">
        <f>+Tabla1[[#This Row],[Monto Facturado DOP]]</f>
        <v>67073.78</v>
      </c>
      <c r="J88" s="6">
        <f>+Tabla1[[#This Row],[Monto Facturado DOP]]-Tabla1[[#This Row],[Monto Pagado DOP]]</f>
        <v>0</v>
      </c>
      <c r="K88" s="4" t="s">
        <v>39</v>
      </c>
      <c r="L88" s="8">
        <f>+Tabla1[[#This Row],[Fecha de Documento]]+15</f>
        <v>45757</v>
      </c>
      <c r="U88" s="1"/>
    </row>
    <row r="89" spans="1:21" ht="126" x14ac:dyDescent="0.25">
      <c r="A89" s="3">
        <v>83</v>
      </c>
      <c r="B89" s="4" t="s">
        <v>27</v>
      </c>
      <c r="C89" s="8" t="s">
        <v>283</v>
      </c>
      <c r="D89" s="3" t="s">
        <v>357</v>
      </c>
      <c r="E89" s="8" t="s">
        <v>277</v>
      </c>
      <c r="F89" s="4" t="s">
        <v>189</v>
      </c>
      <c r="G89" s="4" t="s">
        <v>190</v>
      </c>
      <c r="H89" s="6">
        <v>462.32</v>
      </c>
      <c r="I89" s="6">
        <f>+Tabla1[[#This Row],[Monto Facturado DOP]]</f>
        <v>462.32</v>
      </c>
      <c r="J89" s="6">
        <f>+Tabla1[[#This Row],[Monto Facturado DOP]]-Tabla1[[#This Row],[Monto Pagado DOP]]</f>
        <v>0</v>
      </c>
      <c r="K89" s="4" t="s">
        <v>39</v>
      </c>
      <c r="L89" s="8">
        <f>+Tabla1[[#This Row],[Fecha de Documento]]+15</f>
        <v>45757</v>
      </c>
      <c r="U89" s="1"/>
    </row>
    <row r="90" spans="1:21" ht="126" x14ac:dyDescent="0.25">
      <c r="A90" s="3">
        <v>84</v>
      </c>
      <c r="B90" s="4" t="s">
        <v>27</v>
      </c>
      <c r="C90" s="8" t="s">
        <v>283</v>
      </c>
      <c r="D90" s="3" t="s">
        <v>358</v>
      </c>
      <c r="E90" s="8" t="s">
        <v>59</v>
      </c>
      <c r="F90" s="4" t="s">
        <v>191</v>
      </c>
      <c r="G90" s="4" t="s">
        <v>192</v>
      </c>
      <c r="H90" s="6">
        <v>44604</v>
      </c>
      <c r="I90" s="6">
        <f>+Tabla1[[#This Row],[Monto Facturado DOP]]</f>
        <v>44604</v>
      </c>
      <c r="J90" s="6">
        <f>+Tabla1[[#This Row],[Monto Facturado DOP]]-Tabla1[[#This Row],[Monto Pagado DOP]]</f>
        <v>0</v>
      </c>
      <c r="K90" s="4" t="s">
        <v>39</v>
      </c>
      <c r="L90" s="8">
        <f>+Tabla1[[#This Row],[Fecha de Documento]]+15</f>
        <v>45757</v>
      </c>
      <c r="U90" s="1"/>
    </row>
    <row r="91" spans="1:21" ht="157.5" x14ac:dyDescent="0.25">
      <c r="A91" s="3">
        <v>85</v>
      </c>
      <c r="B91" s="4" t="s">
        <v>27</v>
      </c>
      <c r="C91" s="8" t="s">
        <v>280</v>
      </c>
      <c r="D91" s="3" t="s">
        <v>359</v>
      </c>
      <c r="E91" s="8" t="s">
        <v>281</v>
      </c>
      <c r="F91" s="4" t="s">
        <v>193</v>
      </c>
      <c r="G91" s="4" t="s">
        <v>194</v>
      </c>
      <c r="H91" s="6">
        <v>289100</v>
      </c>
      <c r="I91" s="6">
        <f>+Tabla1[[#This Row],[Monto Facturado DOP]]</f>
        <v>289100</v>
      </c>
      <c r="J91" s="6">
        <f>+Tabla1[[#This Row],[Monto Facturado DOP]]-Tabla1[[#This Row],[Monto Pagado DOP]]</f>
        <v>0</v>
      </c>
      <c r="K91" s="4" t="s">
        <v>39</v>
      </c>
      <c r="L91" s="8">
        <f>+Tabla1[[#This Row],[Fecha de Documento]]+15</f>
        <v>45759</v>
      </c>
      <c r="U91" s="1"/>
    </row>
    <row r="92" spans="1:21" ht="126" x14ac:dyDescent="0.25">
      <c r="A92" s="3">
        <v>86</v>
      </c>
      <c r="B92" s="4" t="s">
        <v>27</v>
      </c>
      <c r="C92" s="8" t="s">
        <v>270</v>
      </c>
      <c r="D92" s="3" t="s">
        <v>360</v>
      </c>
      <c r="E92" s="8" t="s">
        <v>281</v>
      </c>
      <c r="F92" s="4" t="s">
        <v>87</v>
      </c>
      <c r="G92" s="4" t="s">
        <v>195</v>
      </c>
      <c r="H92" s="6">
        <v>16367.74</v>
      </c>
      <c r="I92" s="6">
        <f>+Tabla1[[#This Row],[Monto Facturado DOP]]</f>
        <v>16367.74</v>
      </c>
      <c r="J92" s="6">
        <f>+Tabla1[[#This Row],[Monto Facturado DOP]]-Tabla1[[#This Row],[Monto Pagado DOP]]</f>
        <v>0</v>
      </c>
      <c r="K92" s="4" t="s">
        <v>39</v>
      </c>
      <c r="L92" s="8">
        <f>+Tabla1[[#This Row],[Fecha de Documento]]+15</f>
        <v>45755</v>
      </c>
      <c r="U92" s="1"/>
    </row>
    <row r="93" spans="1:21" ht="126" x14ac:dyDescent="0.25">
      <c r="A93" s="3">
        <v>87</v>
      </c>
      <c r="B93" s="4" t="s">
        <v>27</v>
      </c>
      <c r="C93" s="8" t="s">
        <v>68</v>
      </c>
      <c r="D93" s="3" t="s">
        <v>75</v>
      </c>
      <c r="E93" s="8" t="s">
        <v>77</v>
      </c>
      <c r="F93" s="4" t="s">
        <v>88</v>
      </c>
      <c r="G93" s="4" t="s">
        <v>95</v>
      </c>
      <c r="H93" s="6">
        <v>-134190.78</v>
      </c>
      <c r="I93" s="6">
        <f>+Tabla1[[#This Row],[Monto Facturado DOP]]</f>
        <v>-134190.78</v>
      </c>
      <c r="J93" s="6">
        <f>+Tabla1[[#This Row],[Monto Facturado DOP]]-Tabla1[[#This Row],[Monto Pagado DOP]]</f>
        <v>0</v>
      </c>
      <c r="K93" s="4" t="s">
        <v>39</v>
      </c>
      <c r="L93" s="8">
        <f>+Tabla1[[#This Row],[Fecha de Documento]]+15</f>
        <v>45715</v>
      </c>
      <c r="U93" s="1"/>
    </row>
    <row r="94" spans="1:21" ht="110.25" x14ac:dyDescent="0.25">
      <c r="A94" s="3">
        <v>88</v>
      </c>
      <c r="B94" s="4" t="s">
        <v>27</v>
      </c>
      <c r="C94" s="8" t="s">
        <v>286</v>
      </c>
      <c r="D94" s="3" t="s">
        <v>361</v>
      </c>
      <c r="E94" s="8" t="s">
        <v>62</v>
      </c>
      <c r="F94" s="4" t="s">
        <v>20</v>
      </c>
      <c r="G94" s="4" t="s">
        <v>196</v>
      </c>
      <c r="H94" s="6">
        <v>29323</v>
      </c>
      <c r="I94" s="6">
        <f>+Tabla1[[#This Row],[Monto Facturado DOP]]</f>
        <v>29323</v>
      </c>
      <c r="J94" s="6">
        <f>+Tabla1[[#This Row],[Monto Facturado DOP]]-Tabla1[[#This Row],[Monto Pagado DOP]]</f>
        <v>0</v>
      </c>
      <c r="K94" s="4" t="s">
        <v>39</v>
      </c>
      <c r="L94" s="8">
        <f>+Tabla1[[#This Row],[Fecha de Documento]]+15</f>
        <v>45750</v>
      </c>
      <c r="U94" s="1"/>
    </row>
    <row r="95" spans="1:21" ht="110.25" x14ac:dyDescent="0.25">
      <c r="A95" s="3">
        <v>89</v>
      </c>
      <c r="B95" s="4" t="s">
        <v>27</v>
      </c>
      <c r="C95" s="8" t="s">
        <v>286</v>
      </c>
      <c r="D95" s="3" t="s">
        <v>361</v>
      </c>
      <c r="E95" s="8" t="s">
        <v>63</v>
      </c>
      <c r="F95" s="4" t="s">
        <v>20</v>
      </c>
      <c r="G95" s="4" t="s">
        <v>196</v>
      </c>
      <c r="H95" s="6">
        <v>15989</v>
      </c>
      <c r="I95" s="6">
        <f>+Tabla1[[#This Row],[Monto Facturado DOP]]</f>
        <v>15989</v>
      </c>
      <c r="J95" s="6">
        <f>+Tabla1[[#This Row],[Monto Facturado DOP]]-Tabla1[[#This Row],[Monto Pagado DOP]]</f>
        <v>0</v>
      </c>
      <c r="K95" s="4" t="s">
        <v>39</v>
      </c>
      <c r="L95" s="8">
        <f>+Tabla1[[#This Row],[Fecha de Documento]]+15</f>
        <v>45750</v>
      </c>
      <c r="U95" s="1"/>
    </row>
    <row r="96" spans="1:21" ht="157.5" x14ac:dyDescent="0.25">
      <c r="A96" s="3">
        <v>90</v>
      </c>
      <c r="B96" s="4" t="s">
        <v>27</v>
      </c>
      <c r="C96" s="8" t="s">
        <v>267</v>
      </c>
      <c r="D96" s="3" t="s">
        <v>362</v>
      </c>
      <c r="E96" s="8" t="s">
        <v>272</v>
      </c>
      <c r="F96" s="4" t="s">
        <v>197</v>
      </c>
      <c r="G96" s="4" t="s">
        <v>198</v>
      </c>
      <c r="H96" s="6">
        <v>2831467.2</v>
      </c>
      <c r="I96" s="6">
        <f>+Tabla1[[#This Row],[Monto Facturado DOP]]</f>
        <v>2831467.2</v>
      </c>
      <c r="J96" s="6">
        <f>+Tabla1[[#This Row],[Monto Facturado DOP]]-Tabla1[[#This Row],[Monto Pagado DOP]]</f>
        <v>0</v>
      </c>
      <c r="K96" s="4" t="s">
        <v>39</v>
      </c>
      <c r="L96" s="8">
        <f>+Tabla1[[#This Row],[Fecha de Documento]]+15</f>
        <v>45758</v>
      </c>
      <c r="U96" s="1"/>
    </row>
    <row r="97" spans="1:21" ht="110.25" x14ac:dyDescent="0.25">
      <c r="A97" s="3">
        <v>91</v>
      </c>
      <c r="B97" s="4" t="s">
        <v>27</v>
      </c>
      <c r="C97" s="8" t="s">
        <v>268</v>
      </c>
      <c r="D97" s="3" t="s">
        <v>363</v>
      </c>
      <c r="E97" s="8" t="s">
        <v>73</v>
      </c>
      <c r="F97" s="4" t="s">
        <v>21</v>
      </c>
      <c r="G97" s="4" t="s">
        <v>199</v>
      </c>
      <c r="H97" s="6">
        <v>29645.599999999999</v>
      </c>
      <c r="I97" s="6">
        <f>+Tabla1[[#This Row],[Monto Facturado DOP]]</f>
        <v>29645.599999999999</v>
      </c>
      <c r="J97" s="6">
        <f>+Tabla1[[#This Row],[Monto Facturado DOP]]-Tabla1[[#This Row],[Monto Pagado DOP]]</f>
        <v>0</v>
      </c>
      <c r="K97" s="4" t="s">
        <v>39</v>
      </c>
      <c r="L97" s="8">
        <f>+Tabla1[[#This Row],[Fecha de Documento]]+15</f>
        <v>45745</v>
      </c>
      <c r="U97" s="1"/>
    </row>
    <row r="98" spans="1:21" ht="110.25" x14ac:dyDescent="0.25">
      <c r="A98" s="3">
        <v>92</v>
      </c>
      <c r="B98" s="4" t="s">
        <v>27</v>
      </c>
      <c r="C98" s="8" t="s">
        <v>268</v>
      </c>
      <c r="D98" s="3" t="s">
        <v>363</v>
      </c>
      <c r="E98" s="8" t="s">
        <v>67</v>
      </c>
      <c r="F98" s="4" t="s">
        <v>21</v>
      </c>
      <c r="G98" s="4" t="s">
        <v>199</v>
      </c>
      <c r="H98" s="6">
        <v>94658.96</v>
      </c>
      <c r="I98" s="6">
        <f>+Tabla1[[#This Row],[Monto Facturado DOP]]</f>
        <v>94658.96</v>
      </c>
      <c r="J98" s="6">
        <f>+Tabla1[[#This Row],[Monto Facturado DOP]]-Tabla1[[#This Row],[Monto Pagado DOP]]</f>
        <v>0</v>
      </c>
      <c r="K98" s="4" t="s">
        <v>39</v>
      </c>
      <c r="L98" s="8">
        <f>+Tabla1[[#This Row],[Fecha de Documento]]+15</f>
        <v>45745</v>
      </c>
      <c r="U98" s="1"/>
    </row>
    <row r="99" spans="1:21" ht="110.25" x14ac:dyDescent="0.25">
      <c r="A99" s="3">
        <v>93</v>
      </c>
      <c r="B99" s="4" t="s">
        <v>27</v>
      </c>
      <c r="C99" s="8" t="s">
        <v>268</v>
      </c>
      <c r="D99" s="3" t="s">
        <v>363</v>
      </c>
      <c r="E99" s="8" t="s">
        <v>60</v>
      </c>
      <c r="F99" s="4" t="s">
        <v>21</v>
      </c>
      <c r="G99" s="4" t="s">
        <v>199</v>
      </c>
      <c r="H99" s="6">
        <v>16599.16</v>
      </c>
      <c r="I99" s="6">
        <f>+Tabla1[[#This Row],[Monto Facturado DOP]]</f>
        <v>16599.16</v>
      </c>
      <c r="J99" s="6">
        <f>+Tabla1[[#This Row],[Monto Facturado DOP]]-Tabla1[[#This Row],[Monto Pagado DOP]]</f>
        <v>0</v>
      </c>
      <c r="K99" s="4" t="s">
        <v>39</v>
      </c>
      <c r="L99" s="8">
        <f>+Tabla1[[#This Row],[Fecha de Documento]]+15</f>
        <v>45745</v>
      </c>
      <c r="U99" s="1"/>
    </row>
    <row r="100" spans="1:21" ht="110.25" x14ac:dyDescent="0.25">
      <c r="A100" s="3">
        <v>94</v>
      </c>
      <c r="B100" s="4" t="s">
        <v>27</v>
      </c>
      <c r="C100" s="8" t="s">
        <v>268</v>
      </c>
      <c r="D100" s="3" t="s">
        <v>363</v>
      </c>
      <c r="E100" s="8" t="s">
        <v>59</v>
      </c>
      <c r="F100" s="4" t="s">
        <v>21</v>
      </c>
      <c r="G100" s="4" t="s">
        <v>199</v>
      </c>
      <c r="H100" s="6">
        <v>108657.77</v>
      </c>
      <c r="I100" s="6">
        <f>+Tabla1[[#This Row],[Monto Facturado DOP]]</f>
        <v>108657.77</v>
      </c>
      <c r="J100" s="6">
        <f>+Tabla1[[#This Row],[Monto Facturado DOP]]-Tabla1[[#This Row],[Monto Pagado DOP]]</f>
        <v>0</v>
      </c>
      <c r="K100" s="4" t="s">
        <v>39</v>
      </c>
      <c r="L100" s="8">
        <f>+Tabla1[[#This Row],[Fecha de Documento]]+15</f>
        <v>45745</v>
      </c>
      <c r="U100" s="1"/>
    </row>
    <row r="101" spans="1:21" ht="126" x14ac:dyDescent="0.25">
      <c r="A101" s="3">
        <v>95</v>
      </c>
      <c r="B101" s="4" t="s">
        <v>27</v>
      </c>
      <c r="C101" s="8" t="s">
        <v>276</v>
      </c>
      <c r="D101" s="3" t="s">
        <v>364</v>
      </c>
      <c r="E101" s="8" t="s">
        <v>60</v>
      </c>
      <c r="F101" s="4" t="s">
        <v>21</v>
      </c>
      <c r="G101" s="4" t="s">
        <v>200</v>
      </c>
      <c r="H101" s="6">
        <v>18100</v>
      </c>
      <c r="I101" s="6">
        <f>+Tabla1[[#This Row],[Monto Facturado DOP]]</f>
        <v>18100</v>
      </c>
      <c r="J101" s="6">
        <f>+Tabla1[[#This Row],[Monto Facturado DOP]]-Tabla1[[#This Row],[Monto Pagado DOP]]</f>
        <v>0</v>
      </c>
      <c r="K101" s="4" t="s">
        <v>39</v>
      </c>
      <c r="L101" s="8">
        <f>+Tabla1[[#This Row],[Fecha de Documento]]+15</f>
        <v>45737</v>
      </c>
      <c r="U101" s="1"/>
    </row>
    <row r="102" spans="1:21" ht="126" x14ac:dyDescent="0.25">
      <c r="A102" s="3">
        <v>96</v>
      </c>
      <c r="B102" s="4" t="s">
        <v>27</v>
      </c>
      <c r="C102" s="8" t="s">
        <v>270</v>
      </c>
      <c r="D102" s="3" t="s">
        <v>365</v>
      </c>
      <c r="E102" s="8" t="s">
        <v>281</v>
      </c>
      <c r="F102" s="4" t="s">
        <v>21</v>
      </c>
      <c r="G102" s="4" t="s">
        <v>201</v>
      </c>
      <c r="H102" s="6">
        <v>20290</v>
      </c>
      <c r="I102" s="6">
        <f>+Tabla1[[#This Row],[Monto Facturado DOP]]</f>
        <v>20290</v>
      </c>
      <c r="J102" s="6">
        <f>+Tabla1[[#This Row],[Monto Facturado DOP]]-Tabla1[[#This Row],[Monto Pagado DOP]]</f>
        <v>0</v>
      </c>
      <c r="K102" s="4" t="s">
        <v>39</v>
      </c>
      <c r="L102" s="8">
        <f>+Tabla1[[#This Row],[Fecha de Documento]]+15</f>
        <v>45755</v>
      </c>
      <c r="U102" s="1"/>
    </row>
    <row r="103" spans="1:21" ht="110.25" x14ac:dyDescent="0.25">
      <c r="A103" s="3">
        <v>97</v>
      </c>
      <c r="B103" s="4" t="s">
        <v>27</v>
      </c>
      <c r="C103" s="8" t="s">
        <v>282</v>
      </c>
      <c r="D103" s="3" t="s">
        <v>366</v>
      </c>
      <c r="E103" s="8" t="s">
        <v>57</v>
      </c>
      <c r="F103" s="4" t="s">
        <v>21</v>
      </c>
      <c r="G103" s="4" t="s">
        <v>202</v>
      </c>
      <c r="H103" s="6">
        <v>7990.25</v>
      </c>
      <c r="I103" s="6">
        <f>+Tabla1[[#This Row],[Monto Facturado DOP]]</f>
        <v>7990.25</v>
      </c>
      <c r="J103" s="6">
        <f>+Tabla1[[#This Row],[Monto Facturado DOP]]-Tabla1[[#This Row],[Monto Pagado DOP]]</f>
        <v>0</v>
      </c>
      <c r="K103" s="4" t="s">
        <v>39</v>
      </c>
      <c r="L103" s="8">
        <f>+Tabla1[[#This Row],[Fecha de Documento]]+15</f>
        <v>45743</v>
      </c>
      <c r="U103" s="1"/>
    </row>
    <row r="104" spans="1:21" s="41" customFormat="1" ht="141.75" x14ac:dyDescent="0.2">
      <c r="A104" s="3">
        <v>98</v>
      </c>
      <c r="B104" s="4" t="s">
        <v>27</v>
      </c>
      <c r="C104" s="8" t="s">
        <v>276</v>
      </c>
      <c r="D104" s="3" t="s">
        <v>367</v>
      </c>
      <c r="E104" s="8" t="s">
        <v>69</v>
      </c>
      <c r="F104" s="4" t="s">
        <v>21</v>
      </c>
      <c r="G104" s="4" t="s">
        <v>203</v>
      </c>
      <c r="H104" s="6">
        <v>29325</v>
      </c>
      <c r="I104" s="6">
        <f>+Tabla1[[#This Row],[Monto Facturado DOP]]</f>
        <v>29325</v>
      </c>
      <c r="J104" s="6">
        <f>+Tabla1[[#This Row],[Monto Facturado DOP]]-Tabla1[[#This Row],[Monto Pagado DOP]]</f>
        <v>0</v>
      </c>
      <c r="K104" s="4" t="s">
        <v>39</v>
      </c>
      <c r="L104" s="8">
        <f>+Tabla1[[#This Row],[Fecha de Documento]]+15</f>
        <v>45737</v>
      </c>
    </row>
    <row r="105" spans="1:21" s="41" customFormat="1" ht="141.75" x14ac:dyDescent="0.2">
      <c r="A105" s="3">
        <v>99</v>
      </c>
      <c r="B105" s="4" t="s">
        <v>27</v>
      </c>
      <c r="C105" s="8" t="s">
        <v>276</v>
      </c>
      <c r="D105" s="3" t="s">
        <v>367</v>
      </c>
      <c r="E105" s="8" t="s">
        <v>74</v>
      </c>
      <c r="F105" s="4" t="s">
        <v>21</v>
      </c>
      <c r="G105" s="4" t="s">
        <v>203</v>
      </c>
      <c r="H105" s="6">
        <v>60950</v>
      </c>
      <c r="I105" s="6">
        <f>+Tabla1[[#This Row],[Monto Facturado DOP]]</f>
        <v>60950</v>
      </c>
      <c r="J105" s="6">
        <f>+Tabla1[[#This Row],[Monto Facturado DOP]]-Tabla1[[#This Row],[Monto Pagado DOP]]</f>
        <v>0</v>
      </c>
      <c r="K105" s="4" t="s">
        <v>39</v>
      </c>
      <c r="L105" s="8">
        <f>+Tabla1[[#This Row],[Fecha de Documento]]+15</f>
        <v>45737</v>
      </c>
    </row>
    <row r="106" spans="1:21" s="41" customFormat="1" ht="157.5" x14ac:dyDescent="0.2">
      <c r="A106" s="3">
        <v>100</v>
      </c>
      <c r="B106" s="4" t="s">
        <v>27</v>
      </c>
      <c r="C106" s="8" t="s">
        <v>276</v>
      </c>
      <c r="D106" s="3" t="s">
        <v>368</v>
      </c>
      <c r="E106" s="8" t="s">
        <v>74</v>
      </c>
      <c r="F106" s="4" t="s">
        <v>21</v>
      </c>
      <c r="G106" s="4" t="s">
        <v>204</v>
      </c>
      <c r="H106" s="6">
        <v>116000</v>
      </c>
      <c r="I106" s="6">
        <f>+Tabla1[[#This Row],[Monto Facturado DOP]]</f>
        <v>116000</v>
      </c>
      <c r="J106" s="6">
        <f>+Tabla1[[#This Row],[Monto Facturado DOP]]-Tabla1[[#This Row],[Monto Pagado DOP]]</f>
        <v>0</v>
      </c>
      <c r="K106" s="4" t="s">
        <v>39</v>
      </c>
      <c r="L106" s="8">
        <f>+Tabla1[[#This Row],[Fecha de Documento]]+15</f>
        <v>45737</v>
      </c>
    </row>
    <row r="107" spans="1:21" s="41" customFormat="1" ht="157.5" x14ac:dyDescent="0.2">
      <c r="A107" s="3">
        <v>101</v>
      </c>
      <c r="B107" s="4" t="s">
        <v>27</v>
      </c>
      <c r="C107" s="8" t="s">
        <v>283</v>
      </c>
      <c r="D107" s="3" t="s">
        <v>369</v>
      </c>
      <c r="E107" s="8" t="s">
        <v>276</v>
      </c>
      <c r="F107" s="4" t="s">
        <v>21</v>
      </c>
      <c r="G107" s="4" t="s">
        <v>205</v>
      </c>
      <c r="H107" s="6">
        <v>48875</v>
      </c>
      <c r="I107" s="6">
        <f>+Tabla1[[#This Row],[Monto Facturado DOP]]</f>
        <v>48875</v>
      </c>
      <c r="J107" s="6">
        <f>+Tabla1[[#This Row],[Monto Facturado DOP]]-Tabla1[[#This Row],[Monto Pagado DOP]]</f>
        <v>0</v>
      </c>
      <c r="K107" s="4" t="s">
        <v>39</v>
      </c>
      <c r="L107" s="8">
        <f>+Tabla1[[#This Row],[Fecha de Documento]]+15</f>
        <v>45757</v>
      </c>
    </row>
    <row r="108" spans="1:21" s="41" customFormat="1" ht="126" x14ac:dyDescent="0.2">
      <c r="A108" s="3">
        <v>102</v>
      </c>
      <c r="B108" s="4" t="s">
        <v>27</v>
      </c>
      <c r="C108" s="8" t="s">
        <v>267</v>
      </c>
      <c r="D108" s="3" t="s">
        <v>370</v>
      </c>
      <c r="E108" s="8" t="s">
        <v>276</v>
      </c>
      <c r="F108" s="4" t="s">
        <v>21</v>
      </c>
      <c r="G108" s="4" t="s">
        <v>206</v>
      </c>
      <c r="H108" s="6">
        <v>104400</v>
      </c>
      <c r="I108" s="6">
        <f>+Tabla1[[#This Row],[Monto Facturado DOP]]</f>
        <v>104400</v>
      </c>
      <c r="J108" s="6">
        <f>+Tabla1[[#This Row],[Monto Facturado DOP]]-Tabla1[[#This Row],[Monto Pagado DOP]]</f>
        <v>0</v>
      </c>
      <c r="K108" s="4" t="s">
        <v>39</v>
      </c>
      <c r="L108" s="8">
        <f>+Tabla1[[#This Row],[Fecha de Documento]]+15</f>
        <v>45758</v>
      </c>
    </row>
    <row r="109" spans="1:21" s="41" customFormat="1" ht="110.25" x14ac:dyDescent="0.2">
      <c r="A109" s="3">
        <v>103</v>
      </c>
      <c r="B109" s="4" t="s">
        <v>27</v>
      </c>
      <c r="C109" s="8" t="s">
        <v>274</v>
      </c>
      <c r="D109" s="3" t="s">
        <v>371</v>
      </c>
      <c r="E109" s="8" t="s">
        <v>286</v>
      </c>
      <c r="F109" s="4" t="s">
        <v>207</v>
      </c>
      <c r="G109" s="4" t="s">
        <v>208</v>
      </c>
      <c r="H109" s="6">
        <v>24780</v>
      </c>
      <c r="I109" s="6">
        <f>+Tabla1[[#This Row],[Monto Facturado DOP]]</f>
        <v>24780</v>
      </c>
      <c r="J109" s="6">
        <f>+Tabla1[[#This Row],[Monto Facturado DOP]]-Tabla1[[#This Row],[Monto Pagado DOP]]</f>
        <v>0</v>
      </c>
      <c r="K109" s="4" t="s">
        <v>39</v>
      </c>
      <c r="L109" s="8">
        <f>+Tabla1[[#This Row],[Fecha de Documento]]+15</f>
        <v>45756</v>
      </c>
    </row>
    <row r="110" spans="1:21" s="41" customFormat="1" ht="173.25" x14ac:dyDescent="0.2">
      <c r="A110" s="3">
        <v>104</v>
      </c>
      <c r="B110" s="4" t="s">
        <v>27</v>
      </c>
      <c r="C110" s="8" t="s">
        <v>281</v>
      </c>
      <c r="D110" s="3" t="s">
        <v>372</v>
      </c>
      <c r="E110" s="8" t="s">
        <v>425</v>
      </c>
      <c r="F110" s="4" t="s">
        <v>209</v>
      </c>
      <c r="G110" s="4" t="s">
        <v>210</v>
      </c>
      <c r="H110" s="6">
        <v>11505</v>
      </c>
      <c r="I110" s="6">
        <f>+Tabla1[[#This Row],[Monto Facturado DOP]]</f>
        <v>11505</v>
      </c>
      <c r="J110" s="6">
        <f>+Tabla1[[#This Row],[Monto Facturado DOP]]-Tabla1[[#This Row],[Monto Pagado DOP]]</f>
        <v>0</v>
      </c>
      <c r="K110" s="4" t="s">
        <v>39</v>
      </c>
      <c r="L110" s="8">
        <f>+Tabla1[[#This Row],[Fecha de Documento]]+15</f>
        <v>45734</v>
      </c>
    </row>
    <row r="111" spans="1:21" s="41" customFormat="1" ht="157.5" x14ac:dyDescent="0.2">
      <c r="A111" s="3">
        <v>105</v>
      </c>
      <c r="B111" s="4" t="s">
        <v>27</v>
      </c>
      <c r="C111" s="8" t="s">
        <v>281</v>
      </c>
      <c r="D111" s="3" t="s">
        <v>373</v>
      </c>
      <c r="E111" s="8" t="s">
        <v>60</v>
      </c>
      <c r="F111" s="4" t="s">
        <v>209</v>
      </c>
      <c r="G111" s="4" t="s">
        <v>211</v>
      </c>
      <c r="H111" s="6">
        <v>13216</v>
      </c>
      <c r="I111" s="6">
        <f>+Tabla1[[#This Row],[Monto Facturado DOP]]</f>
        <v>13216</v>
      </c>
      <c r="J111" s="6">
        <f>+Tabla1[[#This Row],[Monto Facturado DOP]]-Tabla1[[#This Row],[Monto Pagado DOP]]</f>
        <v>0</v>
      </c>
      <c r="K111" s="4" t="s">
        <v>39</v>
      </c>
      <c r="L111" s="8">
        <f>+Tabla1[[#This Row],[Fecha de Documento]]+15</f>
        <v>45734</v>
      </c>
    </row>
    <row r="112" spans="1:21" s="41" customFormat="1" ht="110.25" x14ac:dyDescent="0.2">
      <c r="A112" s="3">
        <v>106</v>
      </c>
      <c r="B112" s="4" t="s">
        <v>27</v>
      </c>
      <c r="C112" s="8" t="s">
        <v>275</v>
      </c>
      <c r="D112" s="3" t="s">
        <v>374</v>
      </c>
      <c r="E112" s="8" t="s">
        <v>48</v>
      </c>
      <c r="F112" s="4" t="s">
        <v>212</v>
      </c>
      <c r="G112" s="4" t="s">
        <v>213</v>
      </c>
      <c r="H112" s="6">
        <v>147500</v>
      </c>
      <c r="I112" s="6">
        <f>+Tabla1[[#This Row],[Monto Facturado DOP]]</f>
        <v>147500</v>
      </c>
      <c r="J112" s="6">
        <f>+Tabla1[[#This Row],[Monto Facturado DOP]]-Tabla1[[#This Row],[Monto Pagado DOP]]</f>
        <v>0</v>
      </c>
      <c r="K112" s="4" t="s">
        <v>39</v>
      </c>
      <c r="L112" s="8">
        <f>+Tabla1[[#This Row],[Fecha de Documento]]+15</f>
        <v>45748</v>
      </c>
    </row>
    <row r="113" spans="1:12" s="41" customFormat="1" ht="110.25" x14ac:dyDescent="0.2">
      <c r="A113" s="3">
        <v>107</v>
      </c>
      <c r="B113" s="4" t="s">
        <v>27</v>
      </c>
      <c r="C113" s="8" t="s">
        <v>275</v>
      </c>
      <c r="D113" s="3" t="s">
        <v>374</v>
      </c>
      <c r="E113" s="8" t="s">
        <v>73</v>
      </c>
      <c r="F113" s="4" t="s">
        <v>212</v>
      </c>
      <c r="G113" s="4" t="s">
        <v>213</v>
      </c>
      <c r="H113" s="6">
        <v>8000</v>
      </c>
      <c r="I113" s="6">
        <f>+Tabla1[[#This Row],[Monto Facturado DOP]]</f>
        <v>8000</v>
      </c>
      <c r="J113" s="6">
        <f>+Tabla1[[#This Row],[Monto Facturado DOP]]-Tabla1[[#This Row],[Monto Pagado DOP]]</f>
        <v>0</v>
      </c>
      <c r="K113" s="4" t="s">
        <v>39</v>
      </c>
      <c r="L113" s="8">
        <f>+Tabla1[[#This Row],[Fecha de Documento]]+15</f>
        <v>45748</v>
      </c>
    </row>
    <row r="114" spans="1:12" s="41" customFormat="1" ht="110.25" x14ac:dyDescent="0.2">
      <c r="A114" s="3">
        <v>108</v>
      </c>
      <c r="B114" s="4" t="s">
        <v>27</v>
      </c>
      <c r="C114" s="8" t="s">
        <v>286</v>
      </c>
      <c r="D114" s="3" t="s">
        <v>375</v>
      </c>
      <c r="E114" s="8" t="s">
        <v>71</v>
      </c>
      <c r="F114" s="4" t="s">
        <v>89</v>
      </c>
      <c r="G114" s="4" t="s">
        <v>214</v>
      </c>
      <c r="H114" s="6">
        <v>37747</v>
      </c>
      <c r="I114" s="6">
        <f>+Tabla1[[#This Row],[Monto Facturado DOP]]</f>
        <v>37747</v>
      </c>
      <c r="J114" s="6">
        <f>+Tabla1[[#This Row],[Monto Facturado DOP]]-Tabla1[[#This Row],[Monto Pagado DOP]]</f>
        <v>0</v>
      </c>
      <c r="K114" s="4" t="s">
        <v>39</v>
      </c>
      <c r="L114" s="8">
        <f>+Tabla1[[#This Row],[Fecha de Documento]]+15</f>
        <v>45750</v>
      </c>
    </row>
    <row r="115" spans="1:12" s="41" customFormat="1" ht="157.5" x14ac:dyDescent="0.2">
      <c r="A115" s="3">
        <v>109</v>
      </c>
      <c r="B115" s="4" t="s">
        <v>27</v>
      </c>
      <c r="C115" s="8" t="s">
        <v>276</v>
      </c>
      <c r="D115" s="3" t="s">
        <v>376</v>
      </c>
      <c r="E115" s="8" t="s">
        <v>57</v>
      </c>
      <c r="F115" s="4" t="s">
        <v>22</v>
      </c>
      <c r="G115" s="4" t="s">
        <v>215</v>
      </c>
      <c r="H115" s="6">
        <v>14613.12</v>
      </c>
      <c r="I115" s="6">
        <f>+Tabla1[[#This Row],[Monto Facturado DOP]]</f>
        <v>14613.12</v>
      </c>
      <c r="J115" s="6">
        <f>+Tabla1[[#This Row],[Monto Facturado DOP]]-Tabla1[[#This Row],[Monto Pagado DOP]]</f>
        <v>0</v>
      </c>
      <c r="K115" s="4" t="s">
        <v>39</v>
      </c>
      <c r="L115" s="8">
        <f>+Tabla1[[#This Row],[Fecha de Documento]]+15</f>
        <v>45737</v>
      </c>
    </row>
    <row r="116" spans="1:12" s="41" customFormat="1" ht="126" x14ac:dyDescent="0.2">
      <c r="A116" s="3">
        <v>110</v>
      </c>
      <c r="B116" s="4" t="s">
        <v>27</v>
      </c>
      <c r="C116" s="8" t="s">
        <v>276</v>
      </c>
      <c r="D116" s="3" t="s">
        <v>377</v>
      </c>
      <c r="E116" s="8" t="s">
        <v>57</v>
      </c>
      <c r="F116" s="4" t="s">
        <v>22</v>
      </c>
      <c r="G116" s="4" t="s">
        <v>216</v>
      </c>
      <c r="H116" s="6">
        <v>25944.959999999999</v>
      </c>
      <c r="I116" s="6">
        <f>+Tabla1[[#This Row],[Monto Facturado DOP]]</f>
        <v>25944.959999999999</v>
      </c>
      <c r="J116" s="6">
        <f>+Tabla1[[#This Row],[Monto Facturado DOP]]-Tabla1[[#This Row],[Monto Pagado DOP]]</f>
        <v>0</v>
      </c>
      <c r="K116" s="4" t="s">
        <v>39</v>
      </c>
      <c r="L116" s="8">
        <f>+Tabla1[[#This Row],[Fecha de Documento]]+15</f>
        <v>45737</v>
      </c>
    </row>
    <row r="117" spans="1:12" s="41" customFormat="1" ht="141.75" x14ac:dyDescent="0.2">
      <c r="A117" s="3">
        <v>111</v>
      </c>
      <c r="B117" s="4" t="s">
        <v>27</v>
      </c>
      <c r="C117" s="8" t="s">
        <v>277</v>
      </c>
      <c r="D117" s="3" t="s">
        <v>378</v>
      </c>
      <c r="E117" s="8" t="s">
        <v>72</v>
      </c>
      <c r="F117" s="4" t="s">
        <v>22</v>
      </c>
      <c r="G117" s="4" t="s">
        <v>217</v>
      </c>
      <c r="H117" s="6">
        <v>34408</v>
      </c>
      <c r="I117" s="6">
        <f>+Tabla1[[#This Row],[Monto Facturado DOP]]</f>
        <v>34408</v>
      </c>
      <c r="J117" s="6">
        <f>+Tabla1[[#This Row],[Monto Facturado DOP]]-Tabla1[[#This Row],[Monto Pagado DOP]]</f>
        <v>0</v>
      </c>
      <c r="K117" s="4" t="s">
        <v>39</v>
      </c>
      <c r="L117" s="8">
        <f>+Tabla1[[#This Row],[Fecha de Documento]]+15</f>
        <v>45742</v>
      </c>
    </row>
    <row r="118" spans="1:12" s="41" customFormat="1" ht="141.75" x14ac:dyDescent="0.2">
      <c r="A118" s="3">
        <v>112</v>
      </c>
      <c r="B118" s="4" t="s">
        <v>27</v>
      </c>
      <c r="C118" s="8" t="s">
        <v>277</v>
      </c>
      <c r="D118" s="3" t="s">
        <v>379</v>
      </c>
      <c r="E118" s="8" t="s">
        <v>72</v>
      </c>
      <c r="F118" s="4" t="s">
        <v>22</v>
      </c>
      <c r="G118" s="4" t="s">
        <v>218</v>
      </c>
      <c r="H118" s="6">
        <v>61547.74</v>
      </c>
      <c r="I118" s="6">
        <f>+Tabla1[[#This Row],[Monto Facturado DOP]]</f>
        <v>61547.74</v>
      </c>
      <c r="J118" s="6">
        <f>+Tabla1[[#This Row],[Monto Facturado DOP]]-Tabla1[[#This Row],[Monto Pagado DOP]]</f>
        <v>0</v>
      </c>
      <c r="K118" s="4" t="s">
        <v>39</v>
      </c>
      <c r="L118" s="8">
        <f>+Tabla1[[#This Row],[Fecha de Documento]]+15</f>
        <v>45742</v>
      </c>
    </row>
    <row r="119" spans="1:12" s="41" customFormat="1" ht="157.5" x14ac:dyDescent="0.2">
      <c r="A119" s="3">
        <v>113</v>
      </c>
      <c r="B119" s="4" t="s">
        <v>27</v>
      </c>
      <c r="C119" s="8" t="s">
        <v>277</v>
      </c>
      <c r="D119" s="3" t="s">
        <v>380</v>
      </c>
      <c r="E119" s="8" t="s">
        <v>72</v>
      </c>
      <c r="F119" s="4" t="s">
        <v>22</v>
      </c>
      <c r="G119" s="4" t="s">
        <v>219</v>
      </c>
      <c r="H119" s="6">
        <v>132232.22</v>
      </c>
      <c r="I119" s="6">
        <f>+Tabla1[[#This Row],[Monto Facturado DOP]]</f>
        <v>132232.22</v>
      </c>
      <c r="J119" s="6">
        <f>+Tabla1[[#This Row],[Monto Facturado DOP]]-Tabla1[[#This Row],[Monto Pagado DOP]]</f>
        <v>0</v>
      </c>
      <c r="K119" s="4" t="s">
        <v>39</v>
      </c>
      <c r="L119" s="8">
        <f>+Tabla1[[#This Row],[Fecha de Documento]]+15</f>
        <v>45742</v>
      </c>
    </row>
    <row r="120" spans="1:12" s="41" customFormat="1" ht="157.5" x14ac:dyDescent="0.2">
      <c r="A120" s="3">
        <v>114</v>
      </c>
      <c r="B120" s="4" t="s">
        <v>27</v>
      </c>
      <c r="C120" s="8" t="s">
        <v>277</v>
      </c>
      <c r="D120" s="3" t="s">
        <v>381</v>
      </c>
      <c r="E120" s="8" t="s">
        <v>72</v>
      </c>
      <c r="F120" s="4" t="s">
        <v>22</v>
      </c>
      <c r="G120" s="4" t="s">
        <v>220</v>
      </c>
      <c r="H120" s="6">
        <v>251441</v>
      </c>
      <c r="I120" s="6">
        <f>+Tabla1[[#This Row],[Monto Facturado DOP]]</f>
        <v>251441</v>
      </c>
      <c r="J120" s="6">
        <f>+Tabla1[[#This Row],[Monto Facturado DOP]]-Tabla1[[#This Row],[Monto Pagado DOP]]</f>
        <v>0</v>
      </c>
      <c r="K120" s="4" t="s">
        <v>39</v>
      </c>
      <c r="L120" s="8">
        <f>+Tabla1[[#This Row],[Fecha de Documento]]+15</f>
        <v>45742</v>
      </c>
    </row>
    <row r="121" spans="1:12" s="41" customFormat="1" ht="141.75" x14ac:dyDescent="0.2">
      <c r="A121" s="3">
        <v>115</v>
      </c>
      <c r="B121" s="4" t="s">
        <v>27</v>
      </c>
      <c r="C121" s="8" t="s">
        <v>277</v>
      </c>
      <c r="D121" s="3" t="s">
        <v>382</v>
      </c>
      <c r="E121" s="8" t="s">
        <v>72</v>
      </c>
      <c r="F121" s="4" t="s">
        <v>22</v>
      </c>
      <c r="G121" s="4" t="s">
        <v>221</v>
      </c>
      <c r="H121" s="6">
        <v>1875</v>
      </c>
      <c r="I121" s="6">
        <f>+Tabla1[[#This Row],[Monto Facturado DOP]]</f>
        <v>1875</v>
      </c>
      <c r="J121" s="6">
        <f>+Tabla1[[#This Row],[Monto Facturado DOP]]-Tabla1[[#This Row],[Monto Pagado DOP]]</f>
        <v>0</v>
      </c>
      <c r="K121" s="4" t="s">
        <v>39</v>
      </c>
      <c r="L121" s="8">
        <f>+Tabla1[[#This Row],[Fecha de Documento]]+15</f>
        <v>45742</v>
      </c>
    </row>
    <row r="122" spans="1:12" s="41" customFormat="1" ht="126" x14ac:dyDescent="0.2">
      <c r="A122" s="3">
        <v>116</v>
      </c>
      <c r="B122" s="4" t="s">
        <v>27</v>
      </c>
      <c r="C122" s="8" t="s">
        <v>277</v>
      </c>
      <c r="D122" s="3" t="s">
        <v>383</v>
      </c>
      <c r="E122" s="8" t="s">
        <v>72</v>
      </c>
      <c r="F122" s="4" t="s">
        <v>22</v>
      </c>
      <c r="G122" s="4" t="s">
        <v>222</v>
      </c>
      <c r="H122" s="6">
        <v>16815</v>
      </c>
      <c r="I122" s="6">
        <f>+Tabla1[[#This Row],[Monto Facturado DOP]]</f>
        <v>16815</v>
      </c>
      <c r="J122" s="6">
        <f>+Tabla1[[#This Row],[Monto Facturado DOP]]-Tabla1[[#This Row],[Monto Pagado DOP]]</f>
        <v>0</v>
      </c>
      <c r="K122" s="4" t="s">
        <v>39</v>
      </c>
      <c r="L122" s="8">
        <f>+Tabla1[[#This Row],[Fecha de Documento]]+15</f>
        <v>45742</v>
      </c>
    </row>
    <row r="123" spans="1:12" s="41" customFormat="1" ht="126" x14ac:dyDescent="0.2">
      <c r="A123" s="3">
        <v>117</v>
      </c>
      <c r="B123" s="4" t="s">
        <v>27</v>
      </c>
      <c r="C123" s="8" t="s">
        <v>279</v>
      </c>
      <c r="D123" s="3" t="s">
        <v>384</v>
      </c>
      <c r="E123" s="8" t="s">
        <v>4</v>
      </c>
      <c r="F123" s="4" t="s">
        <v>22</v>
      </c>
      <c r="G123" s="4" t="s">
        <v>223</v>
      </c>
      <c r="H123" s="6">
        <v>90468.07</v>
      </c>
      <c r="I123" s="6">
        <f>+Tabla1[[#This Row],[Monto Facturado DOP]]</f>
        <v>90468.07</v>
      </c>
      <c r="J123" s="6">
        <f>+Tabla1[[#This Row],[Monto Facturado DOP]]-Tabla1[[#This Row],[Monto Pagado DOP]]</f>
        <v>0</v>
      </c>
      <c r="K123" s="4" t="s">
        <v>39</v>
      </c>
      <c r="L123" s="8">
        <f>+Tabla1[[#This Row],[Fecha de Documento]]+15</f>
        <v>45744</v>
      </c>
    </row>
    <row r="124" spans="1:12" s="41" customFormat="1" ht="126" x14ac:dyDescent="0.2">
      <c r="A124" s="3">
        <v>118</v>
      </c>
      <c r="B124" s="4" t="s">
        <v>27</v>
      </c>
      <c r="C124" s="8" t="s">
        <v>279</v>
      </c>
      <c r="D124" s="3" t="s">
        <v>384</v>
      </c>
      <c r="E124" s="8" t="s">
        <v>5</v>
      </c>
      <c r="F124" s="4" t="s">
        <v>22</v>
      </c>
      <c r="G124" s="4" t="s">
        <v>223</v>
      </c>
      <c r="H124" s="6">
        <v>489436.09</v>
      </c>
      <c r="I124" s="6">
        <f>+Tabla1[[#This Row],[Monto Facturado DOP]]</f>
        <v>489436.09</v>
      </c>
      <c r="J124" s="6">
        <f>+Tabla1[[#This Row],[Monto Facturado DOP]]-Tabla1[[#This Row],[Monto Pagado DOP]]</f>
        <v>0</v>
      </c>
      <c r="K124" s="4" t="s">
        <v>39</v>
      </c>
      <c r="L124" s="8">
        <f>+Tabla1[[#This Row],[Fecha de Documento]]+15</f>
        <v>45744</v>
      </c>
    </row>
    <row r="125" spans="1:12" s="41" customFormat="1" ht="126" x14ac:dyDescent="0.2">
      <c r="A125" s="3">
        <v>119</v>
      </c>
      <c r="B125" s="4" t="s">
        <v>27</v>
      </c>
      <c r="C125" s="8" t="s">
        <v>279</v>
      </c>
      <c r="D125" s="3" t="s">
        <v>384</v>
      </c>
      <c r="E125" s="8" t="s">
        <v>76</v>
      </c>
      <c r="F125" s="4" t="s">
        <v>22</v>
      </c>
      <c r="G125" s="4" t="s">
        <v>223</v>
      </c>
      <c r="H125" s="6">
        <v>49387.85</v>
      </c>
      <c r="I125" s="6">
        <f>+Tabla1[[#This Row],[Monto Facturado DOP]]</f>
        <v>49387.85</v>
      </c>
      <c r="J125" s="6">
        <f>+Tabla1[[#This Row],[Monto Facturado DOP]]-Tabla1[[#This Row],[Monto Pagado DOP]]</f>
        <v>0</v>
      </c>
      <c r="K125" s="4" t="s">
        <v>39</v>
      </c>
      <c r="L125" s="8">
        <f>+Tabla1[[#This Row],[Fecha de Documento]]+15</f>
        <v>45744</v>
      </c>
    </row>
    <row r="126" spans="1:12" s="41" customFormat="1" ht="126" x14ac:dyDescent="0.2">
      <c r="A126" s="3">
        <v>120</v>
      </c>
      <c r="B126" s="4" t="s">
        <v>27</v>
      </c>
      <c r="C126" s="8" t="s">
        <v>279</v>
      </c>
      <c r="D126" s="3" t="s">
        <v>384</v>
      </c>
      <c r="E126" s="8" t="s">
        <v>47</v>
      </c>
      <c r="F126" s="4" t="s">
        <v>22</v>
      </c>
      <c r="G126" s="4" t="s">
        <v>223</v>
      </c>
      <c r="H126" s="6">
        <v>97837.1</v>
      </c>
      <c r="I126" s="6">
        <f>+Tabla1[[#This Row],[Monto Facturado DOP]]</f>
        <v>97837.1</v>
      </c>
      <c r="J126" s="6">
        <f>+Tabla1[[#This Row],[Monto Facturado DOP]]-Tabla1[[#This Row],[Monto Pagado DOP]]</f>
        <v>0</v>
      </c>
      <c r="K126" s="4" t="s">
        <v>39</v>
      </c>
      <c r="L126" s="8">
        <f>+Tabla1[[#This Row],[Fecha de Documento]]+15</f>
        <v>45744</v>
      </c>
    </row>
    <row r="127" spans="1:12" s="41" customFormat="1" ht="126" x14ac:dyDescent="0.2">
      <c r="A127" s="3">
        <v>121</v>
      </c>
      <c r="B127" s="4" t="s">
        <v>27</v>
      </c>
      <c r="C127" s="8" t="s">
        <v>279</v>
      </c>
      <c r="D127" s="3" t="s">
        <v>384</v>
      </c>
      <c r="E127" s="8" t="s">
        <v>49</v>
      </c>
      <c r="F127" s="4" t="s">
        <v>22</v>
      </c>
      <c r="G127" s="4" t="s">
        <v>223</v>
      </c>
      <c r="H127" s="6">
        <v>630476.17000000004</v>
      </c>
      <c r="I127" s="6">
        <f>+Tabla1[[#This Row],[Monto Facturado DOP]]</f>
        <v>630476.17000000004</v>
      </c>
      <c r="J127" s="6">
        <f>+Tabla1[[#This Row],[Monto Facturado DOP]]-Tabla1[[#This Row],[Monto Pagado DOP]]</f>
        <v>0</v>
      </c>
      <c r="K127" s="4" t="s">
        <v>39</v>
      </c>
      <c r="L127" s="8">
        <f>+Tabla1[[#This Row],[Fecha de Documento]]+15</f>
        <v>45744</v>
      </c>
    </row>
    <row r="128" spans="1:12" s="41" customFormat="1" ht="157.5" x14ac:dyDescent="0.2">
      <c r="A128" s="3">
        <v>122</v>
      </c>
      <c r="B128" s="4" t="s">
        <v>27</v>
      </c>
      <c r="C128" s="8" t="s">
        <v>285</v>
      </c>
      <c r="D128" s="3" t="s">
        <v>385</v>
      </c>
      <c r="E128" s="8" t="s">
        <v>74</v>
      </c>
      <c r="F128" s="4" t="s">
        <v>22</v>
      </c>
      <c r="G128" s="4" t="s">
        <v>224</v>
      </c>
      <c r="H128" s="6">
        <v>5633.32</v>
      </c>
      <c r="I128" s="6">
        <f>+Tabla1[[#This Row],[Monto Facturado DOP]]</f>
        <v>5633.32</v>
      </c>
      <c r="J128" s="6">
        <f>+Tabla1[[#This Row],[Monto Facturado DOP]]-Tabla1[[#This Row],[Monto Pagado DOP]]</f>
        <v>0</v>
      </c>
      <c r="K128" s="4" t="s">
        <v>39</v>
      </c>
      <c r="L128" s="8">
        <f>+Tabla1[[#This Row],[Fecha de Documento]]+15</f>
        <v>45751</v>
      </c>
    </row>
    <row r="129" spans="1:12" s="41" customFormat="1" ht="126" x14ac:dyDescent="0.2">
      <c r="A129" s="3">
        <v>123</v>
      </c>
      <c r="B129" s="4" t="s">
        <v>27</v>
      </c>
      <c r="C129" s="8" t="s">
        <v>268</v>
      </c>
      <c r="D129" s="3" t="s">
        <v>386</v>
      </c>
      <c r="E129" s="8" t="s">
        <v>74</v>
      </c>
      <c r="F129" s="4" t="s">
        <v>22</v>
      </c>
      <c r="G129" s="4" t="s">
        <v>225</v>
      </c>
      <c r="H129" s="6">
        <v>125241.2</v>
      </c>
      <c r="I129" s="6">
        <f>+Tabla1[[#This Row],[Monto Facturado DOP]]</f>
        <v>125241.2</v>
      </c>
      <c r="J129" s="6">
        <f>+Tabla1[[#This Row],[Monto Facturado DOP]]-Tabla1[[#This Row],[Monto Pagado DOP]]</f>
        <v>0</v>
      </c>
      <c r="K129" s="4" t="s">
        <v>39</v>
      </c>
      <c r="L129" s="8">
        <f>+Tabla1[[#This Row],[Fecha de Documento]]+15</f>
        <v>45745</v>
      </c>
    </row>
    <row r="130" spans="1:12" s="41" customFormat="1" ht="141.75" x14ac:dyDescent="0.2">
      <c r="A130" s="3">
        <v>124</v>
      </c>
      <c r="B130" s="4" t="s">
        <v>27</v>
      </c>
      <c r="C130" s="8" t="s">
        <v>267</v>
      </c>
      <c r="D130" s="3" t="s">
        <v>387</v>
      </c>
      <c r="E130" s="8" t="s">
        <v>72</v>
      </c>
      <c r="F130" s="4" t="s">
        <v>22</v>
      </c>
      <c r="G130" s="4" t="s">
        <v>226</v>
      </c>
      <c r="H130" s="6">
        <v>118844.99</v>
      </c>
      <c r="I130" s="6">
        <f>+Tabla1[[#This Row],[Monto Facturado DOP]]</f>
        <v>118844.99</v>
      </c>
      <c r="J130" s="6">
        <f>+Tabla1[[#This Row],[Monto Facturado DOP]]-Tabla1[[#This Row],[Monto Pagado DOP]]</f>
        <v>0</v>
      </c>
      <c r="K130" s="4" t="s">
        <v>39</v>
      </c>
      <c r="L130" s="8">
        <f>+Tabla1[[#This Row],[Fecha de Documento]]+15</f>
        <v>45758</v>
      </c>
    </row>
    <row r="131" spans="1:12" s="41" customFormat="1" ht="157.5" x14ac:dyDescent="0.2">
      <c r="A131" s="3">
        <v>127</v>
      </c>
      <c r="B131" s="4" t="s">
        <v>27</v>
      </c>
      <c r="C131" s="8" t="s">
        <v>270</v>
      </c>
      <c r="D131" s="3" t="s">
        <v>388</v>
      </c>
      <c r="E131" s="8" t="s">
        <v>426</v>
      </c>
      <c r="F131" s="4" t="s">
        <v>90</v>
      </c>
      <c r="G131" s="4" t="s">
        <v>227</v>
      </c>
      <c r="H131" s="6">
        <v>243563.8</v>
      </c>
      <c r="I131" s="6">
        <f>+Tabla1[[#This Row],[Monto Facturado DOP]]</f>
        <v>243563.8</v>
      </c>
      <c r="J131" s="6">
        <f>+Tabla1[[#This Row],[Monto Facturado DOP]]-Tabla1[[#This Row],[Monto Pagado DOP]]</f>
        <v>0</v>
      </c>
      <c r="K131" s="4" t="s">
        <v>39</v>
      </c>
      <c r="L131" s="8">
        <f>+Tabla1[[#This Row],[Fecha de Documento]]+15</f>
        <v>45755</v>
      </c>
    </row>
    <row r="132" spans="1:12" s="41" customFormat="1" ht="141.75" x14ac:dyDescent="0.2">
      <c r="A132" s="3">
        <v>128</v>
      </c>
      <c r="B132" s="4" t="s">
        <v>27</v>
      </c>
      <c r="C132" s="8" t="s">
        <v>276</v>
      </c>
      <c r="D132" s="3" t="s">
        <v>389</v>
      </c>
      <c r="E132" s="8" t="s">
        <v>426</v>
      </c>
      <c r="F132" s="4" t="s">
        <v>90</v>
      </c>
      <c r="G132" s="4" t="s">
        <v>228</v>
      </c>
      <c r="H132" s="6">
        <v>100772</v>
      </c>
      <c r="I132" s="6">
        <f>+Tabla1[[#This Row],[Monto Facturado DOP]]</f>
        <v>100772</v>
      </c>
      <c r="J132" s="6">
        <f>+Tabla1[[#This Row],[Monto Facturado DOP]]-Tabla1[[#This Row],[Monto Pagado DOP]]</f>
        <v>0</v>
      </c>
      <c r="K132" s="4" t="s">
        <v>39</v>
      </c>
      <c r="L132" s="8">
        <f>+Tabla1[[#This Row],[Fecha de Documento]]+15</f>
        <v>45737</v>
      </c>
    </row>
    <row r="133" spans="1:12" s="41" customFormat="1" ht="141.75" x14ac:dyDescent="0.2">
      <c r="A133" s="3">
        <v>130</v>
      </c>
      <c r="B133" s="4" t="s">
        <v>27</v>
      </c>
      <c r="C133" s="8" t="s">
        <v>271</v>
      </c>
      <c r="D133" s="3" t="s">
        <v>390</v>
      </c>
      <c r="E133" s="8" t="s">
        <v>4</v>
      </c>
      <c r="F133" s="4" t="s">
        <v>90</v>
      </c>
      <c r="G133" s="4" t="s">
        <v>96</v>
      </c>
      <c r="H133" s="6">
        <v>719611.2</v>
      </c>
      <c r="I133" s="6">
        <f>+Tabla1[[#This Row],[Monto Facturado DOP]]</f>
        <v>719611.2</v>
      </c>
      <c r="J133" s="6">
        <f>+Tabla1[[#This Row],[Monto Facturado DOP]]-Tabla1[[#This Row],[Monto Pagado DOP]]</f>
        <v>0</v>
      </c>
      <c r="K133" s="4" t="s">
        <v>39</v>
      </c>
      <c r="L133" s="8">
        <f>+Tabla1[[#This Row],[Fecha de Documento]]+15</f>
        <v>45741</v>
      </c>
    </row>
    <row r="134" spans="1:12" s="41" customFormat="1" ht="141.75" x14ac:dyDescent="0.2">
      <c r="A134" s="3">
        <v>132</v>
      </c>
      <c r="B134" s="4" t="s">
        <v>27</v>
      </c>
      <c r="C134" s="8" t="s">
        <v>271</v>
      </c>
      <c r="D134" s="3" t="s">
        <v>390</v>
      </c>
      <c r="E134" s="8" t="s">
        <v>3</v>
      </c>
      <c r="F134" s="4" t="s">
        <v>90</v>
      </c>
      <c r="G134" s="4" t="s">
        <v>96</v>
      </c>
      <c r="H134" s="6">
        <v>371593.8</v>
      </c>
      <c r="I134" s="6">
        <f>+Tabla1[[#This Row],[Monto Facturado DOP]]</f>
        <v>371593.8</v>
      </c>
      <c r="J134" s="6">
        <f>+Tabla1[[#This Row],[Monto Facturado DOP]]-Tabla1[[#This Row],[Monto Pagado DOP]]</f>
        <v>0</v>
      </c>
      <c r="K134" s="4" t="s">
        <v>39</v>
      </c>
      <c r="L134" s="8">
        <f>+Tabla1[[#This Row],[Fecha de Documento]]+15</f>
        <v>45741</v>
      </c>
    </row>
    <row r="135" spans="1:12" s="41" customFormat="1" ht="110.25" x14ac:dyDescent="0.2">
      <c r="A135" s="3">
        <v>133</v>
      </c>
      <c r="B135" s="4" t="s">
        <v>27</v>
      </c>
      <c r="C135" s="8" t="s">
        <v>270</v>
      </c>
      <c r="D135" s="3" t="s">
        <v>391</v>
      </c>
      <c r="E135" s="8" t="s">
        <v>427</v>
      </c>
      <c r="F135" s="4" t="s">
        <v>229</v>
      </c>
      <c r="G135" s="4" t="s">
        <v>230</v>
      </c>
      <c r="H135" s="6">
        <v>20235.88</v>
      </c>
      <c r="I135" s="6">
        <f>+Tabla1[[#This Row],[Monto Facturado DOP]]</f>
        <v>20235.88</v>
      </c>
      <c r="J135" s="6">
        <f>+Tabla1[[#This Row],[Monto Facturado DOP]]-Tabla1[[#This Row],[Monto Pagado DOP]]</f>
        <v>0</v>
      </c>
      <c r="K135" s="4" t="s">
        <v>39</v>
      </c>
      <c r="L135" s="8">
        <f>+Tabla1[[#This Row],[Fecha de Documento]]+15</f>
        <v>45755</v>
      </c>
    </row>
    <row r="136" spans="1:12" s="41" customFormat="1" ht="110.25" x14ac:dyDescent="0.2">
      <c r="A136" s="3">
        <v>134</v>
      </c>
      <c r="B136" s="4" t="s">
        <v>27</v>
      </c>
      <c r="C136" s="8" t="s">
        <v>270</v>
      </c>
      <c r="D136" s="3" t="s">
        <v>391</v>
      </c>
      <c r="E136" s="8" t="s">
        <v>428</v>
      </c>
      <c r="F136" s="4" t="s">
        <v>229</v>
      </c>
      <c r="G136" s="4" t="s">
        <v>230</v>
      </c>
      <c r="H136" s="6">
        <v>14251.76</v>
      </c>
      <c r="I136" s="6">
        <f>+Tabla1[[#This Row],[Monto Facturado DOP]]</f>
        <v>14251.76</v>
      </c>
      <c r="J136" s="6">
        <f>+Tabla1[[#This Row],[Monto Facturado DOP]]-Tabla1[[#This Row],[Monto Pagado DOP]]</f>
        <v>0</v>
      </c>
      <c r="K136" s="4" t="s">
        <v>39</v>
      </c>
      <c r="L136" s="8">
        <f>+Tabla1[[#This Row],[Fecha de Documento]]+15</f>
        <v>45755</v>
      </c>
    </row>
    <row r="137" spans="1:12" s="41" customFormat="1" ht="94.5" x14ac:dyDescent="0.2">
      <c r="A137" s="3">
        <v>135</v>
      </c>
      <c r="B137" s="4" t="s">
        <v>27</v>
      </c>
      <c r="C137" s="8" t="s">
        <v>267</v>
      </c>
      <c r="D137" s="3" t="s">
        <v>392</v>
      </c>
      <c r="E137" s="8" t="s">
        <v>279</v>
      </c>
      <c r="F137" s="4" t="s">
        <v>231</v>
      </c>
      <c r="G137" s="4" t="s">
        <v>232</v>
      </c>
      <c r="H137" s="6">
        <v>1160552.42</v>
      </c>
      <c r="I137" s="6">
        <f>+Tabla1[[#This Row],[Monto Facturado DOP]]</f>
        <v>1160552.42</v>
      </c>
      <c r="J137" s="6">
        <f>+Tabla1[[#This Row],[Monto Facturado DOP]]-Tabla1[[#This Row],[Monto Pagado DOP]]</f>
        <v>0</v>
      </c>
      <c r="K137" s="4" t="s">
        <v>39</v>
      </c>
      <c r="L137" s="8">
        <f>+Tabla1[[#This Row],[Fecha de Documento]]+15</f>
        <v>45758</v>
      </c>
    </row>
    <row r="138" spans="1:12" s="41" customFormat="1" ht="110.25" x14ac:dyDescent="0.2">
      <c r="A138" s="3">
        <v>136</v>
      </c>
      <c r="B138" s="4" t="s">
        <v>27</v>
      </c>
      <c r="C138" s="8" t="s">
        <v>277</v>
      </c>
      <c r="D138" s="3" t="s">
        <v>393</v>
      </c>
      <c r="E138" s="8" t="s">
        <v>70</v>
      </c>
      <c r="F138" s="4" t="s">
        <v>91</v>
      </c>
      <c r="G138" s="4" t="s">
        <v>233</v>
      </c>
      <c r="H138" s="6">
        <v>16500</v>
      </c>
      <c r="I138" s="6">
        <f>+Tabla1[[#This Row],[Monto Facturado DOP]]</f>
        <v>16500</v>
      </c>
      <c r="J138" s="6">
        <f>+Tabla1[[#This Row],[Monto Facturado DOP]]-Tabla1[[#This Row],[Monto Pagado DOP]]</f>
        <v>0</v>
      </c>
      <c r="K138" s="4" t="s">
        <v>39</v>
      </c>
      <c r="L138" s="8">
        <f>+Tabla1[[#This Row],[Fecha de Documento]]+15</f>
        <v>45742</v>
      </c>
    </row>
    <row r="139" spans="1:12" s="41" customFormat="1" ht="110.25" x14ac:dyDescent="0.2">
      <c r="A139" s="3">
        <v>137</v>
      </c>
      <c r="B139" s="4" t="s">
        <v>27</v>
      </c>
      <c r="C139" s="8" t="s">
        <v>280</v>
      </c>
      <c r="D139" s="3" t="s">
        <v>394</v>
      </c>
      <c r="E139" s="8" t="s">
        <v>286</v>
      </c>
      <c r="F139" s="4" t="s">
        <v>234</v>
      </c>
      <c r="G139" s="4" t="s">
        <v>235</v>
      </c>
      <c r="H139" s="6">
        <v>22500</v>
      </c>
      <c r="I139" s="6">
        <f>+Tabla1[[#This Row],[Monto Facturado DOP]]</f>
        <v>22500</v>
      </c>
      <c r="J139" s="6">
        <f>+Tabla1[[#This Row],[Monto Facturado DOP]]-Tabla1[[#This Row],[Monto Pagado DOP]]</f>
        <v>0</v>
      </c>
      <c r="K139" s="4" t="s">
        <v>39</v>
      </c>
      <c r="L139" s="8">
        <f>+Tabla1[[#This Row],[Fecha de Documento]]+15</f>
        <v>45759</v>
      </c>
    </row>
    <row r="140" spans="1:12" s="41" customFormat="1" ht="126" x14ac:dyDescent="0.2">
      <c r="A140" s="3">
        <v>138</v>
      </c>
      <c r="B140" s="4" t="s">
        <v>27</v>
      </c>
      <c r="C140" s="8" t="s">
        <v>267</v>
      </c>
      <c r="D140" s="3" t="s">
        <v>395</v>
      </c>
      <c r="E140" s="8" t="s">
        <v>277</v>
      </c>
      <c r="F140" s="4" t="s">
        <v>236</v>
      </c>
      <c r="G140" s="4" t="s">
        <v>237</v>
      </c>
      <c r="H140" s="6">
        <v>332412.84000000003</v>
      </c>
      <c r="I140" s="6">
        <f>+Tabla1[[#This Row],[Monto Facturado DOP]]</f>
        <v>332412.84000000003</v>
      </c>
      <c r="J140" s="6">
        <f>+Tabla1[[#This Row],[Monto Facturado DOP]]-Tabla1[[#This Row],[Monto Pagado DOP]]</f>
        <v>0</v>
      </c>
      <c r="K140" s="4" t="s">
        <v>39</v>
      </c>
      <c r="L140" s="8">
        <f>+Tabla1[[#This Row],[Fecha de Documento]]+15</f>
        <v>45758</v>
      </c>
    </row>
    <row r="141" spans="1:12" s="41" customFormat="1" ht="126" x14ac:dyDescent="0.2">
      <c r="A141" s="3">
        <v>139</v>
      </c>
      <c r="B141" s="4" t="s">
        <v>27</v>
      </c>
      <c r="C141" s="8" t="s">
        <v>269</v>
      </c>
      <c r="D141" s="3" t="s">
        <v>396</v>
      </c>
      <c r="E141" s="8" t="s">
        <v>60</v>
      </c>
      <c r="F141" s="4" t="s">
        <v>432</v>
      </c>
      <c r="G141" s="4" t="s">
        <v>238</v>
      </c>
      <c r="H141" s="6">
        <v>106200</v>
      </c>
      <c r="I141" s="6">
        <f>+Tabla1[[#This Row],[Monto Facturado DOP]]</f>
        <v>106200</v>
      </c>
      <c r="J141" s="6">
        <f>+Tabla1[[#This Row],[Monto Facturado DOP]]-Tabla1[[#This Row],[Monto Pagado DOP]]</f>
        <v>0</v>
      </c>
      <c r="K141" s="4" t="s">
        <v>39</v>
      </c>
      <c r="L141" s="8">
        <f>+Tabla1[[#This Row],[Fecha de Documento]]+15</f>
        <v>45736</v>
      </c>
    </row>
    <row r="142" spans="1:12" s="41" customFormat="1" ht="110.25" x14ac:dyDescent="0.2">
      <c r="A142" s="3">
        <v>140</v>
      </c>
      <c r="B142" s="4" t="s">
        <v>27</v>
      </c>
      <c r="C142" s="8" t="s">
        <v>268</v>
      </c>
      <c r="D142" s="3" t="s">
        <v>397</v>
      </c>
      <c r="E142" s="8" t="s">
        <v>60</v>
      </c>
      <c r="F142" s="4" t="s">
        <v>23</v>
      </c>
      <c r="G142" s="4" t="s">
        <v>239</v>
      </c>
      <c r="H142" s="6">
        <v>33033</v>
      </c>
      <c r="I142" s="6">
        <f>+Tabla1[[#This Row],[Monto Facturado DOP]]</f>
        <v>33033</v>
      </c>
      <c r="J142" s="6">
        <f>+Tabla1[[#This Row],[Monto Facturado DOP]]-Tabla1[[#This Row],[Monto Pagado DOP]]</f>
        <v>0</v>
      </c>
      <c r="K142" s="4" t="s">
        <v>39</v>
      </c>
      <c r="L142" s="8">
        <f>+Tabla1[[#This Row],[Fecha de Documento]]+15</f>
        <v>45745</v>
      </c>
    </row>
    <row r="143" spans="1:12" s="41" customFormat="1" ht="110.25" x14ac:dyDescent="0.2">
      <c r="A143" s="3">
        <v>141</v>
      </c>
      <c r="B143" s="4" t="s">
        <v>27</v>
      </c>
      <c r="C143" s="8" t="s">
        <v>268</v>
      </c>
      <c r="D143" s="3" t="s">
        <v>397</v>
      </c>
      <c r="E143" s="8" t="s">
        <v>277</v>
      </c>
      <c r="F143" s="4" t="s">
        <v>23</v>
      </c>
      <c r="G143" s="4" t="s">
        <v>239</v>
      </c>
      <c r="H143" s="6">
        <v>35041.599999999999</v>
      </c>
      <c r="I143" s="6">
        <f>+Tabla1[[#This Row],[Monto Facturado DOP]]</f>
        <v>35041.599999999999</v>
      </c>
      <c r="J143" s="6">
        <f>+Tabla1[[#This Row],[Monto Facturado DOP]]-Tabla1[[#This Row],[Monto Pagado DOP]]</f>
        <v>0</v>
      </c>
      <c r="K143" s="4" t="s">
        <v>39</v>
      </c>
      <c r="L143" s="8">
        <f>+Tabla1[[#This Row],[Fecha de Documento]]+15</f>
        <v>45745</v>
      </c>
    </row>
    <row r="144" spans="1:12" s="41" customFormat="1" ht="126" x14ac:dyDescent="0.2">
      <c r="A144" s="3">
        <v>142</v>
      </c>
      <c r="B144" s="4" t="s">
        <v>27</v>
      </c>
      <c r="C144" s="8" t="s">
        <v>283</v>
      </c>
      <c r="D144" s="3" t="s">
        <v>398</v>
      </c>
      <c r="E144" s="8" t="s">
        <v>48</v>
      </c>
      <c r="F144" s="4" t="s">
        <v>23</v>
      </c>
      <c r="G144" s="4" t="s">
        <v>240</v>
      </c>
      <c r="H144" s="6">
        <v>8920.7999999999993</v>
      </c>
      <c r="I144" s="6">
        <f>+Tabla1[[#This Row],[Monto Facturado DOP]]</f>
        <v>8920.7999999999993</v>
      </c>
      <c r="J144" s="6">
        <f>+Tabla1[[#This Row],[Monto Facturado DOP]]-Tabla1[[#This Row],[Monto Pagado DOP]]</f>
        <v>0</v>
      </c>
      <c r="K144" s="4" t="s">
        <v>39</v>
      </c>
      <c r="L144" s="8">
        <f>+Tabla1[[#This Row],[Fecha de Documento]]+15</f>
        <v>45757</v>
      </c>
    </row>
    <row r="145" spans="1:12" s="41" customFormat="1" ht="126" x14ac:dyDescent="0.2">
      <c r="A145" s="3">
        <v>143</v>
      </c>
      <c r="B145" s="4" t="s">
        <v>27</v>
      </c>
      <c r="C145" s="8" t="s">
        <v>267</v>
      </c>
      <c r="D145" s="3" t="s">
        <v>399</v>
      </c>
      <c r="E145" s="8" t="s">
        <v>269</v>
      </c>
      <c r="F145" s="4" t="s">
        <v>92</v>
      </c>
      <c r="G145" s="4" t="s">
        <v>241</v>
      </c>
      <c r="H145" s="6">
        <v>312700</v>
      </c>
      <c r="I145" s="6">
        <f>+Tabla1[[#This Row],[Monto Facturado DOP]]</f>
        <v>312700</v>
      </c>
      <c r="J145" s="6">
        <f>+Tabla1[[#This Row],[Monto Facturado DOP]]-Tabla1[[#This Row],[Monto Pagado DOP]]</f>
        <v>0</v>
      </c>
      <c r="K145" s="4" t="s">
        <v>39</v>
      </c>
      <c r="L145" s="8">
        <f>+Tabla1[[#This Row],[Fecha de Documento]]+15</f>
        <v>45758</v>
      </c>
    </row>
    <row r="146" spans="1:12" s="41" customFormat="1" ht="94.5" x14ac:dyDescent="0.2">
      <c r="A146" s="3">
        <v>144</v>
      </c>
      <c r="B146" s="4" t="s">
        <v>27</v>
      </c>
      <c r="C146" s="8" t="s">
        <v>270</v>
      </c>
      <c r="D146" s="3" t="s">
        <v>400</v>
      </c>
      <c r="E146" s="8" t="s">
        <v>279</v>
      </c>
      <c r="F146" s="4" t="s">
        <v>242</v>
      </c>
      <c r="G146" s="4" t="s">
        <v>243</v>
      </c>
      <c r="H146" s="6">
        <v>699480</v>
      </c>
      <c r="I146" s="6">
        <f>+Tabla1[[#This Row],[Monto Facturado DOP]]</f>
        <v>699480</v>
      </c>
      <c r="J146" s="6">
        <f>+Tabla1[[#This Row],[Monto Facturado DOP]]-Tabla1[[#This Row],[Monto Pagado DOP]]</f>
        <v>0</v>
      </c>
      <c r="K146" s="4" t="s">
        <v>39</v>
      </c>
      <c r="L146" s="8">
        <f>+Tabla1[[#This Row],[Fecha de Documento]]+15</f>
        <v>45755</v>
      </c>
    </row>
    <row r="147" spans="1:12" s="41" customFormat="1" ht="157.5" x14ac:dyDescent="0.2">
      <c r="A147" s="3">
        <v>145</v>
      </c>
      <c r="B147" s="4" t="s">
        <v>27</v>
      </c>
      <c r="C147" s="8" t="s">
        <v>274</v>
      </c>
      <c r="D147" s="3" t="s">
        <v>401</v>
      </c>
      <c r="E147" s="8" t="s">
        <v>71</v>
      </c>
      <c r="F147" s="4" t="s">
        <v>244</v>
      </c>
      <c r="G147" s="4" t="s">
        <v>245</v>
      </c>
      <c r="H147" s="6">
        <v>175596</v>
      </c>
      <c r="I147" s="6">
        <f>+Tabla1[[#This Row],[Monto Facturado DOP]]</f>
        <v>175596</v>
      </c>
      <c r="J147" s="6">
        <f>+Tabla1[[#This Row],[Monto Facturado DOP]]-Tabla1[[#This Row],[Monto Pagado DOP]]</f>
        <v>0</v>
      </c>
      <c r="K147" s="4" t="s">
        <v>39</v>
      </c>
      <c r="L147" s="8">
        <f>+Tabla1[[#This Row],[Fecha de Documento]]+15</f>
        <v>45756</v>
      </c>
    </row>
    <row r="148" spans="1:12" s="41" customFormat="1" ht="126" x14ac:dyDescent="0.2">
      <c r="A148" s="3">
        <v>146</v>
      </c>
      <c r="B148" s="4" t="s">
        <v>27</v>
      </c>
      <c r="C148" s="8" t="s">
        <v>266</v>
      </c>
      <c r="D148" s="3" t="s">
        <v>402</v>
      </c>
      <c r="E148" s="8" t="s">
        <v>59</v>
      </c>
      <c r="F148" s="4" t="s">
        <v>24</v>
      </c>
      <c r="G148" s="4" t="s">
        <v>246</v>
      </c>
      <c r="H148" s="6">
        <v>40400</v>
      </c>
      <c r="I148" s="6">
        <f>+Tabla1[[#This Row],[Monto Facturado DOP]]</f>
        <v>40400</v>
      </c>
      <c r="J148" s="6">
        <f>+Tabla1[[#This Row],[Monto Facturado DOP]]-Tabla1[[#This Row],[Monto Pagado DOP]]</f>
        <v>0</v>
      </c>
      <c r="K148" s="4" t="s">
        <v>39</v>
      </c>
      <c r="L148" s="8">
        <f>+Tabla1[[#This Row],[Fecha de Documento]]+15</f>
        <v>45738</v>
      </c>
    </row>
    <row r="149" spans="1:12" s="41" customFormat="1" ht="141.75" x14ac:dyDescent="0.2">
      <c r="A149" s="3">
        <v>147</v>
      </c>
      <c r="B149" s="4" t="s">
        <v>27</v>
      </c>
      <c r="C149" s="8" t="s">
        <v>276</v>
      </c>
      <c r="D149" s="3" t="s">
        <v>403</v>
      </c>
      <c r="E149" s="8" t="s">
        <v>60</v>
      </c>
      <c r="F149" s="4" t="s">
        <v>24</v>
      </c>
      <c r="G149" s="4" t="s">
        <v>247</v>
      </c>
      <c r="H149" s="6">
        <v>177000</v>
      </c>
      <c r="I149" s="6">
        <f>+Tabla1[[#This Row],[Monto Facturado DOP]]</f>
        <v>177000</v>
      </c>
      <c r="J149" s="6">
        <f>+Tabla1[[#This Row],[Monto Facturado DOP]]-Tabla1[[#This Row],[Monto Pagado DOP]]</f>
        <v>0</v>
      </c>
      <c r="K149" s="4" t="s">
        <v>39</v>
      </c>
      <c r="L149" s="8">
        <f>+Tabla1[[#This Row],[Fecha de Documento]]+15</f>
        <v>45737</v>
      </c>
    </row>
    <row r="150" spans="1:12" s="41" customFormat="1" ht="126" x14ac:dyDescent="0.2">
      <c r="A150" s="3">
        <v>148</v>
      </c>
      <c r="B150" s="4" t="s">
        <v>27</v>
      </c>
      <c r="C150" s="8" t="s">
        <v>270</v>
      </c>
      <c r="D150" s="3" t="s">
        <v>404</v>
      </c>
      <c r="E150" s="8" t="s">
        <v>278</v>
      </c>
      <c r="F150" s="4" t="s">
        <v>24</v>
      </c>
      <c r="G150" s="4" t="s">
        <v>248</v>
      </c>
      <c r="H150" s="6">
        <v>220825</v>
      </c>
      <c r="I150" s="6">
        <f>+Tabla1[[#This Row],[Monto Facturado DOP]]</f>
        <v>220825</v>
      </c>
      <c r="J150" s="6">
        <f>+Tabla1[[#This Row],[Monto Facturado DOP]]-Tabla1[[#This Row],[Monto Pagado DOP]]</f>
        <v>0</v>
      </c>
      <c r="K150" s="4" t="s">
        <v>39</v>
      </c>
      <c r="L150" s="8">
        <f>+Tabla1[[#This Row],[Fecha de Documento]]+15</f>
        <v>45755</v>
      </c>
    </row>
    <row r="151" spans="1:12" s="41" customFormat="1" ht="157.5" x14ac:dyDescent="0.2">
      <c r="A151" s="3">
        <v>149</v>
      </c>
      <c r="B151" s="4" t="s">
        <v>27</v>
      </c>
      <c r="C151" s="8" t="s">
        <v>283</v>
      </c>
      <c r="D151" s="3" t="s">
        <v>405</v>
      </c>
      <c r="E151" s="8" t="s">
        <v>63</v>
      </c>
      <c r="F151" s="4" t="s">
        <v>24</v>
      </c>
      <c r="G151" s="4" t="s">
        <v>249</v>
      </c>
      <c r="H151" s="6">
        <v>3776</v>
      </c>
      <c r="I151" s="6">
        <f>+Tabla1[[#This Row],[Monto Facturado DOP]]</f>
        <v>3776</v>
      </c>
      <c r="J151" s="6">
        <f>+Tabla1[[#This Row],[Monto Facturado DOP]]-Tabla1[[#This Row],[Monto Pagado DOP]]</f>
        <v>0</v>
      </c>
      <c r="K151" s="4" t="s">
        <v>39</v>
      </c>
      <c r="L151" s="8">
        <f>+Tabla1[[#This Row],[Fecha de Documento]]+15</f>
        <v>45757</v>
      </c>
    </row>
    <row r="152" spans="1:12" s="41" customFormat="1" ht="141.75" x14ac:dyDescent="0.2">
      <c r="A152" s="3">
        <v>150</v>
      </c>
      <c r="B152" s="4" t="s">
        <v>27</v>
      </c>
      <c r="C152" s="8" t="s">
        <v>274</v>
      </c>
      <c r="D152" s="3" t="s">
        <v>406</v>
      </c>
      <c r="E152" s="8" t="s">
        <v>429</v>
      </c>
      <c r="F152" s="4" t="s">
        <v>24</v>
      </c>
      <c r="G152" s="4" t="s">
        <v>250</v>
      </c>
      <c r="H152" s="6">
        <v>90388</v>
      </c>
      <c r="I152" s="6">
        <f>+Tabla1[[#This Row],[Monto Facturado DOP]]</f>
        <v>90388</v>
      </c>
      <c r="J152" s="6">
        <f>+Tabla1[[#This Row],[Monto Facturado DOP]]-Tabla1[[#This Row],[Monto Pagado DOP]]</f>
        <v>0</v>
      </c>
      <c r="K152" s="4" t="s">
        <v>39</v>
      </c>
      <c r="L152" s="8">
        <f>+Tabla1[[#This Row],[Fecha de Documento]]+15</f>
        <v>45756</v>
      </c>
    </row>
    <row r="153" spans="1:12" s="41" customFormat="1" ht="157.5" x14ac:dyDescent="0.2">
      <c r="A153" s="3">
        <v>151</v>
      </c>
      <c r="B153" s="4" t="s">
        <v>27</v>
      </c>
      <c r="C153" s="8" t="s">
        <v>274</v>
      </c>
      <c r="D153" s="3" t="s">
        <v>407</v>
      </c>
      <c r="E153" s="8" t="s">
        <v>282</v>
      </c>
      <c r="F153" s="4" t="s">
        <v>93</v>
      </c>
      <c r="G153" s="4" t="s">
        <v>251</v>
      </c>
      <c r="H153" s="6">
        <v>12980</v>
      </c>
      <c r="I153" s="6">
        <f>+Tabla1[[#This Row],[Monto Facturado DOP]]</f>
        <v>12980</v>
      </c>
      <c r="J153" s="6">
        <f>+Tabla1[[#This Row],[Monto Facturado DOP]]-Tabla1[[#This Row],[Monto Pagado DOP]]</f>
        <v>0</v>
      </c>
      <c r="K153" s="4" t="s">
        <v>39</v>
      </c>
      <c r="L153" s="8">
        <f>+Tabla1[[#This Row],[Fecha de Documento]]+15</f>
        <v>45756</v>
      </c>
    </row>
    <row r="154" spans="1:12" s="41" customFormat="1" ht="141.75" x14ac:dyDescent="0.2">
      <c r="A154" s="3">
        <v>152</v>
      </c>
      <c r="B154" s="4" t="s">
        <v>27</v>
      </c>
      <c r="C154" s="8" t="s">
        <v>271</v>
      </c>
      <c r="D154" s="3" t="s">
        <v>408</v>
      </c>
      <c r="E154" s="8" t="s">
        <v>73</v>
      </c>
      <c r="F154" s="4" t="s">
        <v>252</v>
      </c>
      <c r="G154" s="4" t="s">
        <v>253</v>
      </c>
      <c r="H154" s="6">
        <v>1842501.43</v>
      </c>
      <c r="I154" s="6">
        <f>+Tabla1[[#This Row],[Monto Facturado DOP]]</f>
        <v>1842501.43</v>
      </c>
      <c r="J154" s="6">
        <f>+Tabla1[[#This Row],[Monto Facturado DOP]]-Tabla1[[#This Row],[Monto Pagado DOP]]</f>
        <v>0</v>
      </c>
      <c r="K154" s="4" t="s">
        <v>39</v>
      </c>
      <c r="L154" s="8">
        <f>+Tabla1[[#This Row],[Fecha de Documento]]+15</f>
        <v>45741</v>
      </c>
    </row>
    <row r="155" spans="1:12" s="41" customFormat="1" ht="157.5" x14ac:dyDescent="0.2">
      <c r="A155" s="3">
        <v>153</v>
      </c>
      <c r="B155" s="4" t="s">
        <v>27</v>
      </c>
      <c r="C155" s="8" t="s">
        <v>283</v>
      </c>
      <c r="D155" s="3" t="s">
        <v>409</v>
      </c>
      <c r="E155" s="8" t="s">
        <v>284</v>
      </c>
      <c r="F155" s="4" t="s">
        <v>254</v>
      </c>
      <c r="G155" s="4" t="s">
        <v>255</v>
      </c>
      <c r="H155" s="6">
        <v>5500000</v>
      </c>
      <c r="I155" s="6">
        <f>+Tabla1[[#This Row],[Monto Facturado DOP]]</f>
        <v>5500000</v>
      </c>
      <c r="J155" s="6">
        <f>+Tabla1[[#This Row],[Monto Facturado DOP]]-Tabla1[[#This Row],[Monto Pagado DOP]]</f>
        <v>0</v>
      </c>
      <c r="K155" s="4" t="s">
        <v>39</v>
      </c>
      <c r="L155" s="8">
        <f>+Tabla1[[#This Row],[Fecha de Documento]]+15</f>
        <v>45757</v>
      </c>
    </row>
    <row r="156" spans="1:12" s="41" customFormat="1" ht="110.25" x14ac:dyDescent="0.2">
      <c r="A156" s="3">
        <v>154</v>
      </c>
      <c r="B156" s="4" t="s">
        <v>27</v>
      </c>
      <c r="C156" s="8" t="s">
        <v>277</v>
      </c>
      <c r="D156" s="3" t="s">
        <v>410</v>
      </c>
      <c r="E156" s="8" t="s">
        <v>59</v>
      </c>
      <c r="F156" s="4" t="s">
        <v>51</v>
      </c>
      <c r="G156" s="4" t="s">
        <v>256</v>
      </c>
      <c r="H156" s="6">
        <v>375296.15</v>
      </c>
      <c r="I156" s="6">
        <f>+Tabla1[[#This Row],[Monto Facturado DOP]]</f>
        <v>375296.15</v>
      </c>
      <c r="J156" s="6">
        <f>+Tabla1[[#This Row],[Monto Facturado DOP]]-Tabla1[[#This Row],[Monto Pagado DOP]]</f>
        <v>0</v>
      </c>
      <c r="K156" s="4" t="s">
        <v>39</v>
      </c>
      <c r="L156" s="8">
        <f>+Tabla1[[#This Row],[Fecha de Documento]]+15</f>
        <v>45742</v>
      </c>
    </row>
    <row r="157" spans="1:12" s="41" customFormat="1" ht="141.75" x14ac:dyDescent="0.2">
      <c r="A157" s="3">
        <v>155</v>
      </c>
      <c r="B157" s="4" t="s">
        <v>27</v>
      </c>
      <c r="C157" s="8" t="s">
        <v>271</v>
      </c>
      <c r="D157" s="3" t="s">
        <v>411</v>
      </c>
      <c r="E157" s="8" t="s">
        <v>74</v>
      </c>
      <c r="F157" s="4" t="s">
        <v>25</v>
      </c>
      <c r="G157" s="4" t="s">
        <v>257</v>
      </c>
      <c r="H157" s="6">
        <v>755074.6</v>
      </c>
      <c r="I157" s="6">
        <f>+Tabla1[[#This Row],[Monto Facturado DOP]]</f>
        <v>755074.6</v>
      </c>
      <c r="J157" s="6">
        <f>+Tabla1[[#This Row],[Monto Facturado DOP]]-Tabla1[[#This Row],[Monto Pagado DOP]]</f>
        <v>0</v>
      </c>
      <c r="K157" s="4" t="s">
        <v>39</v>
      </c>
      <c r="L157" s="8">
        <f>+Tabla1[[#This Row],[Fecha de Documento]]+15</f>
        <v>45741</v>
      </c>
    </row>
    <row r="158" spans="1:12" s="41" customFormat="1" ht="141.75" x14ac:dyDescent="0.2">
      <c r="A158" s="3">
        <v>156</v>
      </c>
      <c r="B158" s="4" t="s">
        <v>27</v>
      </c>
      <c r="C158" s="8" t="s">
        <v>276</v>
      </c>
      <c r="D158" s="3" t="s">
        <v>412</v>
      </c>
      <c r="E158" s="8" t="s">
        <v>73</v>
      </c>
      <c r="F158" s="4" t="s">
        <v>26</v>
      </c>
      <c r="G158" s="4" t="s">
        <v>258</v>
      </c>
      <c r="H158" s="6">
        <v>86500</v>
      </c>
      <c r="I158" s="6">
        <f>+Tabla1[[#This Row],[Monto Facturado DOP]]</f>
        <v>86500</v>
      </c>
      <c r="J158" s="6">
        <f>+Tabla1[[#This Row],[Monto Facturado DOP]]-Tabla1[[#This Row],[Monto Pagado DOP]]</f>
        <v>0</v>
      </c>
      <c r="K158" s="4" t="s">
        <v>39</v>
      </c>
      <c r="L158" s="8">
        <f>+Tabla1[[#This Row],[Fecha de Documento]]+15</f>
        <v>45737</v>
      </c>
    </row>
    <row r="159" spans="1:12" s="41" customFormat="1" ht="141.75" x14ac:dyDescent="0.2">
      <c r="A159" s="3">
        <v>157</v>
      </c>
      <c r="B159" s="4" t="s">
        <v>27</v>
      </c>
      <c r="C159" s="8" t="s">
        <v>270</v>
      </c>
      <c r="D159" s="3" t="s">
        <v>413</v>
      </c>
      <c r="E159" s="8" t="s">
        <v>67</v>
      </c>
      <c r="F159" s="4" t="s">
        <v>259</v>
      </c>
      <c r="G159" s="4" t="s">
        <v>260</v>
      </c>
      <c r="H159" s="6">
        <v>255588</v>
      </c>
      <c r="I159" s="6">
        <f>+Tabla1[[#This Row],[Monto Facturado DOP]]</f>
        <v>255588</v>
      </c>
      <c r="J159" s="6">
        <f>+Tabla1[[#This Row],[Monto Facturado DOP]]-Tabla1[[#This Row],[Monto Pagado DOP]]</f>
        <v>0</v>
      </c>
      <c r="K159" s="4" t="s">
        <v>39</v>
      </c>
      <c r="L159" s="8">
        <f>+Tabla1[[#This Row],[Fecha de Documento]]+15</f>
        <v>45755</v>
      </c>
    </row>
    <row r="160" spans="1:12" s="41" customFormat="1" ht="157.5" x14ac:dyDescent="0.2">
      <c r="A160" s="3">
        <v>158</v>
      </c>
      <c r="B160" s="4" t="s">
        <v>27</v>
      </c>
      <c r="C160" s="8" t="s">
        <v>279</v>
      </c>
      <c r="D160" s="3" t="s">
        <v>414</v>
      </c>
      <c r="E160" s="8" t="s">
        <v>72</v>
      </c>
      <c r="F160" s="4" t="s">
        <v>261</v>
      </c>
      <c r="G160" s="4" t="s">
        <v>262</v>
      </c>
      <c r="H160" s="6">
        <v>10000000</v>
      </c>
      <c r="I160" s="6">
        <f>+Tabla1[[#This Row],[Monto Facturado DOP]]</f>
        <v>10000000</v>
      </c>
      <c r="J160" s="6">
        <f>+Tabla1[[#This Row],[Monto Facturado DOP]]-Tabla1[[#This Row],[Monto Pagado DOP]]</f>
        <v>0</v>
      </c>
      <c r="K160" s="4" t="s">
        <v>39</v>
      </c>
      <c r="L160" s="8">
        <f>+Tabla1[[#This Row],[Fecha de Documento]]+15</f>
        <v>45744</v>
      </c>
    </row>
    <row r="161" spans="1:21" s="41" customFormat="1" ht="157.5" x14ac:dyDescent="0.2">
      <c r="A161" s="3">
        <v>159</v>
      </c>
      <c r="B161" s="4" t="s">
        <v>27</v>
      </c>
      <c r="C161" s="8" t="s">
        <v>270</v>
      </c>
      <c r="D161" s="3" t="s">
        <v>415</v>
      </c>
      <c r="E161" s="8" t="s">
        <v>275</v>
      </c>
      <c r="F161" s="4" t="s">
        <v>261</v>
      </c>
      <c r="G161" s="4" t="s">
        <v>263</v>
      </c>
      <c r="H161" s="6">
        <v>7500000</v>
      </c>
      <c r="I161" s="6">
        <f>+Tabla1[[#This Row],[Monto Facturado DOP]]</f>
        <v>7500000</v>
      </c>
      <c r="J161" s="6">
        <f>+Tabla1[[#This Row],[Monto Facturado DOP]]-Tabla1[[#This Row],[Monto Pagado DOP]]</f>
        <v>0</v>
      </c>
      <c r="K161" s="4" t="s">
        <v>39</v>
      </c>
      <c r="L161" s="8">
        <f>+Tabla1[[#This Row],[Fecha de Documento]]+15</f>
        <v>45755</v>
      </c>
    </row>
    <row r="162" spans="1:21" s="41" customFormat="1" ht="173.25" x14ac:dyDescent="0.2">
      <c r="A162" s="3">
        <v>160</v>
      </c>
      <c r="B162" s="4" t="s">
        <v>27</v>
      </c>
      <c r="C162" s="8" t="s">
        <v>284</v>
      </c>
      <c r="D162" s="3" t="s">
        <v>416</v>
      </c>
      <c r="E162" s="8" t="s">
        <v>269</v>
      </c>
      <c r="F162" s="4" t="s">
        <v>264</v>
      </c>
      <c r="G162" s="4" t="s">
        <v>265</v>
      </c>
      <c r="H162" s="6">
        <v>120400</v>
      </c>
      <c r="I162" s="6">
        <f>+Tabla1[[#This Row],[Monto Facturado DOP]]</f>
        <v>120400</v>
      </c>
      <c r="J162" s="6">
        <f>+Tabla1[[#This Row],[Monto Facturado DOP]]-Tabla1[[#This Row],[Monto Pagado DOP]]</f>
        <v>0</v>
      </c>
      <c r="K162" s="4" t="s">
        <v>39</v>
      </c>
      <c r="L162" s="8">
        <f>+Tabla1[[#This Row],[Fecha de Documento]]+15</f>
        <v>45749</v>
      </c>
    </row>
    <row r="163" spans="1:21" s="35" customFormat="1" ht="19.5" thickBot="1" x14ac:dyDescent="0.3">
      <c r="A163" s="18" t="s">
        <v>44</v>
      </c>
      <c r="B163" s="36"/>
      <c r="C163" s="37"/>
      <c r="D163" s="38"/>
      <c r="E163" s="37"/>
      <c r="F163" s="36"/>
      <c r="G163" s="36"/>
      <c r="H163" s="39">
        <f>SUBTOTAL(109,H10:H162)</f>
        <v>75306004.51000002</v>
      </c>
      <c r="I163" s="39">
        <f>SUBTOTAL(109,I10:I162)</f>
        <v>75306004.51000002</v>
      </c>
      <c r="J163" s="39">
        <f>SUBTOTAL(109,J10:J162)</f>
        <v>0</v>
      </c>
      <c r="K163" s="36"/>
      <c r="L163" s="37"/>
      <c r="U163" s="40"/>
    </row>
    <row r="164" spans="1:21" s="3" customFormat="1" ht="16.5" thickTop="1" x14ac:dyDescent="0.25">
      <c r="A164" s="19"/>
      <c r="B164" s="20"/>
      <c r="C164" s="21"/>
      <c r="D164" s="22"/>
      <c r="E164" s="22"/>
      <c r="F164" s="19"/>
      <c r="G164" s="19"/>
      <c r="H164" s="23"/>
      <c r="I164" s="23"/>
      <c r="K164" s="17"/>
      <c r="L164" s="5"/>
      <c r="O164" s="6"/>
    </row>
    <row r="165" spans="1:21" s="3" customFormat="1" x14ac:dyDescent="0.25">
      <c r="A165" s="19"/>
      <c r="B165" s="20"/>
      <c r="C165" s="21"/>
      <c r="D165" s="22"/>
      <c r="E165" s="22"/>
      <c r="F165" s="19"/>
      <c r="G165" s="19"/>
      <c r="H165" s="23"/>
      <c r="I165" s="23"/>
      <c r="K165" s="17"/>
      <c r="L165" s="5"/>
      <c r="O165" s="6"/>
    </row>
    <row r="166" spans="1:21" s="3" customFormat="1" x14ac:dyDescent="0.25">
      <c r="A166" s="19"/>
      <c r="B166" s="20"/>
      <c r="C166" s="21"/>
      <c r="D166" s="22"/>
      <c r="E166" s="22"/>
      <c r="F166" s="19"/>
      <c r="G166" s="19"/>
      <c r="H166" s="23"/>
      <c r="I166" s="23"/>
      <c r="K166" s="17"/>
      <c r="L166" s="5"/>
      <c r="O166" s="6"/>
    </row>
    <row r="167" spans="1:21" s="3" customFormat="1" x14ac:dyDescent="0.25">
      <c r="A167" s="19"/>
      <c r="B167" s="20"/>
      <c r="C167" s="21"/>
      <c r="D167" s="22"/>
      <c r="E167" s="22"/>
      <c r="F167" s="19"/>
      <c r="G167" s="19"/>
      <c r="H167" s="23"/>
      <c r="I167" s="23"/>
      <c r="K167" s="17"/>
      <c r="L167" s="5"/>
      <c r="O167" s="6"/>
    </row>
    <row r="168" spans="1:21" s="3" customFormat="1" x14ac:dyDescent="0.25">
      <c r="A168" s="19"/>
      <c r="B168" s="20"/>
      <c r="C168" s="21"/>
      <c r="D168" s="22"/>
      <c r="E168" s="22"/>
      <c r="F168" s="19"/>
      <c r="G168" s="24"/>
      <c r="H168" s="23"/>
      <c r="I168" s="23"/>
      <c r="K168" s="17"/>
      <c r="L168" s="5"/>
      <c r="O168" s="6"/>
    </row>
    <row r="169" spans="1:21" s="3" customFormat="1" x14ac:dyDescent="0.25">
      <c r="A169" s="19"/>
      <c r="B169" s="20"/>
      <c r="C169" s="21"/>
      <c r="D169" s="22"/>
      <c r="E169" s="22"/>
      <c r="F169" s="19"/>
      <c r="G169" s="19"/>
      <c r="H169" s="23"/>
      <c r="I169" s="23"/>
      <c r="K169" s="17"/>
      <c r="L169" s="5"/>
      <c r="O169" s="6"/>
    </row>
    <row r="170" spans="1:21" s="3" customFormat="1" x14ac:dyDescent="0.25">
      <c r="A170" s="19"/>
      <c r="B170" s="20"/>
      <c r="C170" s="21"/>
      <c r="D170" s="22"/>
      <c r="E170" s="22"/>
      <c r="F170" s="24"/>
      <c r="G170" s="19"/>
      <c r="H170" s="23"/>
      <c r="I170" s="23"/>
      <c r="K170" s="17"/>
      <c r="L170" s="5"/>
      <c r="O170" s="6"/>
    </row>
    <row r="171" spans="1:21" s="3" customFormat="1" x14ac:dyDescent="0.25">
      <c r="A171" s="19"/>
      <c r="B171" s="20"/>
      <c r="C171" s="21"/>
      <c r="D171" s="22"/>
      <c r="E171" s="22"/>
      <c r="F171" s="19"/>
      <c r="G171" s="19"/>
      <c r="H171" s="23"/>
      <c r="I171" s="23"/>
      <c r="K171" s="17"/>
      <c r="L171" s="5"/>
      <c r="O171" s="6"/>
    </row>
    <row r="172" spans="1:21" s="3" customFormat="1" x14ac:dyDescent="0.25">
      <c r="A172" s="19"/>
      <c r="B172" s="20"/>
      <c r="C172" s="21"/>
      <c r="D172" s="22"/>
      <c r="E172" s="22"/>
      <c r="F172" s="19"/>
      <c r="G172" s="19"/>
      <c r="H172" s="23"/>
      <c r="I172" s="23"/>
      <c r="K172" s="17"/>
      <c r="L172" s="5"/>
      <c r="O172" s="6"/>
    </row>
    <row r="173" spans="1:21" s="3" customFormat="1" x14ac:dyDescent="0.25">
      <c r="A173" s="19"/>
      <c r="B173" s="20"/>
      <c r="C173" s="21"/>
      <c r="D173" s="22"/>
      <c r="E173" s="22"/>
      <c r="F173" s="19"/>
      <c r="G173" s="19"/>
      <c r="H173" s="23"/>
      <c r="I173" s="23"/>
      <c r="K173" s="17"/>
      <c r="L173" s="5"/>
      <c r="O173" s="6"/>
    </row>
    <row r="174" spans="1:21" s="3" customFormat="1" x14ac:dyDescent="0.25">
      <c r="A174" s="19"/>
      <c r="B174" s="20"/>
      <c r="C174" s="21"/>
      <c r="D174" s="22"/>
      <c r="E174" s="22"/>
      <c r="F174"/>
      <c r="G174" s="19"/>
      <c r="H174" s="23"/>
      <c r="I174" s="24"/>
      <c r="K174" s="17"/>
      <c r="L174" s="5"/>
      <c r="O174" s="6"/>
    </row>
    <row r="175" spans="1:21" s="3" customFormat="1" x14ac:dyDescent="0.25">
      <c r="A175" s="19"/>
      <c r="B175" s="20"/>
      <c r="C175" s="21"/>
      <c r="D175" s="22"/>
      <c r="E175" s="22"/>
      <c r="F175" s="19"/>
      <c r="G175" s="19"/>
      <c r="H175"/>
      <c r="I175" s="23"/>
      <c r="K175" s="17"/>
      <c r="L175" s="5"/>
      <c r="O175" s="6"/>
    </row>
    <row r="176" spans="1:21" s="3" customFormat="1" x14ac:dyDescent="0.25">
      <c r="A176" s="19"/>
      <c r="B176" s="20"/>
      <c r="C176" s="21"/>
      <c r="D176" s="22"/>
      <c r="E176" s="22"/>
      <c r="F176" s="19"/>
      <c r="G176" s="19"/>
      <c r="H176" s="23"/>
      <c r="I176" s="23"/>
      <c r="J176" s="17"/>
      <c r="K176" s="25"/>
      <c r="L176" s="5"/>
      <c r="O176" s="6"/>
    </row>
    <row r="177" spans="1:21" s="3" customFormat="1" x14ac:dyDescent="0.25">
      <c r="A177" s="19"/>
      <c r="B177" s="20"/>
      <c r="C177" s="21"/>
      <c r="D177" s="22"/>
      <c r="E177" s="22"/>
      <c r="F177" s="19"/>
      <c r="G177" s="19"/>
      <c r="H177" s="23"/>
      <c r="I177" s="23"/>
      <c r="J177" s="17"/>
      <c r="K177" s="25"/>
      <c r="L177" s="5"/>
      <c r="O177" s="6"/>
    </row>
    <row r="178" spans="1:21" s="3" customFormat="1" x14ac:dyDescent="0.25">
      <c r="A178" s="19"/>
      <c r="B178" s="20"/>
      <c r="C178" s="21"/>
      <c r="D178" s="22"/>
      <c r="E178" s="22"/>
      <c r="F178" s="19"/>
      <c r="G178" s="19"/>
      <c r="H178" s="23"/>
      <c r="I178" s="23"/>
      <c r="J178" s="17"/>
      <c r="K178" s="25"/>
      <c r="L178" s="5"/>
      <c r="O178" s="6"/>
    </row>
    <row r="179" spans="1:21" s="3" customFormat="1" x14ac:dyDescent="0.25">
      <c r="A179" s="19"/>
      <c r="B179" s="20"/>
      <c r="C179" s="21"/>
      <c r="D179" s="22"/>
      <c r="E179" s="22"/>
      <c r="F179" s="19"/>
      <c r="G179" s="19"/>
      <c r="H179" s="23"/>
      <c r="I179" s="23"/>
      <c r="J179" s="17"/>
      <c r="K179" s="25"/>
      <c r="L179" s="5"/>
      <c r="O179" s="6"/>
    </row>
    <row r="180" spans="1:21" x14ac:dyDescent="0.25">
      <c r="A180" s="4"/>
      <c r="B180" s="4"/>
      <c r="C180" s="5"/>
      <c r="D180" s="4"/>
      <c r="E180" s="5"/>
      <c r="F180" s="26"/>
      <c r="G180" s="27" t="s">
        <v>45</v>
      </c>
      <c r="H180" s="28"/>
      <c r="I180" s="29"/>
      <c r="J180" s="30"/>
      <c r="K180" s="29"/>
      <c r="L180" s="5"/>
      <c r="O180" s="2"/>
      <c r="U180" s="1"/>
    </row>
    <row r="181" spans="1:21" x14ac:dyDescent="0.25">
      <c r="A181" s="4"/>
      <c r="B181" s="4"/>
      <c r="C181" s="5"/>
      <c r="D181" s="4"/>
      <c r="E181" s="5"/>
      <c r="F181" s="4"/>
      <c r="G181" s="31" t="s">
        <v>46</v>
      </c>
      <c r="H181" s="30"/>
      <c r="I181" s="29"/>
      <c r="J181" s="30"/>
      <c r="K181" s="29"/>
      <c r="L181" s="5"/>
      <c r="O181" s="2"/>
      <c r="U181" s="1"/>
    </row>
  </sheetData>
  <mergeCells count="3">
    <mergeCell ref="A5:L5"/>
    <mergeCell ref="A6:L6"/>
    <mergeCell ref="A7:L7"/>
  </mergeCells>
  <phoneticPr fontId="8" type="noConversion"/>
  <pageMargins left="0.31496062992125984" right="0.31496062992125984" top="0.35433070866141736" bottom="0.35433070866141736" header="0.19685039370078741" footer="0.19685039370078741"/>
  <pageSetup scale="42" fitToHeight="0" orientation="portrait" r:id="rId1"/>
  <headerFooter>
    <oddFooter xml:space="preserve">&amp;C&amp;P DE 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Helen Eustacia Fulcar de los Santos</cp:lastModifiedBy>
  <cp:lastPrinted>2025-04-14T16:41:45Z</cp:lastPrinted>
  <dcterms:created xsi:type="dcterms:W3CDTF">2025-01-15T12:53:35Z</dcterms:created>
  <dcterms:modified xsi:type="dcterms:W3CDTF">2025-04-14T16:55:38Z</dcterms:modified>
</cp:coreProperties>
</file>