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5\ABRIL 2025\"/>
    </mc:Choice>
  </mc:AlternateContent>
  <xr:revisionPtr revIDLastSave="0" documentId="13_ncr:1_{BA1A37C4-3B1C-42DB-8560-569F59AECE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poDocBeneficiario" sheetId="1" r:id="rId1"/>
  </sheets>
  <definedNames>
    <definedName name="_xlnm.Print_Area" localSheetId="0">TipoDocBeneficiario!$A$1:$L$219</definedName>
    <definedName name="_xlnm.Print_Titles" localSheetId="0">TipoDocBeneficiario!$9:$9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H207" i="1"/>
  <c r="I206" i="1"/>
  <c r="J206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10" i="1" l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207" i="1" l="1"/>
  <c r="J10" i="1"/>
  <c r="J207" i="1" s="1"/>
</calcChain>
</file>

<file path=xl/sharedStrings.xml><?xml version="1.0" encoding="utf-8"?>
<sst xmlns="http://schemas.openxmlformats.org/spreadsheetml/2006/main" count="1200" uniqueCount="377">
  <si>
    <t>Beneficiario</t>
  </si>
  <si>
    <t>MINERVA EMILIA PEREYRA PEREZ</t>
  </si>
  <si>
    <t>REC-Pago factura NCF: B1500000026 d/f 24/01/2025, por servicio de consultoría editorial para la producción de la Serie III, Poesía de la Colección de Clásicos Dominicanos, para el ISFODOSU. Según Orden de compra ISFODOSU-2022-00708. Cierre de orden.</t>
  </si>
  <si>
    <t>24/01/2025</t>
  </si>
  <si>
    <t>14/04/2025</t>
  </si>
  <si>
    <t>ANA MARIA PETRONILA HERNANDEZ PEGUERO</t>
  </si>
  <si>
    <t>04/03/2025</t>
  </si>
  <si>
    <t>27/03/2025</t>
  </si>
  <si>
    <t>14/03/2025</t>
  </si>
  <si>
    <t>REC-Pago relación de facturas anexas correspondiente a la legalización de documentos (ISFODOSU), según OR-ISFODOSU-2023-00143, pagos parciales.</t>
  </si>
  <si>
    <t>08/04/2025</t>
  </si>
  <si>
    <t>21/03/2025</t>
  </si>
  <si>
    <t>EDILIO ZORRILLA</t>
  </si>
  <si>
    <t>JVM-Pago factura NCF:B1500000135 d/f 09/12/2024, por adquisición de alimentos (Panes, Galletas y Muffins) para los estudiantes del Recinto, según OR-ISFODOSU-2024-00347, pagos parciales.</t>
  </si>
  <si>
    <t>09/12/2024</t>
  </si>
  <si>
    <t>21/04/2025</t>
  </si>
  <si>
    <t>08/01/2025</t>
  </si>
  <si>
    <t>07/03/2025</t>
  </si>
  <si>
    <t>UNIVERSITAS XXI SOLUCIONES Y TECNOLOGIA</t>
  </si>
  <si>
    <t>REC-Primer pago factura No. FE2880 d/f 07/04/2025, correspondiente a los servicios de digitalización del área académica de los meses enero-abril 2025, US$91,507.00 a una tasa de RD$62.1398, cert. No. CI-0000029-2025, pagos parciales.</t>
  </si>
  <si>
    <t>07/04/2025</t>
  </si>
  <si>
    <t>15/04/2025</t>
  </si>
  <si>
    <t>ASOCIACION UNIVERSITARIA IBEROAMERICANA DE POSTGRADO</t>
  </si>
  <si>
    <t>REC-Pago factura No. 340/25A d/f 27/03/2025, por cuota anual 2025, según convenio entre el ISFODOSU y la AUIP, por un monto de EU 1,500.00 a una tasa RD$70.3700.</t>
  </si>
  <si>
    <t>22/04/2025</t>
  </si>
  <si>
    <t>MARIA NIEVES ALVAREZ REVILLA</t>
  </si>
  <si>
    <t>FEM-Pago factura NCF: B1500000494 d/f 14/03/2025 por adquisición de materiales gastables para docentes y administrativos, según OR-ISFODOSU-2025-00014, pago único.</t>
  </si>
  <si>
    <t>16/04/2025</t>
  </si>
  <si>
    <t>03/03/2025</t>
  </si>
  <si>
    <t>24/03/2025</t>
  </si>
  <si>
    <t>THE MOFET INSTITUTE RESEARCH</t>
  </si>
  <si>
    <t>11/03/2025</t>
  </si>
  <si>
    <t>23/04/2025</t>
  </si>
  <si>
    <t>REC-Pago final fact. #004 d/f 11/03/2025, corresp. a un 40% restante del convenio por implementar la 2da. Fase del Proyecto Form. Académ. y Desarr. Curricular del ISFODOSU, por el Modelo MOFET. Según Cert. CI-0000735-2024. US$13,151.00 tasa de RD$63.4301.</t>
  </si>
  <si>
    <t>MANUEL ANTONIO ROSARIO ALMANZAR</t>
  </si>
  <si>
    <t>LNM-Pago factura NCF: B1500000226 d/f 09/04/2025, por adquisición de alimentos para los estudiantes del Recinto. Según orden de compra ISFODOSU-2023-00587. Pagos parciales</t>
  </si>
  <si>
    <t>09/04/2025</t>
  </si>
  <si>
    <t>LNM-Pago factura NCF: B1500000227 d/f 09/04/2025, por adquisición de alimentos para los estudiantes del Recinto. Según orden de compra ISFODOSU-2024-00276. Pagos parciales</t>
  </si>
  <si>
    <t>DAMIAN MIGUEL ANGEL TAVERAS REYES</t>
  </si>
  <si>
    <t>EPH-Pago factura NCF: B1500000259 d/f 24/03/2025, por servicio de transporte del personal correspondiente al mes de marzo 2025, según OR-ISFODOSU-2024-00289, pagos parciales.</t>
  </si>
  <si>
    <t>COMPANIA DOMINICANA DE TELEFONOS C POR A</t>
  </si>
  <si>
    <t>31/03/2025</t>
  </si>
  <si>
    <t>10/03/2025</t>
  </si>
  <si>
    <t>REC-Pago factura NCF: E450000071618 d/f 27/03/2025, correspondiente a la cuenta 751071915, sumaria líneas Recintos. Mes marzo 2025.</t>
  </si>
  <si>
    <t>10/04/2025</t>
  </si>
  <si>
    <t>REC-Pago factura NCF: E450000072592 d/f 10/04/2025, correspondiente a la cuenta 705001061, flotilla móvil, abril 2025.</t>
  </si>
  <si>
    <t>REC-Pago factura NCF: E450000072623 d/f 10/04/2025, menos nota de crédito E340004225467, correspondiente a la cuenta 711982560, central telefónica Rectoría, abril 2025.</t>
  </si>
  <si>
    <t>REC-Pago factura NCF: E450000072662 d/f 10/04/2025, correspondiente a la cuenta 734699053, líneas Rectoría, abril 2025.</t>
  </si>
  <si>
    <t>SEGUROS UNIVERSAL C POR A</t>
  </si>
  <si>
    <t>REC-Pago relación de facturas anexas, correspondiente a seguros complementarios para empleados del ISFODOSU, mes de abril 2025.</t>
  </si>
  <si>
    <t>18/03/2025</t>
  </si>
  <si>
    <t>EDITORA DEL CARIBE C POR A</t>
  </si>
  <si>
    <t>REC-Pago factura NCF: B1500006272 d/f 09/04/2025, por servicio de publicidad en periódico de circulación nacional para las licitaciones públicas. Según orden compra ISFODOSU-2024-00253. Pagos parciales.</t>
  </si>
  <si>
    <t>25/04/2025</t>
  </si>
  <si>
    <t>26/02/2025</t>
  </si>
  <si>
    <t>Editora Listin Diario, SA</t>
  </si>
  <si>
    <t>REC-Pago factura NCF: E450000000910 d/f 08/04/2025, por contracción de periódico de circulación nacional para publicación de licitaciones públicas del ISFODOSU. Según orden de compra ISFODOSU-2024-00252. Pagos parciales.</t>
  </si>
  <si>
    <t>Propano y Derivados, SA</t>
  </si>
  <si>
    <t>25/03/2025</t>
  </si>
  <si>
    <t>06/02/2025</t>
  </si>
  <si>
    <t>FEM-Pago factura E450000001956 d/f 07/04/2025, correspondiente a la compra de GLP para cocción de alimentos para los estudiantes del Recinto, según OR-ISFODOSU-2024-00450, pagos parciales.</t>
  </si>
  <si>
    <t>Planeta Azul, SA</t>
  </si>
  <si>
    <t>FEM- Pago relación de facturas anexas, por compra de agua purificada (Botellones de agua) para uso del Recinto. Según orden de compra ISFODOSU-2023-00651.Cierre de orden</t>
  </si>
  <si>
    <t>12/03/2025</t>
  </si>
  <si>
    <t>17/03/2025</t>
  </si>
  <si>
    <t>20/03/2025</t>
  </si>
  <si>
    <t>28/03/2025</t>
  </si>
  <si>
    <t>19/02/2025</t>
  </si>
  <si>
    <t>28/02/2025</t>
  </si>
  <si>
    <t>REC-Pago factura NCF: E450000009805 d/f 20/03/2025, correspondiente al rellenado de botellones de 5 galones de agua para la Rectoría, según OR-ISFODOSU-2024-00142, pagos parciales.</t>
  </si>
  <si>
    <t>Servicies Travel, SRL</t>
  </si>
  <si>
    <t>JVM-Pago factura NCF: B1500004537 d/f 16/12/2024, correspondiente a la contratación de espacio físico con alimentación para la actividad navideña del Recinto según OR-ISFODOSU-2024-00500, pago único.</t>
  </si>
  <si>
    <t>16/12/2024</t>
  </si>
  <si>
    <t>11/04/2025</t>
  </si>
  <si>
    <t>Trovasa Hand Wash, SRL</t>
  </si>
  <si>
    <t>05/03/2025</t>
  </si>
  <si>
    <t>REC-Pago factura NCF: B1500001668 d/f 03/04/2025, por servicio de lavado de flotilla vehicular perteneciente a la Rectoría, según OR-ISFODOSU-2024-00133, pagos parciales.</t>
  </si>
  <si>
    <t>03/04/2025</t>
  </si>
  <si>
    <t>Consorcio de Tarjetas Dominicanas, S.A</t>
  </si>
  <si>
    <t>REC-Pago factura NCF: B1500009600 d/f 26/03/2025, por servicio de recarga del sistema electrónico de pago de peaje (paso rápido) para flotilla vehicular del ISFODOSU. Según orden de compra ISFODOSU-2025-00075. Único pago</t>
  </si>
  <si>
    <t>26/03/2025</t>
  </si>
  <si>
    <t>04/04/2025</t>
  </si>
  <si>
    <t>Tropigas Dominicana, SRL</t>
  </si>
  <si>
    <t>EMH-Pago relación de facturas anexas por adquisición de GLP para la operatividad de cocina del Recinto, según OR-ISFODOSU-2024-00527, pagos parciales.</t>
  </si>
  <si>
    <t>15/03/2025</t>
  </si>
  <si>
    <t>JVM-Pago factura NCF: E450000003815 d/f 03/03/2025, por la adquisición de gas licuado de petróleo (GLP) para uso en el Recinto. Según Orden de compra ISFODOSU-2023-00666. Pagos parciales</t>
  </si>
  <si>
    <t>13/03/2025</t>
  </si>
  <si>
    <t>JVM-Pago factura NCF: E450000003817 d/f 02/04/2025, correspondiente a la adquisición de GLP para la operatividad del Recinto, según OR-ISFODOSU-2023-00666, pagos parciales.</t>
  </si>
  <si>
    <t>02/04/2025</t>
  </si>
  <si>
    <t>MAPFRE Salud ARS, S.A.</t>
  </si>
  <si>
    <t>REC-Factura NCF:E450000000644 d/f 01/04/2025, por seguro complementario para empleados del ISFODOSU, mes de abril 2025, correspondiente al periodo 01/04/2025 hasta 30/04/2025.</t>
  </si>
  <si>
    <t>01/04/2025</t>
  </si>
  <si>
    <t>Grupo Continental Ferrero, SRL</t>
  </si>
  <si>
    <t>REC-Pago factura NCF:B1500001163 d/f 07/03/2025, por adquisición de materiales gastables para la Rectoría dirigido a Mipymes, OR-ISFODOSU-2025-00013, pago único.</t>
  </si>
  <si>
    <t>Distribuidores Internacionales de Petróleo, SA</t>
  </si>
  <si>
    <t>LNM-Pago de factura NCF: E450000002739 d/f 18/03/2025, por adquisición de Tickets de combustible (gasoil) para la operatividad de los vehículos y asignación de los Directores del Recinto. Según Orden de compra 2024-00173. Cierre de la orden.</t>
  </si>
  <si>
    <t>JARDIN ILUSIONES S A</t>
  </si>
  <si>
    <t>REC-Pago relación de facturas anexas, por adquisición de coronas fúnebres para las ocasiones de condolencias, según OR-ISFODOSU-2024-00223, pagos parciales.</t>
  </si>
  <si>
    <t>Seguros Reservas, SA</t>
  </si>
  <si>
    <t>REC-Pago factura NCF: E450000005258 d/f 09/04/2025, correspondiente a póliza No. 2-2-502-0143806, por renovación anual de seguro de la flotilla vehicular del ISFODOSU, vigencia desde 03/05/2025 hasta 03/05/2026.</t>
  </si>
  <si>
    <t>24/04/2025</t>
  </si>
  <si>
    <t>HUMANO SEGUROS S A</t>
  </si>
  <si>
    <t>REC-Pago factura NCF:E450000003788 d/f 01/04/2025, por seguro complementario para empleados del ISFODOSU y dependientes, mes de abril 2025, menos descuentos aplicados a empleados.</t>
  </si>
  <si>
    <t>WINDTELECOM S A</t>
  </si>
  <si>
    <t>REC-Pago factura NCF: E450000000846 d/f 02/03/2025, correspondiente a contrato de Internet Plus 100 MB de  Rectoría.  Mes de marzo 2025.</t>
  </si>
  <si>
    <t>02/03/2025</t>
  </si>
  <si>
    <t>REC-Pago factura NCF: E450000000875 d/f 11/03/2025, correspondiente a contrato de Internet 50 MB del Recinto, por un monto de USD2,656.02 a una tasa de 62.9077. Mes de marzo 2025.</t>
  </si>
  <si>
    <t>REC-Pago factura NCF: E450000000970 d/f 02/04/2025, correspondiente a contrato de internet plus 100 MB de Rectoría, mes de abril 2025.</t>
  </si>
  <si>
    <t>REC-Pago factura NCF: E450000000993 d/f 11/04/2025, correspondiente a la contratación de internet 50MB del Recinto LNM, por monto de US$2,656.02 a una tasa de 59.5913, mes de abril 2025.</t>
  </si>
  <si>
    <t>Centro de Frenos David, SRL</t>
  </si>
  <si>
    <t>REC-Pago relación de facturas anexas, por contratación de servicio de mantenimiento preventivo/correctivos de la flotilla vehicular de la Rectoría (ISFODOSU), según OR-ISFODOSU-2024-00444, pagos parciales</t>
  </si>
  <si>
    <t>UM-Pago relación de facturas anexa, por servicio de mantenimiento y/o reparación de la camioneta Toyota Hilux, placa EL07137, camioneta Ford Ranger, placa EL08304 del Recinto. Según Orden de compra ISFODOSU-2023-00724. Pagos parciales.</t>
  </si>
  <si>
    <t>22/03/2025</t>
  </si>
  <si>
    <t>Servicios Empresariales Canaan, SRL</t>
  </si>
  <si>
    <t>EMH-Pago factura NCF: B1500001098 d/f 10/03/2025, por adquisición de tickets de combustible para la operatividad del Recinto, según OR-ISFODOSU-2024-00459, pagos parciales.</t>
  </si>
  <si>
    <t>FEM- Pago factura NCF: B1500001115 d/f 10/04/2025, por adquisición de tickets prepagos de combustible para el Recinto. Según orden de compra ISFODOSU-2024-00485. Pagos parciales.</t>
  </si>
  <si>
    <t>JVM- Pago factura NCF: B1500001108 d/f 25/03/2025, por adquisición de tickets de combustible para la asignación y operatividad del Recinto, según OR-ISFODOSU-2024-00301, pagos parciales.</t>
  </si>
  <si>
    <t>06/03/2025</t>
  </si>
  <si>
    <t>REC-Pago factura NCF: B1500001099 d/f 11/03/2025, por adquisición de artículos ferreteros, dirigido a MIPYMES. Según Orden de compra ISFODOSU-2025-00056. Pago único.</t>
  </si>
  <si>
    <t>REC-Pago factura NCF: B1500001116 d/f 10/04/2025, correspondiente a la adquisición de tickets de combustible según cert. BS-0012745-2024. Pagos parciales.</t>
  </si>
  <si>
    <t>REC-Pago factura NCF:B1500001107 d/f 26/03/2025, correspondiente a la adquisición de tickets de combustible según cert. BS-0012745-2024, pagos parciales.</t>
  </si>
  <si>
    <t>Hermosillo Comercial, SRL</t>
  </si>
  <si>
    <t>EMH-Pago factura NCF: B1500001542 d/f 19/03/2025, por adquisición de alimentos (pan y arroz) para uso en la alimentación de los estudiantes del Recinto. Según Orden de compra ISFODOSU-2024-00042. Pagos parciales.</t>
  </si>
  <si>
    <t>19/03/2025</t>
  </si>
  <si>
    <t>FEM-Pago factura NCF: B1500001549 d/f 20/03/2025, por adquisición de alimentos para los estudiantes del Recinto. Según Orden de compra ISFODOSU-2024-00035. Cierre de la orden.</t>
  </si>
  <si>
    <t>FEM-Pago factura NCF: B1500001550 d/f 20/03/2025, por adquisición de alimentos para los estudiantes del Recinto. Según Orden de compra ISFODOSU-2023-00431. Pagos parciales.</t>
  </si>
  <si>
    <t>LNM-Pago factura NCF: B1500001544 d/f 20/03/2025, por adquisición de alimentación para  los estudiantes del Recinto. Según orden de Compra de ISFODOSU-2024-00327. Cierre de la orden.</t>
  </si>
  <si>
    <t>LNM-Pago factura NCF: B1500001553 d/f 20/03/2025, por la adquisición alimentos para los estudiantes del Recinto, según OR-ISFODOSU-2025-00031, pagos parciales.</t>
  </si>
  <si>
    <t>LNM-Pago factura NCF: B1500001557 d/f 08/04/2025, por adquisición de alimentos para los estudiantes del Recinto. Según orden de compra ISFODOSU-2025-00031.Pagos parciales</t>
  </si>
  <si>
    <t>28/04/2025</t>
  </si>
  <si>
    <t>LNM-Pago factura NCF:B1500001548 d/f 20/03/2025, por la compra de alimentos (endulzantes) para los estudiantes del Recinto, según OR-ISFODOSU-2023-00413, pagos parciales.</t>
  </si>
  <si>
    <t>LNM-Pago relación de facturas por adquisición de insumos alimenticios para los estudiantes del Recinto. Según Orden de Compras OR-ISFODOSU-2024-00141, pagos parciales.</t>
  </si>
  <si>
    <t>LNM-Pago relación de facturas por la compra de carnes y embutidos para la alimentación de los estudiantes del Recinto, según OR-ISFODOSU-2024-00521, pagos parciales.</t>
  </si>
  <si>
    <t>RQD Higienicos, SRL</t>
  </si>
  <si>
    <t>24/02/2025</t>
  </si>
  <si>
    <t>REC-Pago factura NCF: B1500000590 d/f 02/04/2025, por adquisición de materiales de limpieza y desechables según OR-ISFODOSU-2025-00040, pagos parciales.</t>
  </si>
  <si>
    <t>Empresas Miltin, SRL</t>
  </si>
  <si>
    <t>UM-Pago relación de facturas anexa, por adquisición de tickets de combustibles para uso en los vehículos y gas propano para uso en la cocina del Recinto, según OR-ISFODOSU-2024-00512, pagos parciales.</t>
  </si>
  <si>
    <t>D' Clasico, SRL</t>
  </si>
  <si>
    <t>23/12/2024</t>
  </si>
  <si>
    <t>EPH-Pago factura NCF: B1500000253 d/f 23/12/2024, por servicio de montaje para actividad navideña, dirigido a Mipymes, según OR-ISFODOSU-2024-00507, pago único.</t>
  </si>
  <si>
    <t>Difo Eléctromecanica, SRL</t>
  </si>
  <si>
    <t>EMH-Pago factura NCF: B1500000287 d/f 01/04/2025, por mantenimiento preventivo y correctivo de plantas eléctricas del Recinto. Según orden de compra ISFODOSU-2024-0469. Pagos parciales.</t>
  </si>
  <si>
    <t>EMH-Pago relación de facturas anexa, por mantenimiento preventivo y correctivo de aires acondicionados y cuarto frío del Recinto. Según Orden de compra ISFODOSU-2024-00313. Pagos parciales.</t>
  </si>
  <si>
    <t>25/02/2025</t>
  </si>
  <si>
    <t>EMH-Pago relación de facturas anexa, por mantenimiento preventivo y correctivo de aires acondicionados y cuarto frío del Recinto. Según orden de compra ISFODOSU-2024-00313. Pagos parciales.</t>
  </si>
  <si>
    <t>REC-Pago Relación de facturas anexa, por servicio de mantenimiento preventivo/correctivo de aires acondicionados y cuarto frio, pertenecientes a la Rectoría y el Recinto FEM. Según Orden de compra ISFODOSU- 2024-00361. Pagos parciales.</t>
  </si>
  <si>
    <t>CANTABRIA BRAND REPRESENTATIVE, SRL</t>
  </si>
  <si>
    <t>FEM-Pago factura NCF: B1500003036 d/f 11/12/2024, por servicio de catering (almuerzo) para actividades para el Recinto. Según Orden de compra ISFODOSU-2024-00339. Pagos parciales.</t>
  </si>
  <si>
    <t>11/12/2024</t>
  </si>
  <si>
    <t>International Jakson Servic, SRL</t>
  </si>
  <si>
    <t>REC-Pago factura NCF: B1500000454 d/f 24/03/2025, por servicio de fumigación de los espacios interiores y exteriores de la Rectoría y el Recinto FEM. Según Orden de compra ISFODOSU-2024-00332. Pagos parciales.</t>
  </si>
  <si>
    <t>Casting Scorpion, SRL</t>
  </si>
  <si>
    <t>UM-Pago factura NCF: B1500000997 d/f 08/01/2025, por contratación de servicio de montaje para actividad navideña del Recinto según OR-ISFODOSU-2024-00513, pago único.</t>
  </si>
  <si>
    <t>TAVERAS INGENIERIA Y SERVICIOS (TISSA) SRL</t>
  </si>
  <si>
    <t>REC-Pago factura NCF: B1500000039 d/f 02/12/2024, por asesoría en diseño estructural de planos de obras menores p/Division de Ingeniería corresp. a los meses oct. 2023, feb, marzo, abril, mayo 2024. Según Orden ISFODOSU-2022-00459. Cierre de orden.</t>
  </si>
  <si>
    <t>02/12/2024</t>
  </si>
  <si>
    <t>30/04/2025</t>
  </si>
  <si>
    <t>Obras Civiles Del Atlántico, SRL</t>
  </si>
  <si>
    <t>REC-Avance 20%, contra póliza de anticipo No.1-700-15626, por adquisición e instalación de módulos removibles para los Recinto LNÑM y JVM del ISFODOSU, según Cert. CO-0000462-2025, pagos parciales.</t>
  </si>
  <si>
    <t>Procomer, SRL</t>
  </si>
  <si>
    <t>LNM-Pago factura NCF: B1500000342 d/f 02/04/2025, por servicio de mantenimiento y/o reparación de los diferentes equipos industriales (Bomba de agua) del Recinto. Según Orden de compra ISFODOSU-2024-00431. Pagos parciales.</t>
  </si>
  <si>
    <t>Neoagro, SRL</t>
  </si>
  <si>
    <t>EMH- Pago factura NCF: B1500000421 d/f 19/03/2025, por adquisición de alimentos para los estudiantes del Recinto. Según Orden de compra ISFODOSU-2023-00737. Pagos parciales.</t>
  </si>
  <si>
    <t>EMH-Pago factura NCF: B1500000422 d/f 19/03/2025, por adquisición de provisiones (carnes) para la alimentación de los estudiantes del Recinto, según OR-ISFODOSU-2024-00129, pagos parciales.</t>
  </si>
  <si>
    <t>EMH-Pago factura NCF: B1500000456 d/f 19/03/2025, por adquisición de provisiones (pescado) para la alimentación de los estudiantes del Recinto, según OR-ISFODOSU-2023-00736, pagos parciales.</t>
  </si>
  <si>
    <t>FEM-Pago factura NCF: B1500000459 d/f 24/03/2025, por adquisición de alimentos para los estudiantes del Recinto. Según Orden de compra ISFODOSU-2023-00714. Pagos parciales.</t>
  </si>
  <si>
    <t>REC-Pago factura NCF: B1500000458 d/f 24/03/2025, por adquisición de alimentos para los estudiantes del Recinto. Según cert.BS-0004764-2024. Pagos parciales.</t>
  </si>
  <si>
    <t>DI Part, Partes y Mecánica Diesel, SRL</t>
  </si>
  <si>
    <t>LNM-Pago factura NCF: B1500001018 d/f 05/02/2025, por servicio de mantenimiento y/o reparación de vehículos del Recinto. Según Orden de compra ISFODOSU-2024-00333. Pagos parciales.</t>
  </si>
  <si>
    <t>05/02/2025</t>
  </si>
  <si>
    <t>LNM-Pago relación facturas anexas, por servicio de mantenimiento y/o reparación de vehículos del Recinto. Según Orden de compra ISFODOSU-2024-00333. Pagos parciales.</t>
  </si>
  <si>
    <t>20/02/2025</t>
  </si>
  <si>
    <t>VASQUEZ REPUESTOS Y SERVICIOS PARA AUTOS, SRL</t>
  </si>
  <si>
    <t>JVM-Pago factura NCF: B1500003691 d/f 28/03/2025, por servicio de mantenimiento preventivo/correctivo de vehículo Toyota Coaster 2019 placa E101050, según OR-ISFODOSU-2023-00662, pagos parciales.</t>
  </si>
  <si>
    <t>DISTRIBUIDORA PDS, SRL</t>
  </si>
  <si>
    <t>REC-Pago factura NCF: B1500003204 d/f 08/04/2025, por adquisición de alimentos para los estudiantes del Recinto. Según cert. BS-0008988-2023, adendum BS-0014136-2024 de ISFODOSU. Amortización de avance 20%. Pagos parciales.</t>
  </si>
  <si>
    <t>COMERCIALIZADORA LANIPSE, SRL</t>
  </si>
  <si>
    <t>EPH-Pago factura NCF: B1500000619 d/f 24/03/2025, por adquisición de agua purificada (botellones 5gls) para los estudiantes y personal administrativo del Recinto. Según orden de compra ISFODOSU-2024-00240. Pagos parciales.</t>
  </si>
  <si>
    <t>LNM- Pago factura NCF: B1500000620 d/f 08/04/2025, por adquisición de provisiones (remanentes) para uso en la alimentación de los estudiantes del Recinto. Según Orden de compra ISFODOSU-2024-00275. Pagos parciales.</t>
  </si>
  <si>
    <t>LNM-Pago factura NCF: B1500000618 d/f 21/03/2025, por adquisición de provisiones (remanentes) para uso en la alimentación de los estudiantes del Recinto. Según Orden de compra ISFODOSU-2024-00275. Pagos parciales.</t>
  </si>
  <si>
    <t>AGROGLOBAL EXPORT E IMPORT, SRL</t>
  </si>
  <si>
    <t>FEM-Pago de factrura NCF: B1500000718 d/f 04/04/2025 por la compra de alimentos para los estudiantes del Recinto, según órden de compra OR-ISFODOSU-2024-00367, pagos parciales.</t>
  </si>
  <si>
    <t>Inversiones ND &amp; Asociados, SRL</t>
  </si>
  <si>
    <t>JVM-Pago factura NCF: B1500002398 d/f 26/03/2025, por adquisición de alimentos para los estudiantes del Recinto, según OR-ISFODOSU-2024-00345, pagos parciales.</t>
  </si>
  <si>
    <t>Gato Prieto, SRL</t>
  </si>
  <si>
    <t>REC-Pago factura NCF: B1500000029 d/f 25/03/2025, por servicios de impresión de banner araña (feria bilingüe REMH), según OR- ISFODOSU-2024-00442, pagos parciales.</t>
  </si>
  <si>
    <t>Constructora Estrucdom, SRL</t>
  </si>
  <si>
    <t>UM-Pago factura NCF: B1500000051 d/f 03/03/2025, por servicio de mant. y rep. diversas (mantenimiento y reparación de máquina fregadora de piso) del Recinto. Según orden de compra ISFODOSU-2024-00066. Cierre de la Orden.</t>
  </si>
  <si>
    <t>FR MULTISERVICIOS, SRL</t>
  </si>
  <si>
    <t>EMH-Pago factura NCF: B1500000918 d/f 04/04/2025, por servicio de impresiones (BANNER) dirigido a las MIPYMES. Según orden de compra ISFODOSU-2024-00440. Pagos parciales.</t>
  </si>
  <si>
    <t>REC-Pago factura NCF: B1500000901 d/f 03/04/2025, por contratación de servicios de encuadernación de libros de la biblioteca del ISFODOSU. Según orden de compra ISFODOSU-2024-00522. Pago único</t>
  </si>
  <si>
    <t>Eventos Sonia &amp; Felix, SRL</t>
  </si>
  <si>
    <t>LNM-Pago factura NCF: B1500000793 d/f 16/12/2024, por contratación de servicio de montaje de actividad navideña del Recinto dirigido a Mipymes, según OR-ISFODOSU-2024-00503, pago único.</t>
  </si>
  <si>
    <t>Turistrans Transporte y Servicios, SRL</t>
  </si>
  <si>
    <t>FEM-Pago factura NCF: B1500000824 d/f 04/04/2025, por servicio de transporte para actividades de visitas pedagógicas. Según orden de compra ISFODOSU-2024-00144. Pagos parciales.</t>
  </si>
  <si>
    <t>Laboratorio Diesel Monumental, SRL</t>
  </si>
  <si>
    <t>EPH-Pago relación de facturas anexa, por servicio de mantenimiento preventivo y /o correctivo a vehículos del Recinto. Según Orden de compra ISFODOSU-2024-00251. Pagos parciales.</t>
  </si>
  <si>
    <t>JCP Servicios de Proteccion Contra Incendios, SRL</t>
  </si>
  <si>
    <t>REC- Pago factura NCF: B1500000292 d/f 15/04/2025, por servicio de mantenimiento y recarga de extintores pertenecientes a la Rectoría. Según orden de compra ISFODOSU-2025-00088. Único pago</t>
  </si>
  <si>
    <t>Lufisa Comercial, SRL</t>
  </si>
  <si>
    <t>EMH- Pago relación de facturas anexas, por adquisición de alimentos para los estudiantes del Recinto. Según orden de compra ISFODOSU-2024-00508. Pagos parciales.</t>
  </si>
  <si>
    <t>EMH-Pago factura NCF: B1500001049 d/f 07/03/2025, por adquisición de alimentos para los estudiantes del Recinto. Según orden de compra ISFODOSU-2024-00508. Pagos parciales.</t>
  </si>
  <si>
    <t>FEM- Pago factura NCF: B1500001076 d/f 02/04/2025, por adquisición de alimentación de los estudiantes del Recinto. Según Orden de compra ISFODOSU-2025-00073. Pagos parciales.</t>
  </si>
  <si>
    <t>FEM-Pago factura NCF: B1500001065 d/f 24/03/2025, por adquisición de insumos (frutas y verduras) para la alimentación de los estudiantes del Recinto. Según Orden de compra ISFODOSU-2024-00366. Pagos parciales.</t>
  </si>
  <si>
    <t>FEM-Pago factura NCF: B1500001077 d/f 04/04/2025, por adquisición de alimentos para los estudiantes del Recinto. Según Orden de compra ISFODOSU-2024-00366. Pagos parciales.</t>
  </si>
  <si>
    <t>UM-Pago factura NCF: B1500001062 d/f 20/03/2025, por adquisición de agua purificada para consumo de los estudiantes internos y semi-internos del Recinto. Según Orden de compra ISFODOSU-2024-00273. Cierre de la orden.</t>
  </si>
  <si>
    <t>UM-Pago relación de facturas anexas, por adquisición de alimentos para los estudiantes del Recinto. Según OR-ISFODOSU-2024-00390. pagos parciales.</t>
  </si>
  <si>
    <t>Global Promo JO LE, SRL</t>
  </si>
  <si>
    <t>EMH-Pago de factura NCF: B1500000301 d/f 10/02/2025, por adquisición de medallas para actividades de apoyo a la docencia. Según Orden de compra ISFODOSU-2025-00002. Primer pago de la orden..</t>
  </si>
  <si>
    <t>10/02/2025</t>
  </si>
  <si>
    <t>EMH-Pago de factura NCF: B1500000313 d/f 04/04 /2025, por adquisición de medallas para actividades de apoyo a la docencia. Según Orden de compra ISFODOSU-2025-00002. Pagos parciales</t>
  </si>
  <si>
    <t>Comercial Benzan Herrera, SRL</t>
  </si>
  <si>
    <t>UM-Pago factura NCF: B1500001821 d/f 20/03/2025, por adquisición de alimentos para los estudiantes del Recinto. Según orden de compra ISFODOSU-2024-00530. Pagos parciales</t>
  </si>
  <si>
    <t>UM-Pago factura NCF: B1500001822 d/f 20/03/2025, por adquisición de alimentos para los estudiantes del Recinto, según OR-ISFODOSU-2024-00525, pagos parciales.</t>
  </si>
  <si>
    <t>UM-Pago factura NCF: B1500001824 d/f 20/03/2025, por adquisición de alimentos (carnes) para la alimentación de los estudiantes internos y semi-internos del Recinto. Según Orden de compra ISFODOSU-2024-00335. Pagos parciales.</t>
  </si>
  <si>
    <t>UM-Pago factura NCF: B1500001825 d/f 20/03/2025, por adquisición de alimentos (cereales y carbohidratos) para la alimentación de los estudiantes internos y semi-internos del Recinto. Según Orden de compra ISFODOSU-2023-00700. Pagos parciales.</t>
  </si>
  <si>
    <t>UM-Pago factura NCF: B1500001833 d/f 21/03/2025, por adquisición de alimentos (frutas y vegetales) para los estudiantes internos y semi-internos del Recinto. Según orden de compra ISFODOSU-2023-00691. Cierre de la Orden.</t>
  </si>
  <si>
    <t>UM-Pago factura NCF: B1500001834 d/f 21/03/2025, por adquisición de alimentos (víveres) para la alimentación de los estudiantes internos y semi-internos del Recinto. Según Orden de compra ISFODOSU-2024-00391. Cierre de la orden.</t>
  </si>
  <si>
    <t>UM-Pago factura NCF: B1500001835 d/f 21/03/2025, por adquisición de alimentos para los estudiantes del Recinto. Según orden de compra ISFODOSU-2024-00509. Pagos parciales.</t>
  </si>
  <si>
    <t>UM-Pago factura NCF: B1500001836 d/f 21/03/2025, por adquisición de alimentos (verduras y vegetales) para consumo de los estudiantes internos y semi-internos del Recinto. Según Orden de compra ISFODOSU-2024-00336. Pago parciales.</t>
  </si>
  <si>
    <t>UM-Pago factura NCF: B1500001837 d/f 21/03/2025, por adquisición de alimentos (víveres) para los estudiantes del Recinto, OR-ISFODOSU-2024-00531, pagos parciales.</t>
  </si>
  <si>
    <t>UM-Pago factura NCF:B1500001823 d/f 20/03/2025, por adquisición de alimentos para los estudiantes del Recinto, según OR-ISFODOSU-2023-00698, pagos parciales.</t>
  </si>
  <si>
    <t>Aura Cebilon Dominicana, SRL</t>
  </si>
  <si>
    <t>EMH-Pago relación de facturas por servicio de mantenimiento por 12 meses del sistema de tratamiento y filtro de agua, sistema osmosis inversa, según OR-ISFODOSU-2024-00494, pagos parciales.</t>
  </si>
  <si>
    <t>JVM- Pago factura NCF: B1500000105 d/f 19/03/2025, por contratación de servicio de mantenimiento de filtro de agua de la cocina del Recinto. Según orden de compra ISFODOSU-2025-00004. Pagos parciales</t>
  </si>
  <si>
    <t>Winpe Group, SRL</t>
  </si>
  <si>
    <t>FEM-Pago factura NCF: B1500000330 d/f 19/12/2024, por contratación de servicio de montaje para actividad navideña del Recinto según OR-ISFODOSU-2024-00501, pago único.</t>
  </si>
  <si>
    <t>19/12/2024</t>
  </si>
  <si>
    <t>REC-Pago factura NCF: B1500000322 d/f 12/12/2024, por contratación de servicio de montaje para fiesta navidad del personal administrativo de la Rectoría según OR-ISFODOSU-2024-00502, pago único.</t>
  </si>
  <si>
    <t>12/12/2024</t>
  </si>
  <si>
    <t>Ta Bueno Cafetería, SRL</t>
  </si>
  <si>
    <t>UM-Pago factura NCF: B1500000239 d/f 18/03/2025, por servicio de catering para diferentes actividades realizadas en el Recinto. Según Orden de compra ISFODOSU-2024-00178. Pagos parciales.</t>
  </si>
  <si>
    <t>UM-Pago factura NCF: B1500000240 d/f 18/03/2025, por servicio de catering para actividad: Seminario Buenas Prácticas realizada el 01/02/2025 en el Recinto. Según Orden de compra ISFODOSU-2024-00434. Pagos parciales.</t>
  </si>
  <si>
    <t>Comercial Pérez Luciano, SRL</t>
  </si>
  <si>
    <t>REC-Pago factura NCF: B1500000163 d/f 04/02/2025, por adquisición de material gastable de oficina (papel bond de hilo blanco y crema), según OR-ISFODOSU-2025-00010, pago único.</t>
  </si>
  <si>
    <t>Made Gómez Grupo de Impresión, SRL</t>
  </si>
  <si>
    <t>REC-Pago factura NCF: B1500000258 d/f 27/03/2025, por contratación de servicio de impresión. Según orden de compra ISFODOSU-2024-00184. Pagos parciales.</t>
  </si>
  <si>
    <t>Grupo Brizatlantica del Caribe, SRL</t>
  </si>
  <si>
    <t>FEM-Pago factura NCF: B1500000600 d/f 19/03/2025, por adquisición de material gastable (papel de escritorio) para uso del Recinto. Según Orden de compra ISFODOSU-2025-00007. Cierre de la orden.</t>
  </si>
  <si>
    <t>Suplimade Comercial, SRL</t>
  </si>
  <si>
    <t>JVM-Pago factura NCF: B1500001179 d/f 25/02/2025, por adquisición de remanentes de alimentos y bebidas para los estudiantes del Recinto. Según Orden de compra ISFODOSU-2024-00506. Pagos parciales.</t>
  </si>
  <si>
    <t>JVM-Pago factura NCF: B1500001244 d/f 31/03/2025, por adquisición de alimentos para los estudiantes del Recinto. Según orden de compra ISFODOSU-2024-00506. Pagos parciales.</t>
  </si>
  <si>
    <t>JVM-Pago relación de facturas anexas, por adquisición de alimentos para los estudiantes del Recinto. Según orden de compra ISFODOSU-2024-00346. Pagos parciales.</t>
  </si>
  <si>
    <t>LNM-Pago factura NCF: B1500001249 d/f 31/03/2025, por adquisición de alimentos para los estudiantes del Recinto, según OR-ISFODOSU-2023-00519, pagos parciales.</t>
  </si>
  <si>
    <t>LNM-Pago factura NCF: B1500001250 d/f 31/03/2025, por adquisición de alimentos para los estudiantes del Recinto, según OR-ISFODOSU-2023-00692, pagos parciales.</t>
  </si>
  <si>
    <t>LNM-Pago factura NCF: B1500001251 d/f 31/03/2025, por adquisición de alimentos para los estudiantes del Recinto, según OR-ISFODOSU-2024-00277, pagos parciales.</t>
  </si>
  <si>
    <t>LNM-Pago factura NCF: B1500001252 d/f 31/03/2025, por adquisición de alimentos para los estudiantes del Recinto, según OR-ISFODOSU-2024-00529, pagos parciales.</t>
  </si>
  <si>
    <t>LNM-Pago factura NCF: B1500001253 d/f 31/03/2025, por adquisición de alimentos para los estudiantes del Recinto, según OR-ISFODOSU-2024-00520, pagos parciales.</t>
  </si>
  <si>
    <t>LNM-Pago factura NCF: B1500001254 d/f 31/03/2025, por adquisición de alimentos para los estudiantes del Recinto, según OR-ISFODOSU-2023-00368, pagos parciales.</t>
  </si>
  <si>
    <t>LNM-Pago factura NCF:B1500001255 d/f 31/03/2025, por adquisición de alimentos para los estudiantes de este Recinto, según OR-ISFODOSU-2025-00030, pagos parciales.</t>
  </si>
  <si>
    <t>13/02/2025</t>
  </si>
  <si>
    <t>REC-Pago relación de facturas anexa, por adquisición de alimentos crudos, para la ración alimentaria de los estudiantes del ISFODOSU en sus diferentes Recintos. Dirigido a MIPYMES. Según CERT. BS-0005755-2023, ADENDA I BS-0013738-2024.</t>
  </si>
  <si>
    <t>21/02/2025</t>
  </si>
  <si>
    <t>Ranraiby Construcciones &amp; Servicios, SRL</t>
  </si>
  <si>
    <t>06/12/2024</t>
  </si>
  <si>
    <t>EMH-Pago factura NCF: B1500000547 d/f 06/12/2024, Por servicio de catering para diferentes actividades del Recinto. Según orden de compra ISFODOSU-2024-00343. Pagos parciales.</t>
  </si>
  <si>
    <t>FEM-Pago factura NCF: B1500000581 d/f 12/03/2025, por servicio de catering para actividades de la División de Admisiones del Recinto. Según Orden de compra ISFODOSU-2024-00504. Cierre de la orden.</t>
  </si>
  <si>
    <t>REC-Pago de factura NCF.B1500000595 d/f 14/04/2025, por servicio de catering para las actividades académicas y administrativas de la Rectoría. Según Orden de compra ISFODOSU-2024-00490. Pagos parciales.</t>
  </si>
  <si>
    <t>29/04/2025</t>
  </si>
  <si>
    <t>REC-Pago factura NCF: B1500000574 d/f 2/02/2025 por contratación de servicio de catering para las actividades administrativas y académicas de la Rectoría, según OR-ISFODOSU-2024-00307, cierre de la orden.</t>
  </si>
  <si>
    <t>02/02/2025</t>
  </si>
  <si>
    <t>REC-Pago factura NCF: B1500000577 d/f 04/03/2025, por servicio de catering, en actividades académicas y administrativas de la Rectoría. Según Orden de compra ISFODOSU-2024-00490. Pagos parciales.</t>
  </si>
  <si>
    <t>Slyking Group SRL</t>
  </si>
  <si>
    <t>JVM- Pago relación de facturas anexas, por adquisición de alimentos para los estudiantes del Recinto. Según orden de compra ISFODOSU-2024-00349. Pagos parciales.</t>
  </si>
  <si>
    <t>06/04/2025</t>
  </si>
  <si>
    <t>Moncali, SRL</t>
  </si>
  <si>
    <t>FEM-Pago factura NCF: B1500000380 d/f 31/03/2025, por adquisición de alimentos para los estudiantes del Recinto, según OR-ISFODOSU-2024-00037, pagos parciales.</t>
  </si>
  <si>
    <t>Grupo Desa, SRL</t>
  </si>
  <si>
    <t>LNM-Pago factura NCF: B1500000038 d/f 21/03/2025, por servicio de impermeabilización de techo en el Recinto, según OR-ISFODOSU-2024-00374, pago único.</t>
  </si>
  <si>
    <t>Augustos DS, SRL</t>
  </si>
  <si>
    <t>EMH-Pago factura NCF: B1500000178 d/f 25/03/2025, por adquisición de alimentos para los estudiantes del Recinto. Según Orden de compra ISFODOSU-2023-00753. Pagos parciales.</t>
  </si>
  <si>
    <t>1955 General Business, Bienes y Servicios, SRL</t>
  </si>
  <si>
    <t>REC-Pago factura NCF: B1500000076 d/f 07/03/2025, por adquisición de llaves con sensor para edificio de Rectoría del ISFODOSU, según OR-ISFODOSU-2024-00524, pago único.</t>
  </si>
  <si>
    <t>REC-Pago factura NCF: B1500000077 d/f 13/03/2025 por adquisición de artículos ferreteros para la Rectoría. OR-ISFODOSU-2025-00054, pago único.</t>
  </si>
  <si>
    <t>Sarape, SRL</t>
  </si>
  <si>
    <t>FEM-Pago factura NCF: B1500000358 d/f 24/03/2025, por adquisición de vasos cónicos desechables. Según Orden de compra ISFODOSU-2024-00545. Cierre de la orden.</t>
  </si>
  <si>
    <t>Solvalmen, SRL</t>
  </si>
  <si>
    <t>UM-Pago factura NCF: B1500000137 d/f 08/04/2025, por adquisición de artículos de limpieza para uso en el mantenimiento físico de la infraestructura del Recinto-Según orden de compra -ISFODOSU-2025-0076. Único pago</t>
  </si>
  <si>
    <t>Promateriales de Oficina Zamora, SRL</t>
  </si>
  <si>
    <t>REC-Pago factura NCF: B1500000127 d/f 19/02/2025, por adquisición de insumo de cocina para la Rectoría. Según Orden de compra ISFODOSU-2024-00536. Pago único.</t>
  </si>
  <si>
    <t>Roslyn, SRL</t>
  </si>
  <si>
    <t>UM-Pago factura NCF: B1500000349 d/f 13/03/2025, por adquisición de artículos ferreteros para uso en el mantenimiento físico infraestructura del Recinto. Según orden de compra ISFODOSU-2025-00060. Pago único</t>
  </si>
  <si>
    <t>D¿Peña FBC Impresión Y Conffecciones, S.R.L.</t>
  </si>
  <si>
    <t>REC-Pago factura NCF: B1500000148 d/f 11/03/2025, por adquisición de banderas para el ISFODOSU. Según orden de compra ISFODOSU-2025-00026. Cierre de la orden</t>
  </si>
  <si>
    <t>Soluciones Greikol, SRL</t>
  </si>
  <si>
    <t>EMH-Pago factura NCF: B1500000160 d/f 12/03/2025, adquisición de artículos de limpieza e higiene para la operatividad del Recinto, según OR-ISFODOSU-2025-00049, pago único.</t>
  </si>
  <si>
    <t>Smart Office Solutions LLPR, SRL</t>
  </si>
  <si>
    <t>REC-Pago factura NCF: B1500000072 d/f 14/03/2025, por adquisición de artículos para la adecuación de la sala de lactancia de Rectoría y la división de bienestar estudiantil del Recinto Eugenio María de Hostos, según OR-ISFODOSU-2025-00037, pagos parciales</t>
  </si>
  <si>
    <t>Yaxis Comercial, SRL</t>
  </si>
  <si>
    <t>UM-Pago factura NCF: B1500000436 d/f 20/03/2025, por adquisición de alimentos para los estudiantes del Recinto. Según orden de compra ISFODOSU-2024-00386. Pagos parciales.</t>
  </si>
  <si>
    <t>UM-Pago factura NCF: B1500000442 d/f 10/04/2025, por adquisición de artículos de limpieza para uso en el mantenimiento físico de la infraestructura del Recinto. Según orden de compra ISFODOSU-2025-00077. Pago único.</t>
  </si>
  <si>
    <t>Sabada Investment, SRL</t>
  </si>
  <si>
    <t>FEM-Pago factura NCF: B1500000066 d/f 05/03/2025, por contratación de servicio de reparación de equipo (lavadora - secadora) según OR-ISFODOSU-2024-00495, pagos parciales.</t>
  </si>
  <si>
    <t>Servicios Electricos Profesionales Serpronal, SRL</t>
  </si>
  <si>
    <t>REC-Pago factura NCF: B1500000284 d/f 21/02/2025, por adquisición de llaves con sensor para edificio de Rectoría del ISFODOSU. Según orden de compra ISFOSOSU-2024-00523. Único pago</t>
  </si>
  <si>
    <t>APPETITUSRD, SRL</t>
  </si>
  <si>
    <t>REC- REC-Pago factura NCF: B1500000050 d/f 10/03/2025, por contratación de servicio de catering para Docentes Participantes en el Programa Nacional de Inducción, Dirigido a Mipymes, según OR-ISFODOSU-2024-00407, pago único.</t>
  </si>
  <si>
    <t>Luminario M &amp; M. S.R.L</t>
  </si>
  <si>
    <t>REC-Pago factura NCF: B1500000151 d/f 10/03/2025, por servicio para el suministro e instalación de laminado, según OR- ISFODOSU-2025-00025, pago único.</t>
  </si>
  <si>
    <t>Grupo Garcel, SRL</t>
  </si>
  <si>
    <t>EPH-Pago factura NCF: B1500000081 d/f 25/03/2025, por servicio de transporte de personal correspondiente al mes de marzo 2025, según OR-ISFODOSU-2024-00290, pagos parciales.</t>
  </si>
  <si>
    <t>EPH-Pago factura NCF: B1500000092 d/f 21/04/2025, por servicio de transporte diversas actividades del Recinto. Según Orden de compra ISFODOSU-2024-00414. Pagos parciales.</t>
  </si>
  <si>
    <t>LNM- Pago factura NCF: B1500000087 d/f 07/04/2025, por adquisición de alimentos (víveres) para los estudiantes del Recinto. Según Orden de compra ISFODOSU-2024-00505. Pagos parciales.</t>
  </si>
  <si>
    <t>REC-Pago relación facturas por contratación de servicio de catering para los docentes que participarán en el Programa Nacional de Inducción (MINERD), según OR-ISFODOSU-2025-00048, pagos parciales.</t>
  </si>
  <si>
    <t>05/04/2025</t>
  </si>
  <si>
    <t>Sube Tecnologies And Services SRL</t>
  </si>
  <si>
    <t>REC-Pago factura NCF: B1500000131 d/f 12/03/2025, por servicio de mantenimiento para los ascensores de los Recintos FEM y EMH, por un periodo de un (1) año. Según Orden de compra ISFODOSU-2024-00292. Pagos parciales.</t>
  </si>
  <si>
    <t>REC-Pago factura NCF: B1500000144 d/f 01/04/2025, por servicio de mantenimiento para los (3) ascensores por periodo de (1) año de la Rectoría. Según orden de Compra ISFODOSU-2023-00711. Pagos parciales</t>
  </si>
  <si>
    <t>ASOC DOM DE RECTORES D UNIVERSI</t>
  </si>
  <si>
    <t>REC-Pago factura NCF: B1500000211 d/f 24/02/2025, por acuerdo específico de cooperación entre la ADRU y el ISFODOSU para la publicación electrónica de revista Científicas Scielo Dominicana, según cert. de contrato No. CI-0000024-2025, pagos parciales.</t>
  </si>
  <si>
    <t>UNIVERSIDAD TECNOLOGICA DE SANTIAGO UTESA</t>
  </si>
  <si>
    <t>REC-Pago factura NCF: B1500005099 d/f 04/04/2025, por uso de salón y todos los recursos necesarios para el desarrollo del Diplomado de Liderazgo Pedagógico, COHORTE 5. Según CERT. CI-0000642-2024. Pagos parciales.</t>
  </si>
  <si>
    <t>AFS Intercultura, INC</t>
  </si>
  <si>
    <t>REC-Pago fact. NCF: B1500000021 d/f 03/03/2025, por gestión de forma conjunta las estancias profesionales docentes y de investigación del ISFODOSU, según Cert. CI-0000320-2024, último pago.</t>
  </si>
  <si>
    <t>REC-Segundo y último pago, factura NCF: B1500000022 d/f 26/03/2025, convenio de colaboración en materia de programas de movilidad internacional para estudiantes y docentes del ISFODOSU, según cert. CI-0000047-2024, adenda CI-0000134-2025.</t>
  </si>
  <si>
    <t>Instituto De Las Hijas De Maria Auxiliadora E Inspectoría Antillana San José</t>
  </si>
  <si>
    <t>REC-Pago fact. NCF: B1500000052 d/f 13/02/2025, por gestión de actividades dirigidas al fort. de las áreas de des. curricular Vic. académica, des. del prog. de form. de centros y gestores educativo. Cert. CI-0000179-2022, adenda CI-0000031-2025, saldo.</t>
  </si>
  <si>
    <t>OFICINA DE COORDINACION PRESIDENCIAL</t>
  </si>
  <si>
    <t>REC-Pago relación de facturas anexas por reposición de fondos al Ministerio Administrativo de la Presidencia por gastos de viaje a docentes del ISFODOSU.</t>
  </si>
  <si>
    <t>SEGURO NACIONAL DE SALUD</t>
  </si>
  <si>
    <t>REC-Pago factura NCF: E450000001645 d/f 26/03/2025, por contratación de seguro complementario de salud para empleados del ISFODOSU y dependientes mes de abril 2025, menos descuentos aplicados a empleados.</t>
  </si>
  <si>
    <t>MAIKOL JOSE DE LA ROSA RAMIREZ</t>
  </si>
  <si>
    <t>JVM-Pago factura NCF: B1500000884 d/f 03/03/2025, por adquisición de alimentos (víveres) para los estudiantes del Recinto. Según Orden de compra ISFODOSU-2023-00613. Pagos parciales.</t>
  </si>
  <si>
    <t>JVM-Pago factura NCF: B1500000897 d/f 17/03/2025, por adquisición de alimentos para los estudiantes del Recinto. Según orden de compra ISFODOSU-2023-00613. Cierre de la orden</t>
  </si>
  <si>
    <t>VILMA DARIANA RODRIGUEZ DE JIMENEZ</t>
  </si>
  <si>
    <t>JVM-Pago facturas NCF: B1500000185 d/f 10/02/2025, por servicio de mantenimiento preventivo y correctivo del equipo de cocina del Recinto, según OR-ISFODOSU-2024-00090, pagos parciales.</t>
  </si>
  <si>
    <t>Libramiento</t>
  </si>
  <si>
    <t>INSTITUTO SUPERIOR DE FORMACION DOCENTE SALOME UREÑA</t>
  </si>
  <si>
    <t>VALORES EN RD$</t>
  </si>
  <si>
    <t>Fecha de creación</t>
  </si>
  <si>
    <t>No.</t>
  </si>
  <si>
    <t>Tipo de Pago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</si>
  <si>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</si>
  <si>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</si>
  <si>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</si>
  <si>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</si>
  <si>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</si>
  <si>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</si>
  <si>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</si>
  <si>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</si>
  <si>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</si>
  <si>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Corresp.Abril  2025</t>
  </si>
  <si>
    <t>TOTALES</t>
  </si>
  <si>
    <t>Completado</t>
  </si>
  <si>
    <t>GRUPO LEXMARK SRL</t>
  </si>
  <si>
    <t>STEPHANY MICHELLE GARCIA PEREZ</t>
  </si>
  <si>
    <t>GABRIELA GARCIA GOMEZ</t>
  </si>
  <si>
    <t>OLGUITA GARCIA MARTE</t>
  </si>
  <si>
    <t>DONNY ELIZABETH MENDEZ VALDEZ</t>
  </si>
  <si>
    <t>SULEIKA JOSEFINA JIMENEZ APONTE</t>
  </si>
  <si>
    <t>ROSA MARLEN JIMENEZ DE LOS SANTOS</t>
  </si>
  <si>
    <t>Instituto OMG</t>
  </si>
  <si>
    <t>ODALINI M. MARTINEZ TORRES DE MINAYA</t>
  </si>
  <si>
    <t>Cheque</t>
  </si>
  <si>
    <t>012195</t>
  </si>
  <si>
    <t>012197</t>
  </si>
  <si>
    <t>012198</t>
  </si>
  <si>
    <t>012199</t>
  </si>
  <si>
    <t>012201</t>
  </si>
  <si>
    <t>012202</t>
  </si>
  <si>
    <t>012203</t>
  </si>
  <si>
    <t>012204</t>
  </si>
  <si>
    <t>012205</t>
  </si>
  <si>
    <t>N/A</t>
  </si>
  <si>
    <t>APERTURA CAJA CHICA FONDO REPONIBLE RESOLUCION 100-2025 RECTORIA</t>
  </si>
  <si>
    <t xml:space="preserve"> APERTURA CAJA CHICA FONDO RE´PONIBLE RESOLUCION 100-2025 EPH</t>
  </si>
  <si>
    <t>APERTURA CAJA CHICA FONDO RE´PONIBLE RESOLUCION 100-2025 EMH</t>
  </si>
  <si>
    <t>APERTURA CAJA CHICA FONDO RE´PONIBLE RESOLUCION 100-2025 UM</t>
  </si>
  <si>
    <t>APERTURA CAJA CHICA FONDO RE´PONIBLE RESOLUCION 100-2025 JVM</t>
  </si>
  <si>
    <t>APERTURA CAJA CHICA FONDO RE´PONIBLE RESOLUCION 100-2025 FEM</t>
  </si>
  <si>
    <t>PAGO FACT B1500000120 CONTRATACION DE CONGRESO PARA COLABORADORES ADMINISTRATIVO DEPTO JURIDICO</t>
  </si>
  <si>
    <t>APERTURA CAJA CHICA FONDO REPONIBLE RESOLUCION 100-2025 LNNM</t>
  </si>
  <si>
    <t>PAGO FACTURA B1500000103 SUMINITROS E INSTALACION DE CONTROL DE ACCESO OFICINA RECTORIA</t>
  </si>
  <si>
    <t>LIC JOSE ERNESTO JIMENEZ</t>
  </si>
  <si>
    <t>DIRECTOR FINANCIERO, ISFODOSU</t>
  </si>
  <si>
    <t>PAGO A PROVEEDORES AL 30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</si>
</sst>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8"/>
      <name val="Aptos Narrow"/>
      <family val="2"/>
      <scheme val="minor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44" fontId="2" fillId="0" borderId="0" xfId="2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4" fontId="4" fillId="2" borderId="2" xfId="2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left" vertical="top"/>
    </xf>
    <xf numFmtId="44" fontId="2" fillId="0" borderId="0" xfId="2" applyFont="1" applyAlignment="1">
      <alignment horizontal="center" vertical="center" wrapText="1"/>
    </xf>
    <xf numFmtId="0" fontId="7" fillId="0" borderId="0" xfId="0" applyFont="1"/>
    <xf numFmtId="44" fontId="7" fillId="0" borderId="0" xfId="2" applyFont="1"/>
    <xf numFmtId="49" fontId="8" fillId="3" borderId="1" xfId="0" applyNumberFormat="1" applyFont="1" applyFill="1" applyBorder="1" applyAlignment="1">
      <alignment horizontal="center" vertical="center" wrapText="1"/>
    </xf>
    <xf numFmtId="15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 vertical="center" wrapText="1"/>
    </xf>
    <xf numFmtId="0" fontId="8" fillId="0" borderId="0" xfId="0" applyFont="1"/>
    <xf numFmtId="49" fontId="4" fillId="4" borderId="4" xfId="0" applyNumberFormat="1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44" fontId="4" fillId="4" borderId="4" xfId="2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4" fontId="8" fillId="3" borderId="5" xfId="2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4" fontId="8" fillId="3" borderId="5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14" fontId="7" fillId="0" borderId="0" xfId="0" applyNumberFormat="1" applyFont="1"/>
    <xf numFmtId="49" fontId="9" fillId="3" borderId="0" xfId="0" applyNumberFormat="1" applyFont="1" applyFill="1" applyAlignment="1">
      <alignment horizontal="left" vertical="center"/>
    </xf>
    <xf numFmtId="1" fontId="9" fillId="3" borderId="0" xfId="0" applyNumberFormat="1" applyFont="1" applyFill="1" applyAlignment="1">
      <alignment horizontal="left" vertical="center"/>
    </xf>
    <xf numFmtId="14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43" fontId="9" fillId="3" borderId="0" xfId="0" applyNumberFormat="1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 wrapText="1"/>
    </xf>
    <xf numFmtId="15" fontId="8" fillId="3" borderId="0" xfId="0" applyNumberFormat="1" applyFont="1" applyFill="1" applyAlignment="1">
      <alignment horizontal="center" vertical="center" wrapText="1"/>
    </xf>
    <xf numFmtId="44" fontId="8" fillId="3" borderId="0" xfId="2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43" fontId="8" fillId="3" borderId="0" xfId="0" applyNumberFormat="1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15" fontId="9" fillId="3" borderId="3" xfId="0" applyNumberFormat="1" applyFont="1" applyFill="1" applyBorder="1" applyAlignment="1">
      <alignment horizontal="center" vertical="center"/>
    </xf>
    <xf numFmtId="49" fontId="8" fillId="3" borderId="3" xfId="1" applyNumberFormat="1" applyFont="1" applyFill="1" applyBorder="1" applyAlignment="1">
      <alignment horizontal="center" vertical="center" wrapText="1"/>
    </xf>
    <xf numFmtId="43" fontId="8" fillId="3" borderId="0" xfId="1" applyFont="1" applyFill="1" applyBorder="1" applyAlignment="1">
      <alignment horizontal="center" vertical="center" wrapText="1"/>
    </xf>
    <xf numFmtId="49" fontId="8" fillId="3" borderId="0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4" fontId="8" fillId="0" borderId="0" xfId="2" applyFont="1" applyAlignment="1">
      <alignment horizontal="center" vertical="center" wrapText="1"/>
    </xf>
    <xf numFmtId="15" fontId="9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1533525</xdr:colOff>
      <xdr:row>0</xdr:row>
      <xdr:rowOff>0</xdr:rowOff>
    </xdr:from>
    <xdr:to>
      <xdr:col>6</xdr:col>
      <xdr:colOff>1048385</xdr:colOff>
      <xdr:row>4</xdr:row>
      <xdr:rowOff>131445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7E5266FD-F75C-47A4-AEEA-4FC6AD400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0"/>
          <a:ext cx="2753360" cy="10839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5F5509-2CAE-47BD-BFF8-6100414B4C15}" name="Tabla1" displayName="Tabla1" ref="A9:L206" totalsRowShown="0" headerRowDxfId="15" dataDxfId="13" headerRowBorderDxfId="14" tableBorderDxfId="12">
  <autoFilter ref="A9:L206" xr:uid="{DF5F5509-2CAE-47BD-BFF8-6100414B4C15}"/>
  <tableColumns count="12">
    <tableColumn id="1" xr3:uid="{C1205BDA-6709-4E4B-AD9D-792DF1AC1007}" name="No." dataDxfId="11"/>
    <tableColumn id="8" xr3:uid="{786FB1DF-CEC4-4D72-8215-F5DD247B2D50}" name="Tipo de Pago" dataDxfId="10"/>
    <tableColumn id="15" xr3:uid="{7F7AD02A-61F5-4FE8-811A-674F3E8DC3A1}" name="Fecha de Documento" dataDxfId="9"/>
    <tableColumn id="9" xr3:uid="{C782FEA6-475A-44D6-AE3B-81AD61053763}" name="No. De Documento de Pago" dataDxfId="8"/>
    <tableColumn id="6" xr3:uid="{899E14CF-62BA-4EEC-835C-9F1107335B2E}" name="Fecha de la Factura" dataDxfId="7"/>
    <tableColumn id="2" xr3:uid="{FC23E32F-3D32-4DE6-9043-1F5941659E9C}" name="Beneficiario" dataDxfId="6"/>
    <tableColumn id="3" xr3:uid="{FCE074ED-4181-4F52-BE38-CE3F6D1DFBF2}" name="Concepto" dataDxfId="5"/>
    <tableColumn id="14" xr3:uid="{ED5B5F64-F7B5-487F-BD03-BF22DC5ADED8}" name="Monto Facturado DOP" dataDxfId="4" dataCellStyle="Moneda"/>
    <tableColumn id="4" xr3:uid="{797824C3-82CF-4D34-8872-1E667B9E28F5}" name="Monto Pagado DOP" dataDxfId="3" dataCellStyle="Moneda">
      <calculatedColumnFormula>+Tabla1[[#This Row],[Monto Facturado DOP]]</calculatedColumnFormula>
    </tableColumn>
    <tableColumn id="5" xr3:uid="{FE94261D-8E20-422B-A9FE-31EBAB5DAA70}" name="Monto Pendiente DOP" dataDxfId="2" dataCellStyle="Moneda">
      <calculatedColumnFormula>+Tabla1[[#This Row],[Monto Facturado DOP]]-Tabla1[[#This Row],[Monto Pagado DOP]]</calculatedColumnFormula>
    </tableColumn>
    <tableColumn id="7" xr3:uid="{7676B207-6C91-4FE7-AA02-C2A274746250}" name="Estado" dataDxfId="1"/>
    <tableColumn id="10" xr3:uid="{BCA7EE81-DC19-4E33-A205-FF8A4600B240}" name="Fecha estimada de Pago" dataDxfId="0">
      <calculatedColumnFormula>+Tabla1[[#This Row],[Fecha de Documento]]+15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9"/>
  <sheetViews>
    <sheetView tabSelected="1" topLeftCell="A205" zoomScaleNormal="100" workbookViewId="0">
      <selection activeCell="H212" sqref="H212"/>
    </sheetView>
  </sheetViews>
  <sheetFormatPr baseColWidth="10" defaultColWidth="9.140625" defaultRowHeight="15" x14ac:dyDescent="0.25"/>
  <cols>
    <col min="1" max="1" width="7.5703125" style="14" customWidth="1"/>
    <col min="2" max="2" width="18.7109375" style="14" customWidth="1"/>
    <col min="3" max="3" width="21" style="14" customWidth="1"/>
    <col min="4" max="5" width="23.42578125" style="14" customWidth="1"/>
    <col min="6" max="6" width="25.140625" style="14" customWidth="1"/>
    <col min="7" max="7" width="31.42578125" style="14" customWidth="1"/>
    <col min="8" max="8" width="24.85546875" style="14" customWidth="1"/>
    <col min="9" max="9" width="21.85546875" style="14" customWidth="1"/>
    <col min="10" max="10" width="23.42578125" style="14" customWidth="1"/>
    <col min="11" max="11" width="14.85546875" style="14" customWidth="1"/>
    <col min="12" max="12" width="23.42578125" style="32" customWidth="1"/>
    <col min="13" max="13" width="9.140625" style="14"/>
    <col min="14" max="14" width="23.42578125" style="14" customWidth="1"/>
    <col min="15" max="15" width="28.7109375" style="14" customWidth="1"/>
    <col min="16" max="16" width="24.42578125" style="14" customWidth="1"/>
    <col min="17" max="17" width="23.42578125" style="15" customWidth="1"/>
    <col min="18" max="16384" width="9.140625" style="14"/>
  </cols>
  <sheetData>
    <row r="1" spans="1:17" s="4" customFormat="1" ht="18.7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1"/>
      <c r="L1" s="3"/>
    </row>
    <row r="2" spans="1:17" s="4" customFormat="1" ht="18.7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1"/>
      <c r="L2" s="3"/>
    </row>
    <row r="3" spans="1:17" s="4" customFormat="1" ht="18.75" x14ac:dyDescent="0.3">
      <c r="A3" s="1"/>
      <c r="B3" s="1"/>
      <c r="C3" s="1"/>
      <c r="D3" s="1"/>
      <c r="E3" s="1"/>
      <c r="F3" s="1"/>
      <c r="G3" s="1"/>
      <c r="H3" s="2"/>
      <c r="I3" s="2"/>
      <c r="J3" s="2"/>
      <c r="K3" s="1"/>
      <c r="L3" s="3"/>
    </row>
    <row r="4" spans="1:17" s="4" customFormat="1" ht="18.75" x14ac:dyDescent="0.3">
      <c r="A4" s="1"/>
      <c r="B4" s="1"/>
      <c r="C4" s="1"/>
      <c r="D4" s="1"/>
      <c r="E4" s="1"/>
      <c r="F4" s="1"/>
      <c r="G4" s="1"/>
      <c r="H4" s="2"/>
      <c r="I4" s="2"/>
      <c r="J4" s="2"/>
      <c r="L4" s="31"/>
    </row>
    <row r="5" spans="1:17" s="4" customFormat="1" ht="18.75" x14ac:dyDescent="0.3">
      <c r="A5" s="52" t="s">
        <v>328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7" s="4" customFormat="1" ht="18.75" x14ac:dyDescent="0.3">
      <c r="A6" s="52" t="s">
        <v>376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7" s="4" customFormat="1" ht="18.75" x14ac:dyDescent="0.3">
      <c r="A7" s="52" t="s">
        <v>329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7" s="4" customFormat="1" ht="18.75" x14ac:dyDescent="0.3">
      <c r="A8" s="5" t="s">
        <v>342</v>
      </c>
      <c r="B8" s="5"/>
      <c r="C8" s="1"/>
      <c r="D8" s="1"/>
      <c r="E8" s="1"/>
      <c r="F8" s="1"/>
      <c r="G8" s="1"/>
      <c r="H8" s="2"/>
      <c r="I8" s="2"/>
      <c r="J8" s="2"/>
      <c r="K8" s="6" t="s">
        <v>330</v>
      </c>
      <c r="L8" s="7">
        <v>45789</v>
      </c>
    </row>
    <row r="9" spans="1:17" ht="56.25" x14ac:dyDescent="0.25">
      <c r="A9" s="8" t="s">
        <v>331</v>
      </c>
      <c r="B9" s="8" t="s">
        <v>332</v>
      </c>
      <c r="C9" s="8" t="s">
        <v>333</v>
      </c>
      <c r="D9" s="8" t="s">
        <v>334</v>
      </c>
      <c r="E9" s="8" t="s">
        <v>335</v>
      </c>
      <c r="F9" s="8" t="s">
        <v>0</v>
      </c>
      <c r="G9" s="8" t="s">
        <v>336</v>
      </c>
      <c r="H9" s="9" t="s">
        <v>337</v>
      </c>
      <c r="I9" s="9" t="s">
        <v>338</v>
      </c>
      <c r="J9" s="9" t="s">
        <v>339</v>
      </c>
      <c r="K9" s="8" t="s">
        <v>340</v>
      </c>
      <c r="L9" s="10" t="s">
        <v>341</v>
      </c>
      <c r="Q9" s="14"/>
    </row>
    <row r="10" spans="1:17" s="20" customFormat="1" ht="110.25" x14ac:dyDescent="0.25">
      <c r="A10" s="18">
        <v>1</v>
      </c>
      <c r="B10" s="17" t="s">
        <v>327</v>
      </c>
      <c r="C10" s="29" t="s">
        <v>91</v>
      </c>
      <c r="D10" s="18">
        <v>2842</v>
      </c>
      <c r="E10" s="17" t="s">
        <v>31</v>
      </c>
      <c r="F10" s="16" t="s">
        <v>113</v>
      </c>
      <c r="G10" s="16" t="s">
        <v>118</v>
      </c>
      <c r="H10" s="19">
        <v>177</v>
      </c>
      <c r="I10" s="19">
        <f>+Tabla1[[#This Row],[Monto Facturado DOP]]</f>
        <v>177</v>
      </c>
      <c r="J10" s="19">
        <f>+Tabla1[[#This Row],[Monto Facturado DOP]]-Tabla1[[#This Row],[Monto Pagado DOP]]</f>
        <v>0</v>
      </c>
      <c r="K10" s="17" t="s">
        <v>344</v>
      </c>
      <c r="L10" s="29">
        <f>+Tabla1[[#This Row],[Fecha de Documento]]+15</f>
        <v>45763</v>
      </c>
    </row>
    <row r="11" spans="1:17" s="20" customFormat="1" ht="126" x14ac:dyDescent="0.25">
      <c r="A11" s="18">
        <v>2</v>
      </c>
      <c r="B11" s="17" t="s">
        <v>327</v>
      </c>
      <c r="C11" s="29" t="s">
        <v>91</v>
      </c>
      <c r="D11" s="18">
        <v>2875</v>
      </c>
      <c r="E11" s="17" t="s">
        <v>50</v>
      </c>
      <c r="F11" s="16" t="s">
        <v>94</v>
      </c>
      <c r="G11" s="16" t="s">
        <v>95</v>
      </c>
      <c r="H11" s="19">
        <v>54600</v>
      </c>
      <c r="I11" s="19">
        <f>+Tabla1[[#This Row],[Monto Facturado DOP]]</f>
        <v>54600</v>
      </c>
      <c r="J11" s="19">
        <f>+Tabla1[[#This Row],[Monto Facturado DOP]]-Tabla1[[#This Row],[Monto Pagado DOP]]</f>
        <v>0</v>
      </c>
      <c r="K11" s="17" t="s">
        <v>344</v>
      </c>
      <c r="L11" s="29">
        <f>+Tabla1[[#This Row],[Fecha de Documento]]+15</f>
        <v>45763</v>
      </c>
    </row>
    <row r="12" spans="1:17" s="20" customFormat="1" ht="110.25" x14ac:dyDescent="0.25">
      <c r="A12" s="18">
        <v>3</v>
      </c>
      <c r="B12" s="17" t="s">
        <v>327</v>
      </c>
      <c r="C12" s="29" t="s">
        <v>91</v>
      </c>
      <c r="D12" s="18">
        <v>2889</v>
      </c>
      <c r="E12" s="17" t="s">
        <v>253</v>
      </c>
      <c r="F12" s="16" t="s">
        <v>294</v>
      </c>
      <c r="G12" s="16" t="s">
        <v>295</v>
      </c>
      <c r="H12" s="19">
        <v>248508</v>
      </c>
      <c r="I12" s="19">
        <f>+Tabla1[[#This Row],[Monto Facturado DOP]]</f>
        <v>248508</v>
      </c>
      <c r="J12" s="19">
        <f>+Tabla1[[#This Row],[Monto Facturado DOP]]-Tabla1[[#This Row],[Monto Pagado DOP]]</f>
        <v>0</v>
      </c>
      <c r="K12" s="17" t="s">
        <v>344</v>
      </c>
      <c r="L12" s="29">
        <f>+Tabla1[[#This Row],[Fecha de Documento]]+15</f>
        <v>45763</v>
      </c>
    </row>
    <row r="13" spans="1:17" s="20" customFormat="1" ht="94.5" x14ac:dyDescent="0.25">
      <c r="A13" s="18">
        <v>4</v>
      </c>
      <c r="B13" s="17" t="s">
        <v>327</v>
      </c>
      <c r="C13" s="29" t="s">
        <v>91</v>
      </c>
      <c r="D13" s="18">
        <v>2895</v>
      </c>
      <c r="E13" s="17" t="s">
        <v>65</v>
      </c>
      <c r="F13" s="16" t="s">
        <v>121</v>
      </c>
      <c r="G13" s="16" t="s">
        <v>124</v>
      </c>
      <c r="H13" s="19">
        <v>8910</v>
      </c>
      <c r="I13" s="19">
        <f>+Tabla1[[#This Row],[Monto Facturado DOP]]</f>
        <v>8910</v>
      </c>
      <c r="J13" s="19">
        <f>+Tabla1[[#This Row],[Monto Facturado DOP]]-Tabla1[[#This Row],[Monto Pagado DOP]]</f>
        <v>0</v>
      </c>
      <c r="K13" s="17" t="s">
        <v>344</v>
      </c>
      <c r="L13" s="29">
        <f>+Tabla1[[#This Row],[Fecha de Documento]]+15</f>
        <v>45763</v>
      </c>
    </row>
    <row r="14" spans="1:17" s="20" customFormat="1" ht="126" x14ac:dyDescent="0.25">
      <c r="A14" s="18">
        <v>5</v>
      </c>
      <c r="B14" s="17" t="s">
        <v>327</v>
      </c>
      <c r="C14" s="29" t="s">
        <v>88</v>
      </c>
      <c r="D14" s="18">
        <v>2908</v>
      </c>
      <c r="E14" s="17" t="s">
        <v>29</v>
      </c>
      <c r="F14" s="16" t="s">
        <v>150</v>
      </c>
      <c r="G14" s="16" t="s">
        <v>151</v>
      </c>
      <c r="H14" s="19">
        <v>44250</v>
      </c>
      <c r="I14" s="19">
        <f>+Tabla1[[#This Row],[Monto Facturado DOP]]</f>
        <v>44250</v>
      </c>
      <c r="J14" s="19">
        <f>+Tabla1[[#This Row],[Monto Facturado DOP]]-Tabla1[[#This Row],[Monto Pagado DOP]]</f>
        <v>0</v>
      </c>
      <c r="K14" s="17" t="s">
        <v>344</v>
      </c>
      <c r="L14" s="29">
        <f>+Tabla1[[#This Row],[Fecha de Documento]]+15</f>
        <v>45764</v>
      </c>
    </row>
    <row r="15" spans="1:17" s="20" customFormat="1" ht="126" x14ac:dyDescent="0.25">
      <c r="A15" s="18">
        <v>6</v>
      </c>
      <c r="B15" s="17" t="s">
        <v>327</v>
      </c>
      <c r="C15" s="29" t="s">
        <v>88</v>
      </c>
      <c r="D15" s="18">
        <v>2932</v>
      </c>
      <c r="E15" s="17" t="s">
        <v>65</v>
      </c>
      <c r="F15" s="16" t="s">
        <v>212</v>
      </c>
      <c r="G15" s="16" t="s">
        <v>215</v>
      </c>
      <c r="H15" s="19">
        <v>178000</v>
      </c>
      <c r="I15" s="19">
        <f>+Tabla1[[#This Row],[Monto Facturado DOP]]</f>
        <v>178000</v>
      </c>
      <c r="J15" s="19">
        <f>+Tabla1[[#This Row],[Monto Facturado DOP]]-Tabla1[[#This Row],[Monto Pagado DOP]]</f>
        <v>0</v>
      </c>
      <c r="K15" s="17" t="s">
        <v>344</v>
      </c>
      <c r="L15" s="29">
        <f>+Tabla1[[#This Row],[Fecha de Documento]]+15</f>
        <v>45764</v>
      </c>
    </row>
    <row r="16" spans="1:17" s="20" customFormat="1" ht="141.75" x14ac:dyDescent="0.25">
      <c r="A16" s="18">
        <v>7</v>
      </c>
      <c r="B16" s="17" t="s">
        <v>327</v>
      </c>
      <c r="C16" s="29" t="s">
        <v>88</v>
      </c>
      <c r="D16" s="18">
        <v>2934</v>
      </c>
      <c r="E16" s="17" t="s">
        <v>65</v>
      </c>
      <c r="F16" s="16" t="s">
        <v>212</v>
      </c>
      <c r="G16" s="16" t="s">
        <v>216</v>
      </c>
      <c r="H16" s="19">
        <v>233894</v>
      </c>
      <c r="I16" s="19">
        <f>+Tabla1[[#This Row],[Monto Facturado DOP]]</f>
        <v>233894</v>
      </c>
      <c r="J16" s="19">
        <f>+Tabla1[[#This Row],[Monto Facturado DOP]]-Tabla1[[#This Row],[Monto Pagado DOP]]</f>
        <v>0</v>
      </c>
      <c r="K16" s="17" t="s">
        <v>344</v>
      </c>
      <c r="L16" s="29">
        <f>+Tabla1[[#This Row],[Fecha de Documento]]+15</f>
        <v>45764</v>
      </c>
    </row>
    <row r="17" spans="1:12" s="20" customFormat="1" ht="94.5" x14ac:dyDescent="0.25">
      <c r="A17" s="18">
        <v>8</v>
      </c>
      <c r="B17" s="17" t="s">
        <v>327</v>
      </c>
      <c r="C17" s="29" t="s">
        <v>88</v>
      </c>
      <c r="D17" s="18">
        <v>2950</v>
      </c>
      <c r="E17" s="17" t="s">
        <v>67</v>
      </c>
      <c r="F17" s="16" t="s">
        <v>279</v>
      </c>
      <c r="G17" s="16" t="s">
        <v>280</v>
      </c>
      <c r="H17" s="19">
        <v>74109.899999999994</v>
      </c>
      <c r="I17" s="19">
        <f>+Tabla1[[#This Row],[Monto Facturado DOP]]</f>
        <v>74109.899999999994</v>
      </c>
      <c r="J17" s="19">
        <f>+Tabla1[[#This Row],[Monto Facturado DOP]]-Tabla1[[#This Row],[Monto Pagado DOP]]</f>
        <v>0</v>
      </c>
      <c r="K17" s="17" t="s">
        <v>344</v>
      </c>
      <c r="L17" s="29">
        <f>+Tabla1[[#This Row],[Fecha de Documento]]+15</f>
        <v>45764</v>
      </c>
    </row>
    <row r="18" spans="1:12" s="20" customFormat="1" ht="126" x14ac:dyDescent="0.25">
      <c r="A18" s="18">
        <v>9</v>
      </c>
      <c r="B18" s="17" t="s">
        <v>327</v>
      </c>
      <c r="C18" s="29" t="s">
        <v>88</v>
      </c>
      <c r="D18" s="18">
        <v>2954</v>
      </c>
      <c r="E18" s="17" t="s">
        <v>11</v>
      </c>
      <c r="F18" s="16" t="s">
        <v>212</v>
      </c>
      <c r="G18" s="16" t="s">
        <v>218</v>
      </c>
      <c r="H18" s="19">
        <v>373000</v>
      </c>
      <c r="I18" s="19">
        <f>+Tabla1[[#This Row],[Monto Facturado DOP]]</f>
        <v>373000</v>
      </c>
      <c r="J18" s="19">
        <f>+Tabla1[[#This Row],[Monto Facturado DOP]]-Tabla1[[#This Row],[Monto Pagado DOP]]</f>
        <v>0</v>
      </c>
      <c r="K18" s="17" t="s">
        <v>344</v>
      </c>
      <c r="L18" s="29">
        <f>+Tabla1[[#This Row],[Fecha de Documento]]+15</f>
        <v>45764</v>
      </c>
    </row>
    <row r="19" spans="1:12" s="20" customFormat="1" ht="126" x14ac:dyDescent="0.25">
      <c r="A19" s="18">
        <v>10</v>
      </c>
      <c r="B19" s="17" t="s">
        <v>327</v>
      </c>
      <c r="C19" s="29" t="s">
        <v>88</v>
      </c>
      <c r="D19" s="18">
        <v>2956</v>
      </c>
      <c r="E19" s="17" t="s">
        <v>11</v>
      </c>
      <c r="F19" s="16" t="s">
        <v>212</v>
      </c>
      <c r="G19" s="16" t="s">
        <v>217</v>
      </c>
      <c r="H19" s="19">
        <v>216755</v>
      </c>
      <c r="I19" s="19">
        <f>+Tabla1[[#This Row],[Monto Facturado DOP]]</f>
        <v>216755</v>
      </c>
      <c r="J19" s="19">
        <f>+Tabla1[[#This Row],[Monto Facturado DOP]]-Tabla1[[#This Row],[Monto Pagado DOP]]</f>
        <v>0</v>
      </c>
      <c r="K19" s="17" t="s">
        <v>344</v>
      </c>
      <c r="L19" s="29">
        <f>+Tabla1[[#This Row],[Fecha de Documento]]+15</f>
        <v>45764</v>
      </c>
    </row>
    <row r="20" spans="1:12" s="20" customFormat="1" ht="94.5" x14ac:dyDescent="0.25">
      <c r="A20" s="18">
        <v>11</v>
      </c>
      <c r="B20" s="17" t="s">
        <v>327</v>
      </c>
      <c r="C20" s="29" t="s">
        <v>88</v>
      </c>
      <c r="D20" s="18">
        <v>2958</v>
      </c>
      <c r="E20" s="17" t="s">
        <v>17</v>
      </c>
      <c r="F20" s="16" t="s">
        <v>200</v>
      </c>
      <c r="G20" s="16" t="s">
        <v>202</v>
      </c>
      <c r="H20" s="19">
        <v>30940.959999999999</v>
      </c>
      <c r="I20" s="19">
        <f>+Tabla1[[#This Row],[Monto Facturado DOP]]</f>
        <v>30940.959999999999</v>
      </c>
      <c r="J20" s="19">
        <f>+Tabla1[[#This Row],[Monto Facturado DOP]]-Tabla1[[#This Row],[Monto Pagado DOP]]</f>
        <v>0</v>
      </c>
      <c r="K20" s="17" t="s">
        <v>344</v>
      </c>
      <c r="L20" s="29">
        <f>+Tabla1[[#This Row],[Fecha de Documento]]+15</f>
        <v>45764</v>
      </c>
    </row>
    <row r="21" spans="1:12" s="20" customFormat="1" ht="110.25" x14ac:dyDescent="0.25">
      <c r="A21" s="18">
        <v>12</v>
      </c>
      <c r="B21" s="17" t="s">
        <v>327</v>
      </c>
      <c r="C21" s="29" t="s">
        <v>88</v>
      </c>
      <c r="D21" s="18">
        <v>2964</v>
      </c>
      <c r="E21" s="17" t="s">
        <v>31</v>
      </c>
      <c r="F21" s="16" t="s">
        <v>103</v>
      </c>
      <c r="G21" s="16" t="s">
        <v>106</v>
      </c>
      <c r="H21" s="19">
        <v>167083.87</v>
      </c>
      <c r="I21" s="19">
        <f>+Tabla1[[#This Row],[Monto Facturado DOP]]</f>
        <v>167083.87</v>
      </c>
      <c r="J21" s="19">
        <f>+Tabla1[[#This Row],[Monto Facturado DOP]]-Tabla1[[#This Row],[Monto Pagado DOP]]</f>
        <v>0</v>
      </c>
      <c r="K21" s="17" t="s">
        <v>344</v>
      </c>
      <c r="L21" s="29">
        <f>+Tabla1[[#This Row],[Fecha de Documento]]+15</f>
        <v>45764</v>
      </c>
    </row>
    <row r="22" spans="1:12" s="20" customFormat="1" ht="78.75" x14ac:dyDescent="0.25">
      <c r="A22" s="18">
        <v>13</v>
      </c>
      <c r="B22" s="17" t="s">
        <v>327</v>
      </c>
      <c r="C22" s="29" t="s">
        <v>88</v>
      </c>
      <c r="D22" s="18">
        <v>2966</v>
      </c>
      <c r="E22" s="17" t="s">
        <v>105</v>
      </c>
      <c r="F22" s="16" t="s">
        <v>103</v>
      </c>
      <c r="G22" s="16" t="s">
        <v>104</v>
      </c>
      <c r="H22" s="19">
        <v>17615.689999999999</v>
      </c>
      <c r="I22" s="19">
        <f>+Tabla1[[#This Row],[Monto Facturado DOP]]</f>
        <v>17615.689999999999</v>
      </c>
      <c r="J22" s="19">
        <f>+Tabla1[[#This Row],[Monto Facturado DOP]]-Tabla1[[#This Row],[Monto Pagado DOP]]</f>
        <v>0</v>
      </c>
      <c r="K22" s="17" t="s">
        <v>344</v>
      </c>
      <c r="L22" s="29">
        <f>+Tabla1[[#This Row],[Fecha de Documento]]+15</f>
        <v>45764</v>
      </c>
    </row>
    <row r="23" spans="1:12" s="20" customFormat="1" ht="94.5" x14ac:dyDescent="0.25">
      <c r="A23" s="18">
        <v>14</v>
      </c>
      <c r="B23" s="17" t="s">
        <v>327</v>
      </c>
      <c r="C23" s="29" t="s">
        <v>77</v>
      </c>
      <c r="D23" s="18">
        <v>2996</v>
      </c>
      <c r="E23" s="17" t="s">
        <v>65</v>
      </c>
      <c r="F23" s="16" t="s">
        <v>121</v>
      </c>
      <c r="G23" s="16" t="s">
        <v>125</v>
      </c>
      <c r="H23" s="19">
        <v>2226</v>
      </c>
      <c r="I23" s="19">
        <f>+Tabla1[[#This Row],[Monto Facturado DOP]]</f>
        <v>2226</v>
      </c>
      <c r="J23" s="19">
        <f>+Tabla1[[#This Row],[Monto Facturado DOP]]-Tabla1[[#This Row],[Monto Pagado DOP]]</f>
        <v>0</v>
      </c>
      <c r="K23" s="17" t="s">
        <v>344</v>
      </c>
      <c r="L23" s="29">
        <f>+Tabla1[[#This Row],[Fecha de Documento]]+15</f>
        <v>45765</v>
      </c>
    </row>
    <row r="24" spans="1:12" s="20" customFormat="1" ht="110.25" x14ac:dyDescent="0.25">
      <c r="A24" s="18">
        <v>15</v>
      </c>
      <c r="B24" s="17" t="s">
        <v>327</v>
      </c>
      <c r="C24" s="29" t="s">
        <v>77</v>
      </c>
      <c r="D24" s="18">
        <v>3000</v>
      </c>
      <c r="E24" s="17" t="s">
        <v>144</v>
      </c>
      <c r="F24" s="16" t="s">
        <v>240</v>
      </c>
      <c r="G24" s="16" t="s">
        <v>241</v>
      </c>
      <c r="H24" s="19">
        <v>84737.94</v>
      </c>
      <c r="I24" s="19">
        <f>+Tabla1[[#This Row],[Monto Facturado DOP]]</f>
        <v>84737.94</v>
      </c>
      <c r="J24" s="19">
        <f>+Tabla1[[#This Row],[Monto Facturado DOP]]-Tabla1[[#This Row],[Monto Pagado DOP]]</f>
        <v>0</v>
      </c>
      <c r="K24" s="17" t="s">
        <v>344</v>
      </c>
      <c r="L24" s="29">
        <f>+Tabla1[[#This Row],[Fecha de Documento]]+15</f>
        <v>45765</v>
      </c>
    </row>
    <row r="25" spans="1:12" s="20" customFormat="1" ht="110.25" x14ac:dyDescent="0.25">
      <c r="A25" s="18">
        <v>16</v>
      </c>
      <c r="B25" s="17" t="s">
        <v>327</v>
      </c>
      <c r="C25" s="29" t="s">
        <v>77</v>
      </c>
      <c r="D25" s="18">
        <v>3002</v>
      </c>
      <c r="E25" s="17" t="s">
        <v>28</v>
      </c>
      <c r="F25" s="16" t="s">
        <v>322</v>
      </c>
      <c r="G25" s="16" t="s">
        <v>323</v>
      </c>
      <c r="H25" s="19">
        <v>24000</v>
      </c>
      <c r="I25" s="19">
        <f>+Tabla1[[#This Row],[Monto Facturado DOP]]</f>
        <v>24000</v>
      </c>
      <c r="J25" s="19">
        <f>+Tabla1[[#This Row],[Monto Facturado DOP]]-Tabla1[[#This Row],[Monto Pagado DOP]]</f>
        <v>0</v>
      </c>
      <c r="K25" s="17" t="s">
        <v>344</v>
      </c>
      <c r="L25" s="29">
        <f>+Tabla1[[#This Row],[Fecha de Documento]]+15</f>
        <v>45765</v>
      </c>
    </row>
    <row r="26" spans="1:12" s="20" customFormat="1" ht="110.25" x14ac:dyDescent="0.25">
      <c r="A26" s="18">
        <v>17</v>
      </c>
      <c r="B26" s="17" t="s">
        <v>327</v>
      </c>
      <c r="C26" s="29" t="s">
        <v>77</v>
      </c>
      <c r="D26" s="18">
        <v>3007</v>
      </c>
      <c r="E26" s="17" t="s">
        <v>50</v>
      </c>
      <c r="F26" s="16" t="s">
        <v>231</v>
      </c>
      <c r="G26" s="16" t="s">
        <v>232</v>
      </c>
      <c r="H26" s="19">
        <v>54280</v>
      </c>
      <c r="I26" s="19">
        <f>+Tabla1[[#This Row],[Monto Facturado DOP]]</f>
        <v>54280</v>
      </c>
      <c r="J26" s="19">
        <f>+Tabla1[[#This Row],[Monto Facturado DOP]]-Tabla1[[#This Row],[Monto Pagado DOP]]</f>
        <v>0</v>
      </c>
      <c r="K26" s="17" t="s">
        <v>344</v>
      </c>
      <c r="L26" s="29">
        <f>+Tabla1[[#This Row],[Fecha de Documento]]+15</f>
        <v>45765</v>
      </c>
    </row>
    <row r="27" spans="1:12" s="20" customFormat="1" ht="126" x14ac:dyDescent="0.25">
      <c r="A27" s="18">
        <v>18</v>
      </c>
      <c r="B27" s="17" t="s">
        <v>327</v>
      </c>
      <c r="C27" s="29" t="s">
        <v>77</v>
      </c>
      <c r="D27" s="18">
        <v>3009</v>
      </c>
      <c r="E27" s="17" t="s">
        <v>63</v>
      </c>
      <c r="F27" s="16" t="s">
        <v>306</v>
      </c>
      <c r="G27" s="16" t="s">
        <v>307</v>
      </c>
      <c r="H27" s="19">
        <v>12980</v>
      </c>
      <c r="I27" s="19">
        <f>+Tabla1[[#This Row],[Monto Facturado DOP]]</f>
        <v>12980</v>
      </c>
      <c r="J27" s="19">
        <f>+Tabla1[[#This Row],[Monto Facturado DOP]]-Tabla1[[#This Row],[Monto Pagado DOP]]</f>
        <v>0</v>
      </c>
      <c r="K27" s="17" t="s">
        <v>344</v>
      </c>
      <c r="L27" s="29">
        <f>+Tabla1[[#This Row],[Fecha de Documento]]+15</f>
        <v>45765</v>
      </c>
    </row>
    <row r="28" spans="1:12" s="20" customFormat="1" ht="141.75" x14ac:dyDescent="0.25">
      <c r="A28" s="18">
        <v>19</v>
      </c>
      <c r="B28" s="17" t="s">
        <v>327</v>
      </c>
      <c r="C28" s="29" t="s">
        <v>77</v>
      </c>
      <c r="D28" s="18">
        <v>3011</v>
      </c>
      <c r="E28" s="17" t="s">
        <v>80</v>
      </c>
      <c r="F28" s="16" t="s">
        <v>141</v>
      </c>
      <c r="G28" s="16" t="s">
        <v>146</v>
      </c>
      <c r="H28" s="19">
        <v>105500</v>
      </c>
      <c r="I28" s="19">
        <f>+Tabla1[[#This Row],[Monto Facturado DOP]]</f>
        <v>105500</v>
      </c>
      <c r="J28" s="19">
        <f>+Tabla1[[#This Row],[Monto Facturado DOP]]-Tabla1[[#This Row],[Monto Pagado DOP]]</f>
        <v>0</v>
      </c>
      <c r="K28" s="17" t="s">
        <v>344</v>
      </c>
      <c r="L28" s="29">
        <f>+Tabla1[[#This Row],[Fecha de Documento]]+15</f>
        <v>45765</v>
      </c>
    </row>
    <row r="29" spans="1:12" s="20" customFormat="1" ht="110.25" x14ac:dyDescent="0.25">
      <c r="A29" s="18">
        <v>20</v>
      </c>
      <c r="B29" s="17" t="s">
        <v>327</v>
      </c>
      <c r="C29" s="29" t="s">
        <v>77</v>
      </c>
      <c r="D29" s="18">
        <v>3013</v>
      </c>
      <c r="E29" s="17" t="s">
        <v>210</v>
      </c>
      <c r="F29" s="16" t="s">
        <v>208</v>
      </c>
      <c r="G29" s="16" t="s">
        <v>209</v>
      </c>
      <c r="H29" s="19">
        <v>11062.5</v>
      </c>
      <c r="I29" s="19">
        <f>+Tabla1[[#This Row],[Monto Facturado DOP]]</f>
        <v>11062.5</v>
      </c>
      <c r="J29" s="19">
        <f>+Tabla1[[#This Row],[Monto Facturado DOP]]-Tabla1[[#This Row],[Monto Pagado DOP]]</f>
        <v>0</v>
      </c>
      <c r="K29" s="17" t="s">
        <v>344</v>
      </c>
      <c r="L29" s="29">
        <f>+Tabla1[[#This Row],[Fecha de Documento]]+15</f>
        <v>45765</v>
      </c>
    </row>
    <row r="30" spans="1:12" s="20" customFormat="1" ht="110.25" x14ac:dyDescent="0.25">
      <c r="A30" s="18">
        <v>21</v>
      </c>
      <c r="B30" s="17" t="s">
        <v>327</v>
      </c>
      <c r="C30" s="29" t="s">
        <v>77</v>
      </c>
      <c r="D30" s="18">
        <v>3019</v>
      </c>
      <c r="E30" s="17" t="s">
        <v>28</v>
      </c>
      <c r="F30" s="16" t="s">
        <v>82</v>
      </c>
      <c r="G30" s="16" t="s">
        <v>85</v>
      </c>
      <c r="H30" s="19">
        <v>21980</v>
      </c>
      <c r="I30" s="19">
        <f>+Tabla1[[#This Row],[Monto Facturado DOP]]</f>
        <v>21980</v>
      </c>
      <c r="J30" s="19">
        <f>+Tabla1[[#This Row],[Monto Facturado DOP]]-Tabla1[[#This Row],[Monto Pagado DOP]]</f>
        <v>0</v>
      </c>
      <c r="K30" s="17" t="s">
        <v>344</v>
      </c>
      <c r="L30" s="29">
        <f>+Tabla1[[#This Row],[Fecha de Documento]]+15</f>
        <v>45765</v>
      </c>
    </row>
    <row r="31" spans="1:12" s="20" customFormat="1" ht="126" x14ac:dyDescent="0.25">
      <c r="A31" s="18">
        <v>22</v>
      </c>
      <c r="B31" s="17" t="s">
        <v>327</v>
      </c>
      <c r="C31" s="29" t="s">
        <v>77</v>
      </c>
      <c r="D31" s="18">
        <v>3023</v>
      </c>
      <c r="E31" s="17" t="s">
        <v>6</v>
      </c>
      <c r="F31" s="16" t="s">
        <v>254</v>
      </c>
      <c r="G31" s="16" t="s">
        <v>262</v>
      </c>
      <c r="H31" s="19">
        <v>317420</v>
      </c>
      <c r="I31" s="19">
        <f>+Tabla1[[#This Row],[Monto Facturado DOP]]</f>
        <v>317420</v>
      </c>
      <c r="J31" s="19">
        <f>+Tabla1[[#This Row],[Monto Facturado DOP]]-Tabla1[[#This Row],[Monto Pagado DOP]]</f>
        <v>0</v>
      </c>
      <c r="K31" s="17" t="s">
        <v>344</v>
      </c>
      <c r="L31" s="29">
        <f>+Tabla1[[#This Row],[Fecha de Documento]]+15</f>
        <v>45765</v>
      </c>
    </row>
    <row r="32" spans="1:12" s="20" customFormat="1" ht="126" x14ac:dyDescent="0.25">
      <c r="A32" s="18">
        <v>23</v>
      </c>
      <c r="B32" s="17" t="s">
        <v>327</v>
      </c>
      <c r="C32" s="29" t="s">
        <v>77</v>
      </c>
      <c r="D32" s="18">
        <v>3030</v>
      </c>
      <c r="E32" s="17" t="s">
        <v>65</v>
      </c>
      <c r="F32" s="16" t="s">
        <v>200</v>
      </c>
      <c r="G32" s="16" t="s">
        <v>206</v>
      </c>
      <c r="H32" s="19">
        <v>89775</v>
      </c>
      <c r="I32" s="19">
        <f>+Tabla1[[#This Row],[Monto Facturado DOP]]</f>
        <v>89775</v>
      </c>
      <c r="J32" s="19">
        <f>+Tabla1[[#This Row],[Monto Facturado DOP]]-Tabla1[[#This Row],[Monto Pagado DOP]]</f>
        <v>0</v>
      </c>
      <c r="K32" s="17" t="s">
        <v>344</v>
      </c>
      <c r="L32" s="29">
        <f>+Tabla1[[#This Row],[Fecha de Documento]]+15</f>
        <v>45765</v>
      </c>
    </row>
    <row r="33" spans="1:12" s="20" customFormat="1" ht="94.5" x14ac:dyDescent="0.25">
      <c r="A33" s="18">
        <v>24</v>
      </c>
      <c r="B33" s="17" t="s">
        <v>327</v>
      </c>
      <c r="C33" s="29" t="s">
        <v>77</v>
      </c>
      <c r="D33" s="18">
        <v>3032</v>
      </c>
      <c r="E33" s="17" t="s">
        <v>29</v>
      </c>
      <c r="F33" s="16" t="s">
        <v>162</v>
      </c>
      <c r="G33" s="16" t="s">
        <v>166</v>
      </c>
      <c r="H33" s="19">
        <v>44345.599999999999</v>
      </c>
      <c r="I33" s="19">
        <f>+Tabla1[[#This Row],[Monto Facturado DOP]]</f>
        <v>44345.599999999999</v>
      </c>
      <c r="J33" s="19">
        <f>+Tabla1[[#This Row],[Monto Facturado DOP]]-Tabla1[[#This Row],[Monto Pagado DOP]]</f>
        <v>0</v>
      </c>
      <c r="K33" s="17" t="s">
        <v>344</v>
      </c>
      <c r="L33" s="29">
        <f>+Tabla1[[#This Row],[Fecha de Documento]]+15</f>
        <v>45765</v>
      </c>
    </row>
    <row r="34" spans="1:12" s="20" customFormat="1" ht="110.25" x14ac:dyDescent="0.25">
      <c r="A34" s="18">
        <v>25</v>
      </c>
      <c r="B34" s="17" t="s">
        <v>327</v>
      </c>
      <c r="C34" s="29" t="s">
        <v>77</v>
      </c>
      <c r="D34" s="18">
        <v>3038</v>
      </c>
      <c r="E34" s="17" t="s">
        <v>123</v>
      </c>
      <c r="F34" s="16" t="s">
        <v>238</v>
      </c>
      <c r="G34" s="16" t="s">
        <v>239</v>
      </c>
      <c r="H34" s="19">
        <v>115616.4</v>
      </c>
      <c r="I34" s="19">
        <f>+Tabla1[[#This Row],[Monto Facturado DOP]]</f>
        <v>115616.4</v>
      </c>
      <c r="J34" s="19">
        <f>+Tabla1[[#This Row],[Monto Facturado DOP]]-Tabla1[[#This Row],[Monto Pagado DOP]]</f>
        <v>0</v>
      </c>
      <c r="K34" s="17" t="s">
        <v>344</v>
      </c>
      <c r="L34" s="29">
        <f>+Tabla1[[#This Row],[Fecha de Documento]]+15</f>
        <v>45765</v>
      </c>
    </row>
    <row r="35" spans="1:12" s="20" customFormat="1" ht="94.5" x14ac:dyDescent="0.25">
      <c r="A35" s="18">
        <v>26</v>
      </c>
      <c r="B35" s="17" t="s">
        <v>327</v>
      </c>
      <c r="C35" s="29" t="s">
        <v>77</v>
      </c>
      <c r="D35" s="18">
        <v>3040</v>
      </c>
      <c r="E35" s="17" t="s">
        <v>29</v>
      </c>
      <c r="F35" s="16" t="s">
        <v>275</v>
      </c>
      <c r="G35" s="16" t="s">
        <v>276</v>
      </c>
      <c r="H35" s="19">
        <v>92399.99</v>
      </c>
      <c r="I35" s="19">
        <f>+Tabla1[[#This Row],[Monto Facturado DOP]]</f>
        <v>92399.99</v>
      </c>
      <c r="J35" s="19">
        <f>+Tabla1[[#This Row],[Monto Facturado DOP]]-Tabla1[[#This Row],[Monto Pagado DOP]]</f>
        <v>0</v>
      </c>
      <c r="K35" s="17" t="s">
        <v>344</v>
      </c>
      <c r="L35" s="29">
        <f>+Tabla1[[#This Row],[Fecha de Documento]]+15</f>
        <v>45765</v>
      </c>
    </row>
    <row r="36" spans="1:12" s="20" customFormat="1" ht="94.5" x14ac:dyDescent="0.25">
      <c r="A36" s="18">
        <v>27</v>
      </c>
      <c r="B36" s="17" t="s">
        <v>327</v>
      </c>
      <c r="C36" s="29" t="s">
        <v>81</v>
      </c>
      <c r="D36" s="18">
        <v>3052</v>
      </c>
      <c r="E36" s="17" t="s">
        <v>58</v>
      </c>
      <c r="F36" s="16" t="s">
        <v>270</v>
      </c>
      <c r="G36" s="16" t="s">
        <v>271</v>
      </c>
      <c r="H36" s="19">
        <v>53560.84</v>
      </c>
      <c r="I36" s="19">
        <f>+Tabla1[[#This Row],[Monto Facturado DOP]]</f>
        <v>53560.84</v>
      </c>
      <c r="J36" s="19">
        <f>+Tabla1[[#This Row],[Monto Facturado DOP]]-Tabla1[[#This Row],[Monto Pagado DOP]]</f>
        <v>0</v>
      </c>
      <c r="K36" s="17" t="s">
        <v>344</v>
      </c>
      <c r="L36" s="29">
        <f>+Tabla1[[#This Row],[Fecha de Documento]]+15</f>
        <v>45766</v>
      </c>
    </row>
    <row r="37" spans="1:12" s="20" customFormat="1" ht="110.25" x14ac:dyDescent="0.25">
      <c r="A37" s="18">
        <v>28</v>
      </c>
      <c r="B37" s="17" t="s">
        <v>327</v>
      </c>
      <c r="C37" s="29" t="s">
        <v>81</v>
      </c>
      <c r="D37" s="18">
        <v>3054</v>
      </c>
      <c r="E37" s="17" t="s">
        <v>29</v>
      </c>
      <c r="F37" s="16" t="s">
        <v>200</v>
      </c>
      <c r="G37" s="16" t="s">
        <v>204</v>
      </c>
      <c r="H37" s="19">
        <v>21245.5</v>
      </c>
      <c r="I37" s="19">
        <f>+Tabla1[[#This Row],[Monto Facturado DOP]]</f>
        <v>21245.5</v>
      </c>
      <c r="J37" s="19">
        <f>+Tabla1[[#This Row],[Monto Facturado DOP]]-Tabla1[[#This Row],[Monto Pagado DOP]]</f>
        <v>0</v>
      </c>
      <c r="K37" s="17" t="s">
        <v>344</v>
      </c>
      <c r="L37" s="29">
        <f>+Tabla1[[#This Row],[Fecha de Documento]]+15</f>
        <v>45766</v>
      </c>
    </row>
    <row r="38" spans="1:12" s="20" customFormat="1" ht="126" x14ac:dyDescent="0.25">
      <c r="A38" s="18">
        <v>29</v>
      </c>
      <c r="B38" s="17" t="s">
        <v>327</v>
      </c>
      <c r="C38" s="29" t="s">
        <v>81</v>
      </c>
      <c r="D38" s="18">
        <v>3056</v>
      </c>
      <c r="E38" s="17" t="s">
        <v>123</v>
      </c>
      <c r="F38" s="16" t="s">
        <v>121</v>
      </c>
      <c r="G38" s="16" t="s">
        <v>122</v>
      </c>
      <c r="H38" s="19">
        <v>115850</v>
      </c>
      <c r="I38" s="19">
        <f>+Tabla1[[#This Row],[Monto Facturado DOP]]</f>
        <v>115850</v>
      </c>
      <c r="J38" s="19">
        <f>+Tabla1[[#This Row],[Monto Facturado DOP]]-Tabla1[[#This Row],[Monto Pagado DOP]]</f>
        <v>0</v>
      </c>
      <c r="K38" s="17" t="s">
        <v>344</v>
      </c>
      <c r="L38" s="29">
        <f>+Tabla1[[#This Row],[Fecha de Documento]]+15</f>
        <v>45766</v>
      </c>
    </row>
    <row r="39" spans="1:12" s="20" customFormat="1" ht="110.25" x14ac:dyDescent="0.25">
      <c r="A39" s="18">
        <v>30</v>
      </c>
      <c r="B39" s="17" t="s">
        <v>327</v>
      </c>
      <c r="C39" s="29" t="s">
        <v>81</v>
      </c>
      <c r="D39" s="18">
        <v>3061</v>
      </c>
      <c r="E39" s="17" t="s">
        <v>144</v>
      </c>
      <c r="F39" s="16" t="s">
        <v>141</v>
      </c>
      <c r="G39" s="16" t="s">
        <v>143</v>
      </c>
      <c r="H39" s="19">
        <v>82500</v>
      </c>
      <c r="I39" s="19">
        <f>+Tabla1[[#This Row],[Monto Facturado DOP]]</f>
        <v>82500</v>
      </c>
      <c r="J39" s="19">
        <f>+Tabla1[[#This Row],[Monto Facturado DOP]]-Tabla1[[#This Row],[Monto Pagado DOP]]</f>
        <v>0</v>
      </c>
      <c r="K39" s="17" t="s">
        <v>344</v>
      </c>
      <c r="L39" s="29">
        <f>+Tabla1[[#This Row],[Fecha de Documento]]+15</f>
        <v>45766</v>
      </c>
    </row>
    <row r="40" spans="1:12" s="20" customFormat="1" ht="110.25" x14ac:dyDescent="0.25">
      <c r="A40" s="18">
        <v>31</v>
      </c>
      <c r="B40" s="17" t="s">
        <v>327</v>
      </c>
      <c r="C40" s="29" t="s">
        <v>81</v>
      </c>
      <c r="D40" s="18">
        <v>3074</v>
      </c>
      <c r="E40" s="17" t="s">
        <v>149</v>
      </c>
      <c r="F40" s="16" t="s">
        <v>147</v>
      </c>
      <c r="G40" s="16" t="s">
        <v>148</v>
      </c>
      <c r="H40" s="19">
        <v>34220</v>
      </c>
      <c r="I40" s="19">
        <f>+Tabla1[[#This Row],[Monto Facturado DOP]]</f>
        <v>34220</v>
      </c>
      <c r="J40" s="19">
        <f>+Tabla1[[#This Row],[Monto Facturado DOP]]-Tabla1[[#This Row],[Monto Pagado DOP]]</f>
        <v>0</v>
      </c>
      <c r="K40" s="17" t="s">
        <v>344</v>
      </c>
      <c r="L40" s="29">
        <f>+Tabla1[[#This Row],[Fecha de Documento]]+15</f>
        <v>45766</v>
      </c>
    </row>
    <row r="41" spans="1:12" s="20" customFormat="1" ht="126" x14ac:dyDescent="0.25">
      <c r="A41" s="18">
        <v>32</v>
      </c>
      <c r="B41" s="17" t="s">
        <v>327</v>
      </c>
      <c r="C41" s="29" t="s">
        <v>81</v>
      </c>
      <c r="D41" s="18">
        <v>3080</v>
      </c>
      <c r="E41" s="17" t="s">
        <v>50</v>
      </c>
      <c r="F41" s="16" t="s">
        <v>231</v>
      </c>
      <c r="G41" s="16" t="s">
        <v>233</v>
      </c>
      <c r="H41" s="19">
        <v>61950</v>
      </c>
      <c r="I41" s="19">
        <f>+Tabla1[[#This Row],[Monto Facturado DOP]]</f>
        <v>61950</v>
      </c>
      <c r="J41" s="19">
        <f>+Tabla1[[#This Row],[Monto Facturado DOP]]-Tabla1[[#This Row],[Monto Pagado DOP]]</f>
        <v>0</v>
      </c>
      <c r="K41" s="17" t="s">
        <v>344</v>
      </c>
      <c r="L41" s="29">
        <f>+Tabla1[[#This Row],[Fecha de Documento]]+15</f>
        <v>45766</v>
      </c>
    </row>
    <row r="42" spans="1:12" s="20" customFormat="1" ht="94.5" x14ac:dyDescent="0.25">
      <c r="A42" s="18">
        <v>33</v>
      </c>
      <c r="B42" s="17" t="s">
        <v>327</v>
      </c>
      <c r="C42" s="29" t="s">
        <v>81</v>
      </c>
      <c r="D42" s="18">
        <v>3082</v>
      </c>
      <c r="E42" s="17" t="s">
        <v>65</v>
      </c>
      <c r="F42" s="16" t="s">
        <v>212</v>
      </c>
      <c r="G42" s="16" t="s">
        <v>213</v>
      </c>
      <c r="H42" s="19">
        <v>315750</v>
      </c>
      <c r="I42" s="19">
        <f>+Tabla1[[#This Row],[Monto Facturado DOP]]</f>
        <v>315750</v>
      </c>
      <c r="J42" s="19">
        <f>+Tabla1[[#This Row],[Monto Facturado DOP]]-Tabla1[[#This Row],[Monto Pagado DOP]]</f>
        <v>0</v>
      </c>
      <c r="K42" s="17" t="s">
        <v>344</v>
      </c>
      <c r="L42" s="29">
        <f>+Tabla1[[#This Row],[Fecha de Documento]]+15</f>
        <v>45766</v>
      </c>
    </row>
    <row r="43" spans="1:12" s="20" customFormat="1" ht="126" x14ac:dyDescent="0.25">
      <c r="A43" s="18">
        <v>34</v>
      </c>
      <c r="B43" s="17" t="s">
        <v>327</v>
      </c>
      <c r="C43" s="29" t="s">
        <v>81</v>
      </c>
      <c r="D43" s="18">
        <v>3097</v>
      </c>
      <c r="E43" s="17" t="s">
        <v>80</v>
      </c>
      <c r="F43" s="16" t="s">
        <v>78</v>
      </c>
      <c r="G43" s="16" t="s">
        <v>79</v>
      </c>
      <c r="H43" s="19">
        <v>500000</v>
      </c>
      <c r="I43" s="19">
        <f>+Tabla1[[#This Row],[Monto Facturado DOP]]</f>
        <v>500000</v>
      </c>
      <c r="J43" s="19">
        <f>+Tabla1[[#This Row],[Monto Facturado DOP]]-Tabla1[[#This Row],[Monto Pagado DOP]]</f>
        <v>0</v>
      </c>
      <c r="K43" s="17" t="s">
        <v>344</v>
      </c>
      <c r="L43" s="29">
        <f>+Tabla1[[#This Row],[Fecha de Documento]]+15</f>
        <v>45766</v>
      </c>
    </row>
    <row r="44" spans="1:12" s="20" customFormat="1" ht="94.5" x14ac:dyDescent="0.25">
      <c r="A44" s="18">
        <v>35</v>
      </c>
      <c r="B44" s="17" t="s">
        <v>327</v>
      </c>
      <c r="C44" s="29" t="s">
        <v>81</v>
      </c>
      <c r="D44" s="18">
        <v>3117</v>
      </c>
      <c r="E44" s="17" t="s">
        <v>86</v>
      </c>
      <c r="F44" s="16" t="s">
        <v>272</v>
      </c>
      <c r="G44" s="16" t="s">
        <v>274</v>
      </c>
      <c r="H44" s="19">
        <v>1160552.42</v>
      </c>
      <c r="I44" s="19">
        <f>+Tabla1[[#This Row],[Monto Facturado DOP]]</f>
        <v>1160552.42</v>
      </c>
      <c r="J44" s="19">
        <f>+Tabla1[[#This Row],[Monto Facturado DOP]]-Tabla1[[#This Row],[Monto Pagado DOP]]</f>
        <v>0</v>
      </c>
      <c r="K44" s="17" t="s">
        <v>344</v>
      </c>
      <c r="L44" s="29">
        <f>+Tabla1[[#This Row],[Fecha de Documento]]+15</f>
        <v>45766</v>
      </c>
    </row>
    <row r="45" spans="1:12" s="20" customFormat="1" ht="110.25" x14ac:dyDescent="0.25">
      <c r="A45" s="18">
        <v>36</v>
      </c>
      <c r="B45" s="17" t="s">
        <v>327</v>
      </c>
      <c r="C45" s="29" t="s">
        <v>81</v>
      </c>
      <c r="D45" s="18">
        <v>3119</v>
      </c>
      <c r="E45" s="17" t="s">
        <v>63</v>
      </c>
      <c r="F45" s="16" t="s">
        <v>254</v>
      </c>
      <c r="G45" s="16" t="s">
        <v>257</v>
      </c>
      <c r="H45" s="19">
        <v>755200</v>
      </c>
      <c r="I45" s="19">
        <f>+Tabla1[[#This Row],[Monto Facturado DOP]]</f>
        <v>755200</v>
      </c>
      <c r="J45" s="19">
        <f>+Tabla1[[#This Row],[Monto Facturado DOP]]-Tabla1[[#This Row],[Monto Pagado DOP]]</f>
        <v>0</v>
      </c>
      <c r="K45" s="17" t="s">
        <v>344</v>
      </c>
      <c r="L45" s="29">
        <f>+Tabla1[[#This Row],[Fecha de Documento]]+15</f>
        <v>45766</v>
      </c>
    </row>
    <row r="46" spans="1:12" s="20" customFormat="1" ht="110.25" x14ac:dyDescent="0.25">
      <c r="A46" s="18">
        <v>37</v>
      </c>
      <c r="B46" s="17" t="s">
        <v>327</v>
      </c>
      <c r="C46" s="29" t="s">
        <v>20</v>
      </c>
      <c r="D46" s="18">
        <v>3124</v>
      </c>
      <c r="E46" s="17" t="s">
        <v>261</v>
      </c>
      <c r="F46" s="16" t="s">
        <v>254</v>
      </c>
      <c r="G46" s="16" t="s">
        <v>260</v>
      </c>
      <c r="H46" s="19">
        <v>110518.8</v>
      </c>
      <c r="I46" s="19">
        <f>+Tabla1[[#This Row],[Monto Facturado DOP]]</f>
        <v>110518.8</v>
      </c>
      <c r="J46" s="19">
        <f>+Tabla1[[#This Row],[Monto Facturado DOP]]-Tabla1[[#This Row],[Monto Pagado DOP]]</f>
        <v>0</v>
      </c>
      <c r="K46" s="17" t="s">
        <v>344</v>
      </c>
      <c r="L46" s="29">
        <f>+Tabla1[[#This Row],[Fecha de Documento]]+15</f>
        <v>45769</v>
      </c>
    </row>
    <row r="47" spans="1:12" s="20" customFormat="1" ht="78.75" x14ac:dyDescent="0.25">
      <c r="A47" s="18">
        <v>38</v>
      </c>
      <c r="B47" s="17" t="s">
        <v>327</v>
      </c>
      <c r="C47" s="29" t="s">
        <v>20</v>
      </c>
      <c r="D47" s="18">
        <v>3139</v>
      </c>
      <c r="E47" s="17" t="s">
        <v>7</v>
      </c>
      <c r="F47" s="16" t="s">
        <v>40</v>
      </c>
      <c r="G47" s="16" t="s">
        <v>43</v>
      </c>
      <c r="H47" s="19">
        <v>97220.5</v>
      </c>
      <c r="I47" s="19">
        <f>+Tabla1[[#This Row],[Monto Facturado DOP]]</f>
        <v>97220.5</v>
      </c>
      <c r="J47" s="19">
        <f>+Tabla1[[#This Row],[Monto Facturado DOP]]-Tabla1[[#This Row],[Monto Pagado DOP]]</f>
        <v>0</v>
      </c>
      <c r="K47" s="17" t="s">
        <v>344</v>
      </c>
      <c r="L47" s="29">
        <f>+Tabla1[[#This Row],[Fecha de Documento]]+15</f>
        <v>45769</v>
      </c>
    </row>
    <row r="48" spans="1:12" s="20" customFormat="1" ht="94.5" x14ac:dyDescent="0.25">
      <c r="A48" s="18">
        <v>39</v>
      </c>
      <c r="B48" s="17" t="s">
        <v>327</v>
      </c>
      <c r="C48" s="29" t="s">
        <v>20</v>
      </c>
      <c r="D48" s="18">
        <v>3141</v>
      </c>
      <c r="E48" s="17" t="s">
        <v>11</v>
      </c>
      <c r="F48" s="16" t="s">
        <v>212</v>
      </c>
      <c r="G48" s="16" t="s">
        <v>221</v>
      </c>
      <c r="H48" s="19">
        <v>206000</v>
      </c>
      <c r="I48" s="19">
        <f>+Tabla1[[#This Row],[Monto Facturado DOP]]</f>
        <v>206000</v>
      </c>
      <c r="J48" s="19">
        <f>+Tabla1[[#This Row],[Monto Facturado DOP]]-Tabla1[[#This Row],[Monto Pagado DOP]]</f>
        <v>0</v>
      </c>
      <c r="K48" s="17" t="s">
        <v>344</v>
      </c>
      <c r="L48" s="29">
        <f>+Tabla1[[#This Row],[Fecha de Documento]]+15</f>
        <v>45769</v>
      </c>
    </row>
    <row r="49" spans="1:12" s="20" customFormat="1" ht="110.25" x14ac:dyDescent="0.25">
      <c r="A49" s="18">
        <v>40</v>
      </c>
      <c r="B49" s="17" t="s">
        <v>327</v>
      </c>
      <c r="C49" s="29" t="s">
        <v>20</v>
      </c>
      <c r="D49" s="18">
        <v>3143</v>
      </c>
      <c r="E49" s="17" t="s">
        <v>123</v>
      </c>
      <c r="F49" s="16" t="s">
        <v>162</v>
      </c>
      <c r="G49" s="16" t="s">
        <v>164</v>
      </c>
      <c r="H49" s="19">
        <v>200711</v>
      </c>
      <c r="I49" s="19">
        <f>+Tabla1[[#This Row],[Monto Facturado DOP]]</f>
        <v>200711</v>
      </c>
      <c r="J49" s="19">
        <f>+Tabla1[[#This Row],[Monto Facturado DOP]]-Tabla1[[#This Row],[Monto Pagado DOP]]</f>
        <v>0</v>
      </c>
      <c r="K49" s="17" t="s">
        <v>344</v>
      </c>
      <c r="L49" s="29">
        <f>+Tabla1[[#This Row],[Fecha de Documento]]+15</f>
        <v>45769</v>
      </c>
    </row>
    <row r="50" spans="1:12" s="20" customFormat="1" ht="110.25" x14ac:dyDescent="0.25">
      <c r="A50" s="18">
        <v>41</v>
      </c>
      <c r="B50" s="17" t="s">
        <v>327</v>
      </c>
      <c r="C50" s="29" t="s">
        <v>20</v>
      </c>
      <c r="D50" s="18">
        <v>3155</v>
      </c>
      <c r="E50" s="17" t="s">
        <v>91</v>
      </c>
      <c r="F50" s="16" t="s">
        <v>89</v>
      </c>
      <c r="G50" s="16" t="s">
        <v>90</v>
      </c>
      <c r="H50" s="19">
        <v>197654.14</v>
      </c>
      <c r="I50" s="19">
        <f>+Tabla1[[#This Row],[Monto Facturado DOP]]</f>
        <v>197654.14</v>
      </c>
      <c r="J50" s="19">
        <f>+Tabla1[[#This Row],[Monto Facturado DOP]]-Tabla1[[#This Row],[Monto Pagado DOP]]</f>
        <v>0</v>
      </c>
      <c r="K50" s="17" t="s">
        <v>344</v>
      </c>
      <c r="L50" s="29">
        <f>+Tabla1[[#This Row],[Fecha de Documento]]+15</f>
        <v>45769</v>
      </c>
    </row>
    <row r="51" spans="1:12" s="20" customFormat="1" ht="126" x14ac:dyDescent="0.25">
      <c r="A51" s="18">
        <v>42</v>
      </c>
      <c r="B51" s="17" t="s">
        <v>327</v>
      </c>
      <c r="C51" s="29" t="s">
        <v>20</v>
      </c>
      <c r="D51" s="18">
        <v>3157</v>
      </c>
      <c r="E51" s="17" t="s">
        <v>91</v>
      </c>
      <c r="F51" s="16" t="s">
        <v>101</v>
      </c>
      <c r="G51" s="16" t="s">
        <v>102</v>
      </c>
      <c r="H51" s="19">
        <v>628201.59</v>
      </c>
      <c r="I51" s="19">
        <f>+Tabla1[[#This Row],[Monto Facturado DOP]]</f>
        <v>628201.59</v>
      </c>
      <c r="J51" s="19">
        <f>+Tabla1[[#This Row],[Monto Facturado DOP]]-Tabla1[[#This Row],[Monto Pagado DOP]]</f>
        <v>0</v>
      </c>
      <c r="K51" s="17" t="s">
        <v>344</v>
      </c>
      <c r="L51" s="29">
        <f>+Tabla1[[#This Row],[Fecha de Documento]]+15</f>
        <v>45769</v>
      </c>
    </row>
    <row r="52" spans="1:12" s="20" customFormat="1" ht="94.5" x14ac:dyDescent="0.25">
      <c r="A52" s="18">
        <v>43</v>
      </c>
      <c r="B52" s="17" t="s">
        <v>327</v>
      </c>
      <c r="C52" s="29" t="s">
        <v>20</v>
      </c>
      <c r="D52" s="18">
        <v>3160</v>
      </c>
      <c r="E52" s="17" t="s">
        <v>65</v>
      </c>
      <c r="F52" s="16" t="s">
        <v>289</v>
      </c>
      <c r="G52" s="16" t="s">
        <v>290</v>
      </c>
      <c r="H52" s="19">
        <v>67710</v>
      </c>
      <c r="I52" s="19">
        <f>+Tabla1[[#This Row],[Monto Facturado DOP]]</f>
        <v>67710</v>
      </c>
      <c r="J52" s="19">
        <f>+Tabla1[[#This Row],[Monto Facturado DOP]]-Tabla1[[#This Row],[Monto Pagado DOP]]</f>
        <v>0</v>
      </c>
      <c r="K52" s="17" t="s">
        <v>344</v>
      </c>
      <c r="L52" s="29">
        <f>+Tabla1[[#This Row],[Fecha de Documento]]+15</f>
        <v>45769</v>
      </c>
    </row>
    <row r="53" spans="1:12" s="20" customFormat="1" ht="126" x14ac:dyDescent="0.25">
      <c r="A53" s="18">
        <v>44</v>
      </c>
      <c r="B53" s="17" t="s">
        <v>327</v>
      </c>
      <c r="C53" s="29" t="s">
        <v>20</v>
      </c>
      <c r="D53" s="18">
        <v>3162</v>
      </c>
      <c r="E53" s="17" t="s">
        <v>11</v>
      </c>
      <c r="F53" s="16" t="s">
        <v>177</v>
      </c>
      <c r="G53" s="16" t="s">
        <v>180</v>
      </c>
      <c r="H53" s="19">
        <v>13279</v>
      </c>
      <c r="I53" s="19">
        <f>+Tabla1[[#This Row],[Monto Facturado DOP]]</f>
        <v>13279</v>
      </c>
      <c r="J53" s="19">
        <f>+Tabla1[[#This Row],[Monto Facturado DOP]]-Tabla1[[#This Row],[Monto Pagado DOP]]</f>
        <v>0</v>
      </c>
      <c r="K53" s="17" t="s">
        <v>344</v>
      </c>
      <c r="L53" s="29">
        <f>+Tabla1[[#This Row],[Fecha de Documento]]+15</f>
        <v>45769</v>
      </c>
    </row>
    <row r="54" spans="1:12" s="20" customFormat="1" ht="141.75" x14ac:dyDescent="0.25">
      <c r="A54" s="18">
        <v>45</v>
      </c>
      <c r="B54" s="17" t="s">
        <v>327</v>
      </c>
      <c r="C54" s="29" t="s">
        <v>20</v>
      </c>
      <c r="D54" s="18">
        <v>3164</v>
      </c>
      <c r="E54" s="17" t="s">
        <v>59</v>
      </c>
      <c r="F54" s="16" t="s">
        <v>240</v>
      </c>
      <c r="G54" s="16" t="s">
        <v>252</v>
      </c>
      <c r="H54" s="19">
        <v>157807.26</v>
      </c>
      <c r="I54" s="19">
        <f>+Tabla1[[#This Row],[Monto Facturado DOP]]</f>
        <v>157807.26</v>
      </c>
      <c r="J54" s="19">
        <f>+Tabla1[[#This Row],[Monto Facturado DOP]]-Tabla1[[#This Row],[Monto Pagado DOP]]</f>
        <v>0</v>
      </c>
      <c r="K54" s="17" t="s">
        <v>344</v>
      </c>
      <c r="L54" s="29">
        <f>+Tabla1[[#This Row],[Fecha de Documento]]+15</f>
        <v>45769</v>
      </c>
    </row>
    <row r="55" spans="1:12" s="20" customFormat="1" ht="141.75" x14ac:dyDescent="0.25">
      <c r="A55" s="18">
        <v>46</v>
      </c>
      <c r="B55" s="17" t="s">
        <v>327</v>
      </c>
      <c r="C55" s="29" t="s">
        <v>20</v>
      </c>
      <c r="D55" s="18">
        <v>3164</v>
      </c>
      <c r="E55" s="17" t="s">
        <v>251</v>
      </c>
      <c r="F55" s="16" t="s">
        <v>240</v>
      </c>
      <c r="G55" s="16" t="s">
        <v>252</v>
      </c>
      <c r="H55" s="19">
        <v>48314.49</v>
      </c>
      <c r="I55" s="19">
        <f>+Tabla1[[#This Row],[Monto Facturado DOP]]</f>
        <v>48314.49</v>
      </c>
      <c r="J55" s="19">
        <f>+Tabla1[[#This Row],[Monto Facturado DOP]]-Tabla1[[#This Row],[Monto Pagado DOP]]</f>
        <v>0</v>
      </c>
      <c r="K55" s="17" t="s">
        <v>344</v>
      </c>
      <c r="L55" s="29">
        <f>+Tabla1[[#This Row],[Fecha de Documento]]+15</f>
        <v>45769</v>
      </c>
    </row>
    <row r="56" spans="1:12" s="20" customFormat="1" ht="141.75" x14ac:dyDescent="0.25">
      <c r="A56" s="18">
        <v>47</v>
      </c>
      <c r="B56" s="17" t="s">
        <v>327</v>
      </c>
      <c r="C56" s="29" t="s">
        <v>20</v>
      </c>
      <c r="D56" s="18">
        <v>3164</v>
      </c>
      <c r="E56" s="17" t="s">
        <v>68</v>
      </c>
      <c r="F56" s="16" t="s">
        <v>240</v>
      </c>
      <c r="G56" s="16" t="s">
        <v>252</v>
      </c>
      <c r="H56" s="19">
        <v>840250.42</v>
      </c>
      <c r="I56" s="19">
        <f>+Tabla1[[#This Row],[Monto Facturado DOP]]</f>
        <v>840250.42</v>
      </c>
      <c r="J56" s="19">
        <f>+Tabla1[[#This Row],[Monto Facturado DOP]]-Tabla1[[#This Row],[Monto Pagado DOP]]</f>
        <v>0</v>
      </c>
      <c r="K56" s="17" t="s">
        <v>344</v>
      </c>
      <c r="L56" s="29">
        <f>+Tabla1[[#This Row],[Fecha de Documento]]+15</f>
        <v>45769</v>
      </c>
    </row>
    <row r="57" spans="1:12" s="20" customFormat="1" ht="141.75" x14ac:dyDescent="0.25">
      <c r="A57" s="18">
        <v>48</v>
      </c>
      <c r="B57" s="17" t="s">
        <v>327</v>
      </c>
      <c r="C57" s="29" t="s">
        <v>20</v>
      </c>
      <c r="D57" s="18">
        <v>3164</v>
      </c>
      <c r="E57" s="17" t="s">
        <v>88</v>
      </c>
      <c r="F57" s="16" t="s">
        <v>240</v>
      </c>
      <c r="G57" s="16" t="s">
        <v>252</v>
      </c>
      <c r="H57" s="19">
        <v>1869.12</v>
      </c>
      <c r="I57" s="19">
        <f>+Tabla1[[#This Row],[Monto Facturado DOP]]</f>
        <v>1869.12</v>
      </c>
      <c r="J57" s="19">
        <f>+Tabla1[[#This Row],[Monto Facturado DOP]]-Tabla1[[#This Row],[Monto Pagado DOP]]</f>
        <v>0</v>
      </c>
      <c r="K57" s="17" t="s">
        <v>344</v>
      </c>
      <c r="L57" s="29">
        <f>+Tabla1[[#This Row],[Fecha de Documento]]+15</f>
        <v>45769</v>
      </c>
    </row>
    <row r="58" spans="1:12" s="20" customFormat="1" ht="110.25" x14ac:dyDescent="0.25">
      <c r="A58" s="18">
        <v>49</v>
      </c>
      <c r="B58" s="17" t="s">
        <v>327</v>
      </c>
      <c r="C58" s="29" t="s">
        <v>20</v>
      </c>
      <c r="D58" s="18">
        <v>3168</v>
      </c>
      <c r="E58" s="17" t="s">
        <v>17</v>
      </c>
      <c r="F58" s="16" t="s">
        <v>92</v>
      </c>
      <c r="G58" s="16" t="s">
        <v>93</v>
      </c>
      <c r="H58" s="19">
        <v>28419.59</v>
      </c>
      <c r="I58" s="19">
        <f>+Tabla1[[#This Row],[Monto Facturado DOP]]</f>
        <v>28419.59</v>
      </c>
      <c r="J58" s="19">
        <f>+Tabla1[[#This Row],[Monto Facturado DOP]]-Tabla1[[#This Row],[Monto Pagado DOP]]</f>
        <v>0</v>
      </c>
      <c r="K58" s="17" t="s">
        <v>344</v>
      </c>
      <c r="L58" s="29">
        <f>+Tabla1[[#This Row],[Fecha de Documento]]+15</f>
        <v>45769</v>
      </c>
    </row>
    <row r="59" spans="1:12" s="20" customFormat="1" ht="141.75" x14ac:dyDescent="0.25">
      <c r="A59" s="18">
        <v>50</v>
      </c>
      <c r="B59" s="17" t="s">
        <v>327</v>
      </c>
      <c r="C59" s="29" t="s">
        <v>10</v>
      </c>
      <c r="D59" s="18">
        <v>3173</v>
      </c>
      <c r="E59" s="17" t="s">
        <v>134</v>
      </c>
      <c r="F59" s="16" t="s">
        <v>309</v>
      </c>
      <c r="G59" s="16" t="s">
        <v>310</v>
      </c>
      <c r="H59" s="19">
        <v>950000</v>
      </c>
      <c r="I59" s="19">
        <f>+Tabla1[[#This Row],[Monto Facturado DOP]]</f>
        <v>950000</v>
      </c>
      <c r="J59" s="19">
        <f>+Tabla1[[#This Row],[Monto Facturado DOP]]-Tabla1[[#This Row],[Monto Pagado DOP]]</f>
        <v>0</v>
      </c>
      <c r="K59" s="17" t="s">
        <v>344</v>
      </c>
      <c r="L59" s="29">
        <f>+Tabla1[[#This Row],[Fecha de Documento]]+15</f>
        <v>45770</v>
      </c>
    </row>
    <row r="60" spans="1:12" s="20" customFormat="1" ht="94.5" x14ac:dyDescent="0.25">
      <c r="A60" s="18">
        <v>51</v>
      </c>
      <c r="B60" s="17" t="s">
        <v>327</v>
      </c>
      <c r="C60" s="29" t="s">
        <v>10</v>
      </c>
      <c r="D60" s="18">
        <v>3175</v>
      </c>
      <c r="E60" s="17" t="s">
        <v>11</v>
      </c>
      <c r="F60" s="16" t="s">
        <v>212</v>
      </c>
      <c r="G60" s="16" t="s">
        <v>219</v>
      </c>
      <c r="H60" s="19">
        <v>57171</v>
      </c>
      <c r="I60" s="19">
        <f>+Tabla1[[#This Row],[Monto Facturado DOP]]</f>
        <v>57171</v>
      </c>
      <c r="J60" s="19">
        <f>+Tabla1[[#This Row],[Monto Facturado DOP]]-Tabla1[[#This Row],[Monto Pagado DOP]]</f>
        <v>0</v>
      </c>
      <c r="K60" s="17" t="s">
        <v>344</v>
      </c>
      <c r="L60" s="29">
        <f>+Tabla1[[#This Row],[Fecha de Documento]]+15</f>
        <v>45770</v>
      </c>
    </row>
    <row r="61" spans="1:12" s="20" customFormat="1" ht="78.75" x14ac:dyDescent="0.25">
      <c r="A61" s="18">
        <v>52</v>
      </c>
      <c r="B61" s="17" t="s">
        <v>327</v>
      </c>
      <c r="C61" s="29" t="s">
        <v>10</v>
      </c>
      <c r="D61" s="18">
        <v>3178</v>
      </c>
      <c r="E61" s="17" t="s">
        <v>50</v>
      </c>
      <c r="F61" s="16" t="s">
        <v>48</v>
      </c>
      <c r="G61" s="16" t="s">
        <v>49</v>
      </c>
      <c r="H61" s="19">
        <v>220588</v>
      </c>
      <c r="I61" s="19">
        <f>+Tabla1[[#This Row],[Monto Facturado DOP]]</f>
        <v>220588</v>
      </c>
      <c r="J61" s="19">
        <f>+Tabla1[[#This Row],[Monto Facturado DOP]]-Tabla1[[#This Row],[Monto Pagado DOP]]</f>
        <v>0</v>
      </c>
      <c r="K61" s="17" t="s">
        <v>344</v>
      </c>
      <c r="L61" s="29">
        <f>+Tabla1[[#This Row],[Fecha de Documento]]+15</f>
        <v>45770</v>
      </c>
    </row>
    <row r="62" spans="1:12" s="20" customFormat="1" ht="94.5" x14ac:dyDescent="0.25">
      <c r="A62" s="18">
        <v>53</v>
      </c>
      <c r="B62" s="17" t="s">
        <v>327</v>
      </c>
      <c r="C62" s="29" t="s">
        <v>10</v>
      </c>
      <c r="D62" s="18">
        <v>3182</v>
      </c>
      <c r="E62" s="17" t="s">
        <v>11</v>
      </c>
      <c r="F62" s="16" t="s">
        <v>268</v>
      </c>
      <c r="G62" s="16" t="s">
        <v>269</v>
      </c>
      <c r="H62" s="19">
        <v>1113623.82</v>
      </c>
      <c r="I62" s="19">
        <f>+Tabla1[[#This Row],[Monto Facturado DOP]]</f>
        <v>1113623.82</v>
      </c>
      <c r="J62" s="19">
        <f>+Tabla1[[#This Row],[Monto Facturado DOP]]-Tabla1[[#This Row],[Monto Pagado DOP]]</f>
        <v>0</v>
      </c>
      <c r="K62" s="17" t="s">
        <v>344</v>
      </c>
      <c r="L62" s="29">
        <f>+Tabla1[[#This Row],[Fecha de Documento]]+15</f>
        <v>45770</v>
      </c>
    </row>
    <row r="63" spans="1:12" s="20" customFormat="1" ht="110.25" x14ac:dyDescent="0.25">
      <c r="A63" s="18">
        <v>54</v>
      </c>
      <c r="B63" s="17" t="s">
        <v>327</v>
      </c>
      <c r="C63" s="29" t="s">
        <v>10</v>
      </c>
      <c r="D63" s="18">
        <v>3188</v>
      </c>
      <c r="E63" s="17" t="s">
        <v>17</v>
      </c>
      <c r="F63" s="16" t="s">
        <v>272</v>
      </c>
      <c r="G63" s="16" t="s">
        <v>273</v>
      </c>
      <c r="H63" s="19">
        <v>95385.3</v>
      </c>
      <c r="I63" s="19">
        <f>+Tabla1[[#This Row],[Monto Facturado DOP]]</f>
        <v>95385.3</v>
      </c>
      <c r="J63" s="19">
        <f>+Tabla1[[#This Row],[Monto Facturado DOP]]-Tabla1[[#This Row],[Monto Pagado DOP]]</f>
        <v>0</v>
      </c>
      <c r="K63" s="17" t="s">
        <v>344</v>
      </c>
      <c r="L63" s="29">
        <f>+Tabla1[[#This Row],[Fecha de Documento]]+15</f>
        <v>45770</v>
      </c>
    </row>
    <row r="64" spans="1:12" s="20" customFormat="1" ht="94.5" x14ac:dyDescent="0.25">
      <c r="A64" s="18">
        <v>55</v>
      </c>
      <c r="B64" s="17" t="s">
        <v>327</v>
      </c>
      <c r="C64" s="29" t="s">
        <v>10</v>
      </c>
      <c r="D64" s="18">
        <v>3190</v>
      </c>
      <c r="E64" s="17" t="s">
        <v>65</v>
      </c>
      <c r="F64" s="16" t="s">
        <v>121</v>
      </c>
      <c r="G64" s="16" t="s">
        <v>127</v>
      </c>
      <c r="H64" s="19">
        <v>28480.48</v>
      </c>
      <c r="I64" s="19">
        <f>+Tabla1[[#This Row],[Monto Facturado DOP]]</f>
        <v>28480.48</v>
      </c>
      <c r="J64" s="19">
        <f>+Tabla1[[#This Row],[Monto Facturado DOP]]-Tabla1[[#This Row],[Monto Pagado DOP]]</f>
        <v>0</v>
      </c>
      <c r="K64" s="17" t="s">
        <v>344</v>
      </c>
      <c r="L64" s="29">
        <f>+Tabla1[[#This Row],[Fecha de Documento]]+15</f>
        <v>45770</v>
      </c>
    </row>
    <row r="65" spans="1:12" s="20" customFormat="1" ht="94.5" x14ac:dyDescent="0.25">
      <c r="A65" s="18">
        <v>56</v>
      </c>
      <c r="B65" s="17" t="s">
        <v>327</v>
      </c>
      <c r="C65" s="29" t="s">
        <v>10</v>
      </c>
      <c r="D65" s="18">
        <v>3204</v>
      </c>
      <c r="E65" s="17" t="s">
        <v>80</v>
      </c>
      <c r="F65" s="16" t="s">
        <v>113</v>
      </c>
      <c r="G65" s="16" t="s">
        <v>120</v>
      </c>
      <c r="H65" s="19">
        <v>674200</v>
      </c>
      <c r="I65" s="19">
        <f>+Tabla1[[#This Row],[Monto Facturado DOP]]</f>
        <v>674200</v>
      </c>
      <c r="J65" s="19">
        <f>+Tabla1[[#This Row],[Monto Facturado DOP]]-Tabla1[[#This Row],[Monto Pagado DOP]]</f>
        <v>0</v>
      </c>
      <c r="K65" s="17" t="s">
        <v>344</v>
      </c>
      <c r="L65" s="29">
        <f>+Tabla1[[#This Row],[Fecha de Documento]]+15</f>
        <v>45770</v>
      </c>
    </row>
    <row r="66" spans="1:12" s="20" customFormat="1" ht="126" x14ac:dyDescent="0.25">
      <c r="A66" s="18">
        <v>57</v>
      </c>
      <c r="B66" s="17" t="s">
        <v>327</v>
      </c>
      <c r="C66" s="29" t="s">
        <v>10</v>
      </c>
      <c r="D66" s="18">
        <v>3208</v>
      </c>
      <c r="E66" s="17" t="s">
        <v>80</v>
      </c>
      <c r="F66" s="16" t="s">
        <v>320</v>
      </c>
      <c r="G66" s="16" t="s">
        <v>321</v>
      </c>
      <c r="H66" s="19">
        <v>776095.6</v>
      </c>
      <c r="I66" s="19">
        <f>+Tabla1[[#This Row],[Monto Facturado DOP]]</f>
        <v>776095.6</v>
      </c>
      <c r="J66" s="19">
        <f>+Tabla1[[#This Row],[Monto Facturado DOP]]-Tabla1[[#This Row],[Monto Pagado DOP]]</f>
        <v>0</v>
      </c>
      <c r="K66" s="17" t="s">
        <v>344</v>
      </c>
      <c r="L66" s="29">
        <f>+Tabla1[[#This Row],[Fecha de Documento]]+15</f>
        <v>45770</v>
      </c>
    </row>
    <row r="67" spans="1:12" s="20" customFormat="1" ht="110.25" x14ac:dyDescent="0.25">
      <c r="A67" s="18">
        <v>58</v>
      </c>
      <c r="B67" s="17" t="s">
        <v>327</v>
      </c>
      <c r="C67" s="29" t="s">
        <v>73</v>
      </c>
      <c r="D67" s="18">
        <v>3318</v>
      </c>
      <c r="E67" s="17" t="s">
        <v>16</v>
      </c>
      <c r="F67" s="16" t="s">
        <v>152</v>
      </c>
      <c r="G67" s="16" t="s">
        <v>153</v>
      </c>
      <c r="H67" s="19">
        <v>873141</v>
      </c>
      <c r="I67" s="19">
        <f>+Tabla1[[#This Row],[Monto Facturado DOP]]</f>
        <v>873141</v>
      </c>
      <c r="J67" s="19">
        <f>+Tabla1[[#This Row],[Monto Facturado DOP]]-Tabla1[[#This Row],[Monto Pagado DOP]]</f>
        <v>0</v>
      </c>
      <c r="K67" s="17" t="s">
        <v>344</v>
      </c>
      <c r="L67" s="29">
        <f>+Tabla1[[#This Row],[Fecha de Documento]]+15</f>
        <v>45773</v>
      </c>
    </row>
    <row r="68" spans="1:12" s="20" customFormat="1" ht="110.25" x14ac:dyDescent="0.25">
      <c r="A68" s="18">
        <v>59</v>
      </c>
      <c r="B68" s="17" t="s">
        <v>327</v>
      </c>
      <c r="C68" s="29" t="s">
        <v>73</v>
      </c>
      <c r="D68" s="18">
        <v>3322</v>
      </c>
      <c r="E68" s="17" t="s">
        <v>72</v>
      </c>
      <c r="F68" s="16" t="s">
        <v>70</v>
      </c>
      <c r="G68" s="16" t="s">
        <v>71</v>
      </c>
      <c r="H68" s="19">
        <v>1618160.9</v>
      </c>
      <c r="I68" s="19">
        <f>+Tabla1[[#This Row],[Monto Facturado DOP]]</f>
        <v>1618160.9</v>
      </c>
      <c r="J68" s="19">
        <f>+Tabla1[[#This Row],[Monto Facturado DOP]]-Tabla1[[#This Row],[Monto Pagado DOP]]</f>
        <v>0</v>
      </c>
      <c r="K68" s="17" t="s">
        <v>344</v>
      </c>
      <c r="L68" s="29">
        <f>+Tabla1[[#This Row],[Fecha de Documento]]+15</f>
        <v>45773</v>
      </c>
    </row>
    <row r="69" spans="1:12" s="20" customFormat="1" ht="110.25" x14ac:dyDescent="0.25">
      <c r="A69" s="18">
        <v>60</v>
      </c>
      <c r="B69" s="17" t="s">
        <v>327</v>
      </c>
      <c r="C69" s="29" t="s">
        <v>73</v>
      </c>
      <c r="D69" s="18">
        <v>3324</v>
      </c>
      <c r="E69" s="17" t="s">
        <v>228</v>
      </c>
      <c r="F69" s="16" t="s">
        <v>226</v>
      </c>
      <c r="G69" s="16" t="s">
        <v>227</v>
      </c>
      <c r="H69" s="19">
        <v>1475000</v>
      </c>
      <c r="I69" s="19">
        <f>+Tabla1[[#This Row],[Monto Facturado DOP]]</f>
        <v>1475000</v>
      </c>
      <c r="J69" s="19">
        <f>+Tabla1[[#This Row],[Monto Facturado DOP]]-Tabla1[[#This Row],[Monto Pagado DOP]]</f>
        <v>0</v>
      </c>
      <c r="K69" s="17" t="s">
        <v>344</v>
      </c>
      <c r="L69" s="29">
        <f>+Tabla1[[#This Row],[Fecha de Documento]]+15</f>
        <v>45773</v>
      </c>
    </row>
    <row r="70" spans="1:12" s="20" customFormat="1" ht="141.75" x14ac:dyDescent="0.25">
      <c r="A70" s="18">
        <v>61</v>
      </c>
      <c r="B70" s="17" t="s">
        <v>327</v>
      </c>
      <c r="C70" s="29" t="s">
        <v>73</v>
      </c>
      <c r="D70" s="18">
        <v>3350</v>
      </c>
      <c r="E70" s="17" t="s">
        <v>80</v>
      </c>
      <c r="F70" s="16" t="s">
        <v>313</v>
      </c>
      <c r="G70" s="16" t="s">
        <v>315</v>
      </c>
      <c r="H70" s="19">
        <v>2250000</v>
      </c>
      <c r="I70" s="19">
        <f>+Tabla1[[#This Row],[Monto Facturado DOP]]</f>
        <v>2250000</v>
      </c>
      <c r="J70" s="19">
        <f>+Tabla1[[#This Row],[Monto Facturado DOP]]-Tabla1[[#This Row],[Monto Pagado DOP]]</f>
        <v>0</v>
      </c>
      <c r="K70" s="17" t="s">
        <v>344</v>
      </c>
      <c r="L70" s="29">
        <f>+Tabla1[[#This Row],[Fecha de Documento]]+15</f>
        <v>45773</v>
      </c>
    </row>
    <row r="71" spans="1:12" s="20" customFormat="1" ht="141.75" x14ac:dyDescent="0.25">
      <c r="A71" s="18">
        <v>62</v>
      </c>
      <c r="B71" s="17" t="s">
        <v>327</v>
      </c>
      <c r="C71" s="29" t="s">
        <v>4</v>
      </c>
      <c r="D71" s="18">
        <v>3359</v>
      </c>
      <c r="E71" s="17" t="s">
        <v>3</v>
      </c>
      <c r="F71" s="16" t="s">
        <v>1</v>
      </c>
      <c r="G71" s="16" t="s">
        <v>2</v>
      </c>
      <c r="H71" s="19">
        <v>511530</v>
      </c>
      <c r="I71" s="19">
        <f>+Tabla1[[#This Row],[Monto Facturado DOP]]</f>
        <v>511530</v>
      </c>
      <c r="J71" s="19">
        <f>+Tabla1[[#This Row],[Monto Facturado DOP]]-Tabla1[[#This Row],[Monto Pagado DOP]]</f>
        <v>0</v>
      </c>
      <c r="K71" s="17" t="s">
        <v>344</v>
      </c>
      <c r="L71" s="29">
        <f>+Tabla1[[#This Row],[Fecha de Documento]]+15</f>
        <v>45776</v>
      </c>
    </row>
    <row r="72" spans="1:12" s="20" customFormat="1" ht="110.25" x14ac:dyDescent="0.25">
      <c r="A72" s="18">
        <v>63</v>
      </c>
      <c r="B72" s="17" t="s">
        <v>327</v>
      </c>
      <c r="C72" s="29" t="s">
        <v>4</v>
      </c>
      <c r="D72" s="18">
        <v>3364</v>
      </c>
      <c r="E72" s="17" t="s">
        <v>65</v>
      </c>
      <c r="F72" s="16" t="s">
        <v>61</v>
      </c>
      <c r="G72" s="16" t="s">
        <v>69</v>
      </c>
      <c r="H72" s="19">
        <v>11460</v>
      </c>
      <c r="I72" s="19">
        <f>+Tabla1[[#This Row],[Monto Facturado DOP]]</f>
        <v>11460</v>
      </c>
      <c r="J72" s="19">
        <f>+Tabla1[[#This Row],[Monto Facturado DOP]]-Tabla1[[#This Row],[Monto Pagado DOP]]</f>
        <v>0</v>
      </c>
      <c r="K72" s="17" t="s">
        <v>344</v>
      </c>
      <c r="L72" s="29">
        <f>+Tabla1[[#This Row],[Fecha de Documento]]+15</f>
        <v>45776</v>
      </c>
    </row>
    <row r="73" spans="1:12" s="20" customFormat="1" ht="94.5" x14ac:dyDescent="0.25">
      <c r="A73" s="18">
        <v>64</v>
      </c>
      <c r="B73" s="17" t="s">
        <v>327</v>
      </c>
      <c r="C73" s="29" t="s">
        <v>4</v>
      </c>
      <c r="D73" s="18">
        <v>3384</v>
      </c>
      <c r="E73" s="17" t="s">
        <v>41</v>
      </c>
      <c r="F73" s="16" t="s">
        <v>266</v>
      </c>
      <c r="G73" s="16" t="s">
        <v>267</v>
      </c>
      <c r="H73" s="19">
        <v>27720</v>
      </c>
      <c r="I73" s="19">
        <f>+Tabla1[[#This Row],[Monto Facturado DOP]]</f>
        <v>27720</v>
      </c>
      <c r="J73" s="19">
        <f>+Tabla1[[#This Row],[Monto Facturado DOP]]-Tabla1[[#This Row],[Monto Pagado DOP]]</f>
        <v>0</v>
      </c>
      <c r="K73" s="17" t="s">
        <v>344</v>
      </c>
      <c r="L73" s="29">
        <f>+Tabla1[[#This Row],[Fecha de Documento]]+15</f>
        <v>45776</v>
      </c>
    </row>
    <row r="74" spans="1:12" s="20" customFormat="1" ht="110.25" x14ac:dyDescent="0.25">
      <c r="A74" s="18">
        <v>65</v>
      </c>
      <c r="B74" s="17" t="s">
        <v>327</v>
      </c>
      <c r="C74" s="29" t="s">
        <v>4</v>
      </c>
      <c r="D74" s="18">
        <v>3402</v>
      </c>
      <c r="E74" s="17" t="s">
        <v>28</v>
      </c>
      <c r="F74" s="16" t="s">
        <v>313</v>
      </c>
      <c r="G74" s="16" t="s">
        <v>314</v>
      </c>
      <c r="H74" s="19">
        <v>6827500</v>
      </c>
      <c r="I74" s="19">
        <f>+Tabla1[[#This Row],[Monto Facturado DOP]]</f>
        <v>6827500</v>
      </c>
      <c r="J74" s="19">
        <f>+Tabla1[[#This Row],[Monto Facturado DOP]]-Tabla1[[#This Row],[Monto Pagado DOP]]</f>
        <v>0</v>
      </c>
      <c r="K74" s="17" t="s">
        <v>344</v>
      </c>
      <c r="L74" s="29">
        <f>+Tabla1[[#This Row],[Fecha de Documento]]+15</f>
        <v>45776</v>
      </c>
    </row>
    <row r="75" spans="1:12" s="20" customFormat="1" ht="94.5" x14ac:dyDescent="0.25">
      <c r="A75" s="18">
        <v>66</v>
      </c>
      <c r="B75" s="17" t="s">
        <v>327</v>
      </c>
      <c r="C75" s="29" t="s">
        <v>4</v>
      </c>
      <c r="D75" s="18">
        <v>3408</v>
      </c>
      <c r="E75" s="17" t="s">
        <v>139</v>
      </c>
      <c r="F75" s="16" t="s">
        <v>138</v>
      </c>
      <c r="G75" s="16" t="s">
        <v>140</v>
      </c>
      <c r="H75" s="19">
        <v>1380000.01</v>
      </c>
      <c r="I75" s="19">
        <f>+Tabla1[[#This Row],[Monto Facturado DOP]]</f>
        <v>1380000.01</v>
      </c>
      <c r="J75" s="19">
        <f>+Tabla1[[#This Row],[Monto Facturado DOP]]-Tabla1[[#This Row],[Monto Pagado DOP]]</f>
        <v>0</v>
      </c>
      <c r="K75" s="17" t="s">
        <v>344</v>
      </c>
      <c r="L75" s="29">
        <f>+Tabla1[[#This Row],[Fecha de Documento]]+15</f>
        <v>45776</v>
      </c>
    </row>
    <row r="76" spans="1:12" s="20" customFormat="1" ht="94.5" x14ac:dyDescent="0.25">
      <c r="A76" s="18">
        <v>67</v>
      </c>
      <c r="B76" s="17" t="s">
        <v>327</v>
      </c>
      <c r="C76" s="29" t="s">
        <v>4</v>
      </c>
      <c r="D76" s="18">
        <v>3410</v>
      </c>
      <c r="E76" s="17" t="s">
        <v>88</v>
      </c>
      <c r="F76" s="16" t="s">
        <v>133</v>
      </c>
      <c r="G76" s="16" t="s">
        <v>135</v>
      </c>
      <c r="H76" s="19">
        <v>49991.88</v>
      </c>
      <c r="I76" s="19">
        <f>+Tabla1[[#This Row],[Monto Facturado DOP]]</f>
        <v>49991.88</v>
      </c>
      <c r="J76" s="19">
        <f>+Tabla1[[#This Row],[Monto Facturado DOP]]-Tabla1[[#This Row],[Monto Pagado DOP]]</f>
        <v>0</v>
      </c>
      <c r="K76" s="17" t="s">
        <v>344</v>
      </c>
      <c r="L76" s="29">
        <f>+Tabla1[[#This Row],[Fecha de Documento]]+15</f>
        <v>45776</v>
      </c>
    </row>
    <row r="77" spans="1:12" s="20" customFormat="1" ht="94.5" x14ac:dyDescent="0.25">
      <c r="A77" s="18">
        <v>68</v>
      </c>
      <c r="B77" s="17" t="s">
        <v>327</v>
      </c>
      <c r="C77" s="29" t="s">
        <v>4</v>
      </c>
      <c r="D77" s="18">
        <v>3416</v>
      </c>
      <c r="E77" s="17" t="s">
        <v>6</v>
      </c>
      <c r="F77" s="16" t="s">
        <v>5</v>
      </c>
      <c r="G77" s="16" t="s">
        <v>9</v>
      </c>
      <c r="H77" s="19">
        <v>29931</v>
      </c>
      <c r="I77" s="19">
        <f>+Tabla1[[#This Row],[Monto Facturado DOP]]</f>
        <v>29931</v>
      </c>
      <c r="J77" s="19">
        <f>+Tabla1[[#This Row],[Monto Facturado DOP]]-Tabla1[[#This Row],[Monto Pagado DOP]]</f>
        <v>0</v>
      </c>
      <c r="K77" s="17" t="s">
        <v>344</v>
      </c>
      <c r="L77" s="29">
        <f>+Tabla1[[#This Row],[Fecha de Documento]]+15</f>
        <v>45776</v>
      </c>
    </row>
    <row r="78" spans="1:12" s="20" customFormat="1" ht="94.5" x14ac:dyDescent="0.25">
      <c r="A78" s="18">
        <v>69</v>
      </c>
      <c r="B78" s="17" t="s">
        <v>327</v>
      </c>
      <c r="C78" s="29" t="s">
        <v>4</v>
      </c>
      <c r="D78" s="18">
        <v>3416</v>
      </c>
      <c r="E78" s="17" t="s">
        <v>11</v>
      </c>
      <c r="F78" s="16" t="s">
        <v>5</v>
      </c>
      <c r="G78" s="16" t="s">
        <v>9</v>
      </c>
      <c r="H78" s="19">
        <v>20642.04</v>
      </c>
      <c r="I78" s="19">
        <f>+Tabla1[[#This Row],[Monto Facturado DOP]]</f>
        <v>20642.04</v>
      </c>
      <c r="J78" s="19">
        <f>+Tabla1[[#This Row],[Monto Facturado DOP]]-Tabla1[[#This Row],[Monto Pagado DOP]]</f>
        <v>0</v>
      </c>
      <c r="K78" s="17" t="s">
        <v>344</v>
      </c>
      <c r="L78" s="29">
        <f>+Tabla1[[#This Row],[Fecha de Documento]]+15</f>
        <v>45776</v>
      </c>
    </row>
    <row r="79" spans="1:12" s="20" customFormat="1" ht="110.25" x14ac:dyDescent="0.25">
      <c r="A79" s="18">
        <v>70</v>
      </c>
      <c r="B79" s="17" t="s">
        <v>327</v>
      </c>
      <c r="C79" s="29" t="s">
        <v>4</v>
      </c>
      <c r="D79" s="18">
        <v>3420</v>
      </c>
      <c r="E79" s="17" t="s">
        <v>72</v>
      </c>
      <c r="F79" s="16" t="s">
        <v>192</v>
      </c>
      <c r="G79" s="16" t="s">
        <v>193</v>
      </c>
      <c r="H79" s="19">
        <v>1598900</v>
      </c>
      <c r="I79" s="19">
        <f>+Tabla1[[#This Row],[Monto Facturado DOP]]</f>
        <v>1598900</v>
      </c>
      <c r="J79" s="19">
        <f>+Tabla1[[#This Row],[Monto Facturado DOP]]-Tabla1[[#This Row],[Monto Pagado DOP]]</f>
        <v>0</v>
      </c>
      <c r="K79" s="17" t="s">
        <v>344</v>
      </c>
      <c r="L79" s="29">
        <f>+Tabla1[[#This Row],[Fecha de Documento]]+15</f>
        <v>45776</v>
      </c>
    </row>
    <row r="80" spans="1:12" s="20" customFormat="1" ht="110.25" x14ac:dyDescent="0.25">
      <c r="A80" s="18">
        <v>71</v>
      </c>
      <c r="B80" s="17" t="s">
        <v>327</v>
      </c>
      <c r="C80" s="29" t="s">
        <v>4</v>
      </c>
      <c r="D80" s="18">
        <v>3423</v>
      </c>
      <c r="E80" s="17" t="s">
        <v>230</v>
      </c>
      <c r="F80" s="16" t="s">
        <v>226</v>
      </c>
      <c r="G80" s="16" t="s">
        <v>229</v>
      </c>
      <c r="H80" s="19">
        <v>1649999.99</v>
      </c>
      <c r="I80" s="19">
        <f>+Tabla1[[#This Row],[Monto Facturado DOP]]</f>
        <v>1649999.99</v>
      </c>
      <c r="J80" s="19">
        <f>+Tabla1[[#This Row],[Monto Facturado DOP]]-Tabla1[[#This Row],[Monto Pagado DOP]]</f>
        <v>0</v>
      </c>
      <c r="K80" s="17" t="s">
        <v>344</v>
      </c>
      <c r="L80" s="29">
        <f>+Tabla1[[#This Row],[Fecha de Documento]]+15</f>
        <v>45776</v>
      </c>
    </row>
    <row r="81" spans="1:12" s="20" customFormat="1" ht="110.25" x14ac:dyDescent="0.25">
      <c r="A81" s="18">
        <v>72</v>
      </c>
      <c r="B81" s="17" t="s">
        <v>327</v>
      </c>
      <c r="C81" s="29" t="s">
        <v>4</v>
      </c>
      <c r="D81" s="18">
        <v>3428</v>
      </c>
      <c r="E81" s="17" t="s">
        <v>63</v>
      </c>
      <c r="F81" s="16" t="s">
        <v>285</v>
      </c>
      <c r="G81" s="16" t="s">
        <v>286</v>
      </c>
      <c r="H81" s="19">
        <v>314151.40000000002</v>
      </c>
      <c r="I81" s="19">
        <f>+Tabla1[[#This Row],[Monto Facturado DOP]]</f>
        <v>314151.40000000002</v>
      </c>
      <c r="J81" s="19">
        <f>+Tabla1[[#This Row],[Monto Facturado DOP]]-Tabla1[[#This Row],[Monto Pagado DOP]]</f>
        <v>0</v>
      </c>
      <c r="K81" s="17" t="s">
        <v>344</v>
      </c>
      <c r="L81" s="29">
        <f>+Tabla1[[#This Row],[Fecha de Documento]]+15</f>
        <v>45776</v>
      </c>
    </row>
    <row r="82" spans="1:12" s="20" customFormat="1" ht="126" x14ac:dyDescent="0.25">
      <c r="A82" s="18">
        <v>73</v>
      </c>
      <c r="B82" s="17" t="s">
        <v>327</v>
      </c>
      <c r="C82" s="29" t="s">
        <v>21</v>
      </c>
      <c r="D82" s="18">
        <v>3471</v>
      </c>
      <c r="E82" s="17" t="s">
        <v>20</v>
      </c>
      <c r="F82" s="16" t="s">
        <v>18</v>
      </c>
      <c r="G82" s="16" t="s">
        <v>19</v>
      </c>
      <c r="H82" s="19">
        <v>5574844.3600000003</v>
      </c>
      <c r="I82" s="19">
        <f>+Tabla1[[#This Row],[Monto Facturado DOP]]</f>
        <v>5574844.3600000003</v>
      </c>
      <c r="J82" s="19">
        <f>+Tabla1[[#This Row],[Monto Facturado DOP]]-Tabla1[[#This Row],[Monto Pagado DOP]]</f>
        <v>0</v>
      </c>
      <c r="K82" s="17" t="s">
        <v>344</v>
      </c>
      <c r="L82" s="29">
        <f>+Tabla1[[#This Row],[Fecha de Documento]]+15</f>
        <v>45777</v>
      </c>
    </row>
    <row r="83" spans="1:12" s="20" customFormat="1" ht="141.75" x14ac:dyDescent="0.25">
      <c r="A83" s="18">
        <v>74</v>
      </c>
      <c r="B83" s="17" t="s">
        <v>327</v>
      </c>
      <c r="C83" s="29" t="s">
        <v>21</v>
      </c>
      <c r="D83" s="18">
        <v>3474</v>
      </c>
      <c r="E83" s="17" t="s">
        <v>251</v>
      </c>
      <c r="F83" s="16" t="s">
        <v>316</v>
      </c>
      <c r="G83" s="16" t="s">
        <v>317</v>
      </c>
      <c r="H83" s="19">
        <v>6000000</v>
      </c>
      <c r="I83" s="19">
        <f>+Tabla1[[#This Row],[Monto Facturado DOP]]</f>
        <v>6000000</v>
      </c>
      <c r="J83" s="19">
        <f>+Tabla1[[#This Row],[Monto Facturado DOP]]-Tabla1[[#This Row],[Monto Pagado DOP]]</f>
        <v>0</v>
      </c>
      <c r="K83" s="17" t="s">
        <v>344</v>
      </c>
      <c r="L83" s="29">
        <f>+Tabla1[[#This Row],[Fecha de Documento]]+15</f>
        <v>45777</v>
      </c>
    </row>
    <row r="84" spans="1:12" s="20" customFormat="1" ht="110.25" x14ac:dyDescent="0.25">
      <c r="A84" s="18">
        <v>75</v>
      </c>
      <c r="B84" s="17" t="s">
        <v>327</v>
      </c>
      <c r="C84" s="29" t="s">
        <v>21</v>
      </c>
      <c r="D84" s="18">
        <v>3476</v>
      </c>
      <c r="E84" s="17" t="s">
        <v>123</v>
      </c>
      <c r="F84" s="16" t="s">
        <v>162</v>
      </c>
      <c r="G84" s="16" t="s">
        <v>165</v>
      </c>
      <c r="H84" s="19">
        <v>130295.6</v>
      </c>
      <c r="I84" s="19">
        <f>+Tabla1[[#This Row],[Monto Facturado DOP]]</f>
        <v>130295.6</v>
      </c>
      <c r="J84" s="19">
        <f>+Tabla1[[#This Row],[Monto Facturado DOP]]-Tabla1[[#This Row],[Monto Pagado DOP]]</f>
        <v>0</v>
      </c>
      <c r="K84" s="17" t="s">
        <v>344</v>
      </c>
      <c r="L84" s="29">
        <f>+Tabla1[[#This Row],[Fecha de Documento]]+15</f>
        <v>45777</v>
      </c>
    </row>
    <row r="85" spans="1:12" s="20" customFormat="1" ht="94.5" x14ac:dyDescent="0.25">
      <c r="A85" s="18">
        <v>76</v>
      </c>
      <c r="B85" s="17" t="s">
        <v>327</v>
      </c>
      <c r="C85" s="29" t="s">
        <v>21</v>
      </c>
      <c r="D85" s="18">
        <v>3478</v>
      </c>
      <c r="E85" s="17" t="s">
        <v>58</v>
      </c>
      <c r="F85" s="16" t="s">
        <v>185</v>
      </c>
      <c r="G85" s="16" t="s">
        <v>186</v>
      </c>
      <c r="H85" s="19">
        <v>67073.78</v>
      </c>
      <c r="I85" s="19">
        <f>+Tabla1[[#This Row],[Monto Facturado DOP]]</f>
        <v>67073.78</v>
      </c>
      <c r="J85" s="19">
        <f>+Tabla1[[#This Row],[Monto Facturado DOP]]-Tabla1[[#This Row],[Monto Pagado DOP]]</f>
        <v>0</v>
      </c>
      <c r="K85" s="17" t="s">
        <v>344</v>
      </c>
      <c r="L85" s="29">
        <f>+Tabla1[[#This Row],[Fecha de Documento]]+15</f>
        <v>45777</v>
      </c>
    </row>
    <row r="86" spans="1:12" s="20" customFormat="1" ht="110.25" x14ac:dyDescent="0.25">
      <c r="A86" s="18">
        <v>77</v>
      </c>
      <c r="B86" s="17" t="s">
        <v>327</v>
      </c>
      <c r="C86" s="29" t="s">
        <v>21</v>
      </c>
      <c r="D86" s="18">
        <v>3480</v>
      </c>
      <c r="E86" s="17" t="s">
        <v>170</v>
      </c>
      <c r="F86" s="16" t="s">
        <v>168</v>
      </c>
      <c r="G86" s="16" t="s">
        <v>169</v>
      </c>
      <c r="H86" s="19">
        <v>18490.599999999999</v>
      </c>
      <c r="I86" s="19">
        <f>+Tabla1[[#This Row],[Monto Facturado DOP]]</f>
        <v>18490.599999999999</v>
      </c>
      <c r="J86" s="19">
        <f>+Tabla1[[#This Row],[Monto Facturado DOP]]-Tabla1[[#This Row],[Monto Pagado DOP]]</f>
        <v>0</v>
      </c>
      <c r="K86" s="17" t="s">
        <v>344</v>
      </c>
      <c r="L86" s="29">
        <f>+Tabla1[[#This Row],[Fecha de Documento]]+15</f>
        <v>45777</v>
      </c>
    </row>
    <row r="87" spans="1:12" s="20" customFormat="1" ht="110.25" x14ac:dyDescent="0.25">
      <c r="A87" s="18">
        <v>78</v>
      </c>
      <c r="B87" s="17" t="s">
        <v>327</v>
      </c>
      <c r="C87" s="29" t="s">
        <v>27</v>
      </c>
      <c r="D87" s="18">
        <v>3524</v>
      </c>
      <c r="E87" s="17" t="s">
        <v>41</v>
      </c>
      <c r="F87" s="16" t="s">
        <v>240</v>
      </c>
      <c r="G87" s="16" t="s">
        <v>250</v>
      </c>
      <c r="H87" s="19">
        <v>64128.13</v>
      </c>
      <c r="I87" s="19">
        <f>+Tabla1[[#This Row],[Monto Facturado DOP]]</f>
        <v>64128.13</v>
      </c>
      <c r="J87" s="19">
        <f>+Tabla1[[#This Row],[Monto Facturado DOP]]-Tabla1[[#This Row],[Monto Pagado DOP]]</f>
        <v>0</v>
      </c>
      <c r="K87" s="17" t="s">
        <v>344</v>
      </c>
      <c r="L87" s="29">
        <f>+Tabla1[[#This Row],[Fecha de Documento]]+15</f>
        <v>45778</v>
      </c>
    </row>
    <row r="88" spans="1:12" s="20" customFormat="1" ht="94.5" x14ac:dyDescent="0.25">
      <c r="A88" s="18">
        <v>79</v>
      </c>
      <c r="B88" s="17" t="s">
        <v>327</v>
      </c>
      <c r="C88" s="29" t="s">
        <v>27</v>
      </c>
      <c r="D88" s="18">
        <v>3528</v>
      </c>
      <c r="E88" s="17" t="s">
        <v>41</v>
      </c>
      <c r="F88" s="16" t="s">
        <v>240</v>
      </c>
      <c r="G88" s="16" t="s">
        <v>247</v>
      </c>
      <c r="H88" s="19">
        <v>116702</v>
      </c>
      <c r="I88" s="19">
        <f>+Tabla1[[#This Row],[Monto Facturado DOP]]</f>
        <v>116702</v>
      </c>
      <c r="J88" s="19">
        <f>+Tabla1[[#This Row],[Monto Facturado DOP]]-Tabla1[[#This Row],[Monto Pagado DOP]]</f>
        <v>0</v>
      </c>
      <c r="K88" s="17" t="s">
        <v>344</v>
      </c>
      <c r="L88" s="29">
        <f>+Tabla1[[#This Row],[Fecha de Documento]]+15</f>
        <v>45778</v>
      </c>
    </row>
    <row r="89" spans="1:12" s="20" customFormat="1" ht="94.5" x14ac:dyDescent="0.25">
      <c r="A89" s="18">
        <v>80</v>
      </c>
      <c r="B89" s="17" t="s">
        <v>327</v>
      </c>
      <c r="C89" s="29" t="s">
        <v>27</v>
      </c>
      <c r="D89" s="18">
        <v>3530</v>
      </c>
      <c r="E89" s="17" t="s">
        <v>41</v>
      </c>
      <c r="F89" s="16" t="s">
        <v>240</v>
      </c>
      <c r="G89" s="16" t="s">
        <v>246</v>
      </c>
      <c r="H89" s="19">
        <v>52223.7</v>
      </c>
      <c r="I89" s="19">
        <f>+Tabla1[[#This Row],[Monto Facturado DOP]]</f>
        <v>52223.7</v>
      </c>
      <c r="J89" s="19">
        <f>+Tabla1[[#This Row],[Monto Facturado DOP]]-Tabla1[[#This Row],[Monto Pagado DOP]]</f>
        <v>0</v>
      </c>
      <c r="K89" s="17" t="s">
        <v>344</v>
      </c>
      <c r="L89" s="29">
        <f>+Tabla1[[#This Row],[Fecha de Documento]]+15</f>
        <v>45778</v>
      </c>
    </row>
    <row r="90" spans="1:12" s="20" customFormat="1" ht="94.5" x14ac:dyDescent="0.25">
      <c r="A90" s="18">
        <v>81</v>
      </c>
      <c r="B90" s="17" t="s">
        <v>327</v>
      </c>
      <c r="C90" s="29" t="s">
        <v>27</v>
      </c>
      <c r="D90" s="18">
        <v>3532</v>
      </c>
      <c r="E90" s="17" t="s">
        <v>41</v>
      </c>
      <c r="F90" s="16" t="s">
        <v>240</v>
      </c>
      <c r="G90" s="16" t="s">
        <v>245</v>
      </c>
      <c r="H90" s="19">
        <v>25045.5</v>
      </c>
      <c r="I90" s="19">
        <f>+Tabla1[[#This Row],[Monto Facturado DOP]]</f>
        <v>25045.5</v>
      </c>
      <c r="J90" s="19">
        <f>+Tabla1[[#This Row],[Monto Facturado DOP]]-Tabla1[[#This Row],[Monto Pagado DOP]]</f>
        <v>0</v>
      </c>
      <c r="K90" s="17" t="s">
        <v>344</v>
      </c>
      <c r="L90" s="29">
        <f>+Tabla1[[#This Row],[Fecha de Documento]]+15</f>
        <v>45778</v>
      </c>
    </row>
    <row r="91" spans="1:12" s="20" customFormat="1" ht="94.5" x14ac:dyDescent="0.25">
      <c r="A91" s="18">
        <v>82</v>
      </c>
      <c r="B91" s="17" t="s">
        <v>327</v>
      </c>
      <c r="C91" s="29" t="s">
        <v>27</v>
      </c>
      <c r="D91" s="18">
        <v>3534</v>
      </c>
      <c r="E91" s="17" t="s">
        <v>41</v>
      </c>
      <c r="F91" s="16" t="s">
        <v>240</v>
      </c>
      <c r="G91" s="16" t="s">
        <v>244</v>
      </c>
      <c r="H91" s="19">
        <v>49693.599999999999</v>
      </c>
      <c r="I91" s="19">
        <f>+Tabla1[[#This Row],[Monto Facturado DOP]]</f>
        <v>49693.599999999999</v>
      </c>
      <c r="J91" s="19">
        <f>+Tabla1[[#This Row],[Monto Facturado DOP]]-Tabla1[[#This Row],[Monto Pagado DOP]]</f>
        <v>0</v>
      </c>
      <c r="K91" s="17" t="s">
        <v>344</v>
      </c>
      <c r="L91" s="29">
        <f>+Tabla1[[#This Row],[Fecha de Documento]]+15</f>
        <v>45778</v>
      </c>
    </row>
    <row r="92" spans="1:12" s="20" customFormat="1" ht="94.5" x14ac:dyDescent="0.25">
      <c r="A92" s="18">
        <v>83</v>
      </c>
      <c r="B92" s="17" t="s">
        <v>327</v>
      </c>
      <c r="C92" s="29" t="s">
        <v>27</v>
      </c>
      <c r="D92" s="18">
        <v>3536</v>
      </c>
      <c r="E92" s="17" t="s">
        <v>41</v>
      </c>
      <c r="F92" s="16" t="s">
        <v>240</v>
      </c>
      <c r="G92" s="16" t="s">
        <v>248</v>
      </c>
      <c r="H92" s="19">
        <v>299918.5</v>
      </c>
      <c r="I92" s="19">
        <f>+Tabla1[[#This Row],[Monto Facturado DOP]]</f>
        <v>299918.5</v>
      </c>
      <c r="J92" s="19">
        <f>+Tabla1[[#This Row],[Monto Facturado DOP]]-Tabla1[[#This Row],[Monto Pagado DOP]]</f>
        <v>0</v>
      </c>
      <c r="K92" s="17" t="s">
        <v>344</v>
      </c>
      <c r="L92" s="29">
        <f>+Tabla1[[#This Row],[Fecha de Documento]]+15</f>
        <v>45778</v>
      </c>
    </row>
    <row r="93" spans="1:12" s="20" customFormat="1" ht="94.5" x14ac:dyDescent="0.25">
      <c r="A93" s="18">
        <v>84</v>
      </c>
      <c r="B93" s="17" t="s">
        <v>327</v>
      </c>
      <c r="C93" s="29" t="s">
        <v>27</v>
      </c>
      <c r="D93" s="18">
        <v>3538</v>
      </c>
      <c r="E93" s="17" t="s">
        <v>41</v>
      </c>
      <c r="F93" s="16" t="s">
        <v>240</v>
      </c>
      <c r="G93" s="16" t="s">
        <v>249</v>
      </c>
      <c r="H93" s="19">
        <v>26118.12</v>
      </c>
      <c r="I93" s="19">
        <f>+Tabla1[[#This Row],[Monto Facturado DOP]]</f>
        <v>26118.12</v>
      </c>
      <c r="J93" s="19">
        <f>+Tabla1[[#This Row],[Monto Facturado DOP]]-Tabla1[[#This Row],[Monto Pagado DOP]]</f>
        <v>0</v>
      </c>
      <c r="K93" s="17" t="s">
        <v>344</v>
      </c>
      <c r="L93" s="29">
        <f>+Tabla1[[#This Row],[Fecha de Documento]]+15</f>
        <v>45778</v>
      </c>
    </row>
    <row r="94" spans="1:12" s="20" customFormat="1" ht="126" x14ac:dyDescent="0.25">
      <c r="A94" s="18">
        <v>85</v>
      </c>
      <c r="B94" s="17" t="s">
        <v>327</v>
      </c>
      <c r="C94" s="29" t="s">
        <v>27</v>
      </c>
      <c r="D94" s="18">
        <v>3542</v>
      </c>
      <c r="E94" s="17" t="s">
        <v>112</v>
      </c>
      <c r="F94" s="16" t="s">
        <v>300</v>
      </c>
      <c r="G94" s="16" t="s">
        <v>304</v>
      </c>
      <c r="H94" s="19">
        <v>45194</v>
      </c>
      <c r="I94" s="19">
        <f>+Tabla1[[#This Row],[Monto Facturado DOP]]</f>
        <v>45194</v>
      </c>
      <c r="J94" s="19">
        <f>+Tabla1[[#This Row],[Monto Facturado DOP]]-Tabla1[[#This Row],[Monto Pagado DOP]]</f>
        <v>0</v>
      </c>
      <c r="K94" s="17" t="s">
        <v>344</v>
      </c>
      <c r="L94" s="29">
        <f>+Tabla1[[#This Row],[Fecha de Documento]]+15</f>
        <v>45778</v>
      </c>
    </row>
    <row r="95" spans="1:12" s="20" customFormat="1" ht="126" x14ac:dyDescent="0.25">
      <c r="A95" s="18">
        <v>86</v>
      </c>
      <c r="B95" s="17" t="s">
        <v>327</v>
      </c>
      <c r="C95" s="29" t="s">
        <v>27</v>
      </c>
      <c r="D95" s="18">
        <v>3542</v>
      </c>
      <c r="E95" s="17" t="s">
        <v>305</v>
      </c>
      <c r="F95" s="16" t="s">
        <v>300</v>
      </c>
      <c r="G95" s="16" t="s">
        <v>304</v>
      </c>
      <c r="H95" s="19">
        <v>45194</v>
      </c>
      <c r="I95" s="19">
        <f>+Tabla1[[#This Row],[Monto Facturado DOP]]</f>
        <v>45194</v>
      </c>
      <c r="J95" s="19">
        <f>+Tabla1[[#This Row],[Monto Facturado DOP]]-Tabla1[[#This Row],[Monto Pagado DOP]]</f>
        <v>0</v>
      </c>
      <c r="K95" s="17" t="s">
        <v>344</v>
      </c>
      <c r="L95" s="29">
        <f>+Tabla1[[#This Row],[Fecha de Documento]]+15</f>
        <v>45778</v>
      </c>
    </row>
    <row r="96" spans="1:12" s="20" customFormat="1" ht="94.5" x14ac:dyDescent="0.25">
      <c r="A96" s="18">
        <v>87</v>
      </c>
      <c r="B96" s="17" t="s">
        <v>327</v>
      </c>
      <c r="C96" s="29" t="s">
        <v>27</v>
      </c>
      <c r="D96" s="18">
        <v>3544</v>
      </c>
      <c r="E96" s="17" t="s">
        <v>65</v>
      </c>
      <c r="F96" s="16" t="s">
        <v>212</v>
      </c>
      <c r="G96" s="16" t="s">
        <v>222</v>
      </c>
      <c r="H96" s="19">
        <v>17588.7</v>
      </c>
      <c r="I96" s="19">
        <f>+Tabla1[[#This Row],[Monto Facturado DOP]]</f>
        <v>17588.7</v>
      </c>
      <c r="J96" s="19">
        <f>+Tabla1[[#This Row],[Monto Facturado DOP]]-Tabla1[[#This Row],[Monto Pagado DOP]]</f>
        <v>0</v>
      </c>
      <c r="K96" s="17" t="s">
        <v>344</v>
      </c>
      <c r="L96" s="29">
        <f>+Tabla1[[#This Row],[Fecha de Documento]]+15</f>
        <v>45778</v>
      </c>
    </row>
    <row r="97" spans="1:12" s="20" customFormat="1" ht="94.5" x14ac:dyDescent="0.25">
      <c r="A97" s="18">
        <v>88</v>
      </c>
      <c r="B97" s="17" t="s">
        <v>327</v>
      </c>
      <c r="C97" s="29" t="s">
        <v>27</v>
      </c>
      <c r="D97" s="18">
        <v>3555</v>
      </c>
      <c r="E97" s="17" t="s">
        <v>65</v>
      </c>
      <c r="F97" s="16" t="s">
        <v>212</v>
      </c>
      <c r="G97" s="16" t="s">
        <v>214</v>
      </c>
      <c r="H97" s="19">
        <v>104325</v>
      </c>
      <c r="I97" s="19">
        <f>+Tabla1[[#This Row],[Monto Facturado DOP]]</f>
        <v>104325</v>
      </c>
      <c r="J97" s="19">
        <f>+Tabla1[[#This Row],[Monto Facturado DOP]]-Tabla1[[#This Row],[Monto Pagado DOP]]</f>
        <v>0</v>
      </c>
      <c r="K97" s="17" t="s">
        <v>344</v>
      </c>
      <c r="L97" s="29">
        <f>+Tabla1[[#This Row],[Fecha de Documento]]+15</f>
        <v>45778</v>
      </c>
    </row>
    <row r="98" spans="1:12" s="20" customFormat="1" ht="141.75" x14ac:dyDescent="0.25">
      <c r="A98" s="18">
        <v>89</v>
      </c>
      <c r="B98" s="17" t="s">
        <v>327</v>
      </c>
      <c r="C98" s="29" t="s">
        <v>27</v>
      </c>
      <c r="D98" s="18">
        <v>3557</v>
      </c>
      <c r="E98" s="17" t="s">
        <v>8</v>
      </c>
      <c r="F98" s="16" t="s">
        <v>287</v>
      </c>
      <c r="G98" s="16" t="s">
        <v>288</v>
      </c>
      <c r="H98" s="19">
        <v>28390.799999999999</v>
      </c>
      <c r="I98" s="19">
        <f>+Tabla1[[#This Row],[Monto Facturado DOP]]</f>
        <v>28390.799999999999</v>
      </c>
      <c r="J98" s="19">
        <f>+Tabla1[[#This Row],[Monto Facturado DOP]]-Tabla1[[#This Row],[Monto Pagado DOP]]</f>
        <v>0</v>
      </c>
      <c r="K98" s="17" t="s">
        <v>344</v>
      </c>
      <c r="L98" s="29">
        <f>+Tabla1[[#This Row],[Fecha de Documento]]+15</f>
        <v>45778</v>
      </c>
    </row>
    <row r="99" spans="1:12" s="20" customFormat="1" ht="110.25" x14ac:dyDescent="0.25">
      <c r="A99" s="18">
        <v>90</v>
      </c>
      <c r="B99" s="17" t="s">
        <v>327</v>
      </c>
      <c r="C99" s="29" t="s">
        <v>27</v>
      </c>
      <c r="D99" s="18">
        <v>3560</v>
      </c>
      <c r="E99" s="17" t="s">
        <v>65</v>
      </c>
      <c r="F99" s="16" t="s">
        <v>121</v>
      </c>
      <c r="G99" s="16" t="s">
        <v>130</v>
      </c>
      <c r="H99" s="19">
        <v>45578.68</v>
      </c>
      <c r="I99" s="19">
        <f>+Tabla1[[#This Row],[Monto Facturado DOP]]</f>
        <v>45578.68</v>
      </c>
      <c r="J99" s="19">
        <f>+Tabla1[[#This Row],[Monto Facturado DOP]]-Tabla1[[#This Row],[Monto Pagado DOP]]</f>
        <v>0</v>
      </c>
      <c r="K99" s="17" t="s">
        <v>344</v>
      </c>
      <c r="L99" s="29">
        <f>+Tabla1[[#This Row],[Fecha de Documento]]+15</f>
        <v>45778</v>
      </c>
    </row>
    <row r="100" spans="1:12" s="20" customFormat="1" ht="94.5" x14ac:dyDescent="0.25">
      <c r="A100" s="18">
        <v>91</v>
      </c>
      <c r="B100" s="17" t="s">
        <v>327</v>
      </c>
      <c r="C100" s="29" t="s">
        <v>27</v>
      </c>
      <c r="D100" s="18">
        <v>3564</v>
      </c>
      <c r="E100" s="17" t="s">
        <v>80</v>
      </c>
      <c r="F100" s="16" t="s">
        <v>183</v>
      </c>
      <c r="G100" s="16" t="s">
        <v>184</v>
      </c>
      <c r="H100" s="19">
        <v>54046.720000000001</v>
      </c>
      <c r="I100" s="19">
        <f>+Tabla1[[#This Row],[Monto Facturado DOP]]</f>
        <v>54046.720000000001</v>
      </c>
      <c r="J100" s="19">
        <f>+Tabla1[[#This Row],[Monto Facturado DOP]]-Tabla1[[#This Row],[Monto Pagado DOP]]</f>
        <v>0</v>
      </c>
      <c r="K100" s="17" t="s">
        <v>344</v>
      </c>
      <c r="L100" s="29">
        <f>+Tabla1[[#This Row],[Fecha de Documento]]+15</f>
        <v>45778</v>
      </c>
    </row>
    <row r="101" spans="1:12" s="20" customFormat="1" ht="110.25" x14ac:dyDescent="0.25">
      <c r="A101" s="18">
        <v>92</v>
      </c>
      <c r="B101" s="17" t="s">
        <v>327</v>
      </c>
      <c r="C101" s="29" t="s">
        <v>27</v>
      </c>
      <c r="D101" s="18">
        <v>3570</v>
      </c>
      <c r="E101" s="17" t="s">
        <v>8</v>
      </c>
      <c r="F101" s="16" t="s">
        <v>25</v>
      </c>
      <c r="G101" s="16" t="s">
        <v>26</v>
      </c>
      <c r="H101" s="19">
        <v>140604.29999999999</v>
      </c>
      <c r="I101" s="19">
        <f>+Tabla1[[#This Row],[Monto Facturado DOP]]</f>
        <v>140604.29999999999</v>
      </c>
      <c r="J101" s="19">
        <f>+Tabla1[[#This Row],[Monto Facturado DOP]]-Tabla1[[#This Row],[Monto Pagado DOP]]</f>
        <v>0</v>
      </c>
      <c r="K101" s="17" t="s">
        <v>344</v>
      </c>
      <c r="L101" s="29">
        <f>+Tabla1[[#This Row],[Fecha de Documento]]+15</f>
        <v>45778</v>
      </c>
    </row>
    <row r="102" spans="1:12" s="20" customFormat="1" ht="110.25" x14ac:dyDescent="0.25">
      <c r="A102" s="18">
        <v>93</v>
      </c>
      <c r="B102" s="17" t="s">
        <v>327</v>
      </c>
      <c r="C102" s="29" t="s">
        <v>27</v>
      </c>
      <c r="D102" s="18">
        <v>3581</v>
      </c>
      <c r="E102" s="17" t="s">
        <v>81</v>
      </c>
      <c r="F102" s="16" t="s">
        <v>158</v>
      </c>
      <c r="G102" s="16" t="s">
        <v>159</v>
      </c>
      <c r="H102" s="19">
        <v>4107649.93</v>
      </c>
      <c r="I102" s="19">
        <f>+Tabla1[[#This Row],[Monto Facturado DOP]]</f>
        <v>4107649.93</v>
      </c>
      <c r="J102" s="19">
        <f>+Tabla1[[#This Row],[Monto Facturado DOP]]-Tabla1[[#This Row],[Monto Pagado DOP]]</f>
        <v>0</v>
      </c>
      <c r="K102" s="17" t="s">
        <v>344</v>
      </c>
      <c r="L102" s="29">
        <f>+Tabla1[[#This Row],[Fecha de Documento]]+15</f>
        <v>45778</v>
      </c>
    </row>
    <row r="103" spans="1:12" s="20" customFormat="1" ht="94.5" x14ac:dyDescent="0.25">
      <c r="A103" s="18">
        <v>94</v>
      </c>
      <c r="B103" s="17" t="s">
        <v>327</v>
      </c>
      <c r="C103" s="29" t="s">
        <v>15</v>
      </c>
      <c r="D103" s="18">
        <v>3645</v>
      </c>
      <c r="E103" s="17" t="s">
        <v>88</v>
      </c>
      <c r="F103" s="16" t="s">
        <v>200</v>
      </c>
      <c r="G103" s="16" t="s">
        <v>203</v>
      </c>
      <c r="H103" s="19">
        <v>59287.02</v>
      </c>
      <c r="I103" s="19">
        <f>+Tabla1[[#This Row],[Monto Facturado DOP]]</f>
        <v>59287.02</v>
      </c>
      <c r="J103" s="19">
        <f>+Tabla1[[#This Row],[Monto Facturado DOP]]-Tabla1[[#This Row],[Monto Pagado DOP]]</f>
        <v>0</v>
      </c>
      <c r="K103" s="17" t="s">
        <v>344</v>
      </c>
      <c r="L103" s="29">
        <f>+Tabla1[[#This Row],[Fecha de Documento]]+15</f>
        <v>45783</v>
      </c>
    </row>
    <row r="104" spans="1:12" s="20" customFormat="1" ht="110.25" x14ac:dyDescent="0.25">
      <c r="A104" s="18">
        <v>95</v>
      </c>
      <c r="B104" s="17" t="s">
        <v>327</v>
      </c>
      <c r="C104" s="29" t="s">
        <v>15</v>
      </c>
      <c r="D104" s="18">
        <v>3683</v>
      </c>
      <c r="E104" s="17" t="s">
        <v>123</v>
      </c>
      <c r="F104" s="16" t="s">
        <v>223</v>
      </c>
      <c r="G104" s="16" t="s">
        <v>225</v>
      </c>
      <c r="H104" s="19">
        <v>148471.65</v>
      </c>
      <c r="I104" s="19">
        <f>+Tabla1[[#This Row],[Monto Facturado DOP]]</f>
        <v>148471.65</v>
      </c>
      <c r="J104" s="19">
        <f>+Tabla1[[#This Row],[Monto Facturado DOP]]-Tabla1[[#This Row],[Monto Pagado DOP]]</f>
        <v>0</v>
      </c>
      <c r="K104" s="17" t="s">
        <v>344</v>
      </c>
      <c r="L104" s="29">
        <f>+Tabla1[[#This Row],[Fecha de Documento]]+15</f>
        <v>45783</v>
      </c>
    </row>
    <row r="105" spans="1:12" s="20" customFormat="1" ht="110.25" x14ac:dyDescent="0.25">
      <c r="A105" s="18">
        <v>96</v>
      </c>
      <c r="B105" s="17" t="s">
        <v>327</v>
      </c>
      <c r="C105" s="29" t="s">
        <v>15</v>
      </c>
      <c r="D105" s="18">
        <v>3723</v>
      </c>
      <c r="E105" s="17" t="s">
        <v>20</v>
      </c>
      <c r="F105" s="16" t="s">
        <v>57</v>
      </c>
      <c r="G105" s="16" t="s">
        <v>60</v>
      </c>
      <c r="H105" s="19">
        <v>40067.75</v>
      </c>
      <c r="I105" s="19">
        <f>+Tabla1[[#This Row],[Monto Facturado DOP]]</f>
        <v>40067.75</v>
      </c>
      <c r="J105" s="19">
        <f>+Tabla1[[#This Row],[Monto Facturado DOP]]-Tabla1[[#This Row],[Monto Pagado DOP]]</f>
        <v>0</v>
      </c>
      <c r="K105" s="17" t="s">
        <v>344</v>
      </c>
      <c r="L105" s="29">
        <f>+Tabla1[[#This Row],[Fecha de Documento]]+15</f>
        <v>45783</v>
      </c>
    </row>
    <row r="106" spans="1:12" s="20" customFormat="1" ht="110.25" x14ac:dyDescent="0.25">
      <c r="A106" s="18">
        <v>97</v>
      </c>
      <c r="B106" s="17" t="s">
        <v>327</v>
      </c>
      <c r="C106" s="29" t="s">
        <v>15</v>
      </c>
      <c r="D106" s="18">
        <v>3725</v>
      </c>
      <c r="E106" s="17" t="s">
        <v>58</v>
      </c>
      <c r="F106" s="16" t="s">
        <v>300</v>
      </c>
      <c r="G106" s="16" t="s">
        <v>301</v>
      </c>
      <c r="H106" s="19">
        <v>40400</v>
      </c>
      <c r="I106" s="19">
        <f>+Tabla1[[#This Row],[Monto Facturado DOP]]</f>
        <v>40400</v>
      </c>
      <c r="J106" s="19">
        <f>+Tabla1[[#This Row],[Monto Facturado DOP]]-Tabla1[[#This Row],[Monto Pagado DOP]]</f>
        <v>0</v>
      </c>
      <c r="K106" s="17" t="s">
        <v>344</v>
      </c>
      <c r="L106" s="29">
        <f>+Tabla1[[#This Row],[Fecha de Documento]]+15</f>
        <v>45783</v>
      </c>
    </row>
    <row r="107" spans="1:12" s="20" customFormat="1" ht="110.25" x14ac:dyDescent="0.25">
      <c r="A107" s="18">
        <v>98</v>
      </c>
      <c r="B107" s="17" t="s">
        <v>327</v>
      </c>
      <c r="C107" s="29" t="s">
        <v>15</v>
      </c>
      <c r="D107" s="18">
        <v>3729</v>
      </c>
      <c r="E107" s="17" t="s">
        <v>42</v>
      </c>
      <c r="F107" s="16" t="s">
        <v>113</v>
      </c>
      <c r="G107" s="16" t="s">
        <v>114</v>
      </c>
      <c r="H107" s="19">
        <v>82400</v>
      </c>
      <c r="I107" s="19">
        <f>+Tabla1[[#This Row],[Monto Facturado DOP]]</f>
        <v>82400</v>
      </c>
      <c r="J107" s="19">
        <f>+Tabla1[[#This Row],[Monto Facturado DOP]]-Tabla1[[#This Row],[Monto Pagado DOP]]</f>
        <v>0</v>
      </c>
      <c r="K107" s="17" t="s">
        <v>344</v>
      </c>
      <c r="L107" s="29">
        <f>+Tabla1[[#This Row],[Fecha de Documento]]+15</f>
        <v>45783</v>
      </c>
    </row>
    <row r="108" spans="1:12" s="20" customFormat="1" ht="110.25" x14ac:dyDescent="0.25">
      <c r="A108" s="18">
        <v>99</v>
      </c>
      <c r="B108" s="17" t="s">
        <v>327</v>
      </c>
      <c r="C108" s="29" t="s">
        <v>15</v>
      </c>
      <c r="D108" s="18">
        <v>3733</v>
      </c>
      <c r="E108" s="17" t="s">
        <v>58</v>
      </c>
      <c r="F108" s="16" t="s">
        <v>113</v>
      </c>
      <c r="G108" s="16" t="s">
        <v>116</v>
      </c>
      <c r="H108" s="19">
        <v>126800</v>
      </c>
      <c r="I108" s="19">
        <f>+Tabla1[[#This Row],[Monto Facturado DOP]]</f>
        <v>126800</v>
      </c>
      <c r="J108" s="19">
        <f>+Tabla1[[#This Row],[Monto Facturado DOP]]-Tabla1[[#This Row],[Monto Pagado DOP]]</f>
        <v>0</v>
      </c>
      <c r="K108" s="17" t="s">
        <v>344</v>
      </c>
      <c r="L108" s="29">
        <f>+Tabla1[[#This Row],[Fecha de Documento]]+15</f>
        <v>45783</v>
      </c>
    </row>
    <row r="109" spans="1:12" s="20" customFormat="1" ht="110.25" x14ac:dyDescent="0.25">
      <c r="A109" s="18">
        <v>100</v>
      </c>
      <c r="B109" s="17" t="s">
        <v>327</v>
      </c>
      <c r="C109" s="29" t="s">
        <v>15</v>
      </c>
      <c r="D109" s="18">
        <v>3743</v>
      </c>
      <c r="E109" s="17" t="s">
        <v>80</v>
      </c>
      <c r="F109" s="16" t="s">
        <v>141</v>
      </c>
      <c r="G109" s="16" t="s">
        <v>145</v>
      </c>
      <c r="H109" s="19">
        <v>104200</v>
      </c>
      <c r="I109" s="19">
        <f>+Tabla1[[#This Row],[Monto Facturado DOP]]</f>
        <v>104200</v>
      </c>
      <c r="J109" s="19">
        <f>+Tabla1[[#This Row],[Monto Facturado DOP]]-Tabla1[[#This Row],[Monto Pagado DOP]]</f>
        <v>0</v>
      </c>
      <c r="K109" s="17" t="s">
        <v>344</v>
      </c>
      <c r="L109" s="29">
        <f>+Tabla1[[#This Row],[Fecha de Documento]]+15</f>
        <v>45783</v>
      </c>
    </row>
    <row r="110" spans="1:12" s="20" customFormat="1" ht="141.75" x14ac:dyDescent="0.25">
      <c r="A110" s="18">
        <v>101</v>
      </c>
      <c r="B110" s="17" t="s">
        <v>327</v>
      </c>
      <c r="C110" s="29" t="s">
        <v>15</v>
      </c>
      <c r="D110" s="18">
        <v>3746</v>
      </c>
      <c r="E110" s="17" t="s">
        <v>58</v>
      </c>
      <c r="F110" s="16" t="s">
        <v>109</v>
      </c>
      <c r="G110" s="16" t="s">
        <v>111</v>
      </c>
      <c r="H110" s="19">
        <v>17027.009999999998</v>
      </c>
      <c r="I110" s="19">
        <f>+Tabla1[[#This Row],[Monto Facturado DOP]]</f>
        <v>17027.009999999998</v>
      </c>
      <c r="J110" s="19">
        <f>+Tabla1[[#This Row],[Monto Facturado DOP]]-Tabla1[[#This Row],[Monto Pagado DOP]]</f>
        <v>0</v>
      </c>
      <c r="K110" s="17" t="s">
        <v>344</v>
      </c>
      <c r="L110" s="29">
        <f>+Tabla1[[#This Row],[Fecha de Documento]]+15</f>
        <v>45783</v>
      </c>
    </row>
    <row r="111" spans="1:12" s="20" customFormat="1" ht="110.25" x14ac:dyDescent="0.25">
      <c r="A111" s="18">
        <v>102</v>
      </c>
      <c r="B111" s="17" t="s">
        <v>327</v>
      </c>
      <c r="C111" s="29" t="s">
        <v>15</v>
      </c>
      <c r="D111" s="18">
        <v>3750</v>
      </c>
      <c r="E111" s="17" t="s">
        <v>14</v>
      </c>
      <c r="F111" s="16" t="s">
        <v>12</v>
      </c>
      <c r="G111" s="16" t="s">
        <v>13</v>
      </c>
      <c r="H111" s="19">
        <v>98298</v>
      </c>
      <c r="I111" s="19">
        <f>+Tabla1[[#This Row],[Monto Facturado DOP]]</f>
        <v>98298</v>
      </c>
      <c r="J111" s="19">
        <f>+Tabla1[[#This Row],[Monto Facturado DOP]]-Tabla1[[#This Row],[Monto Pagado DOP]]</f>
        <v>0</v>
      </c>
      <c r="K111" s="17" t="s">
        <v>344</v>
      </c>
      <c r="L111" s="29">
        <f>+Tabla1[[#This Row],[Fecha de Documento]]+15</f>
        <v>45783</v>
      </c>
    </row>
    <row r="112" spans="1:12" s="20" customFormat="1" ht="110.25" x14ac:dyDescent="0.25">
      <c r="A112" s="18">
        <v>103</v>
      </c>
      <c r="B112" s="17" t="s">
        <v>327</v>
      </c>
      <c r="C112" s="29" t="s">
        <v>15</v>
      </c>
      <c r="D112" s="18">
        <v>3755</v>
      </c>
      <c r="E112" s="17" t="s">
        <v>81</v>
      </c>
      <c r="F112" s="16" t="s">
        <v>189</v>
      </c>
      <c r="G112" s="16" t="s">
        <v>190</v>
      </c>
      <c r="H112" s="19">
        <v>10000</v>
      </c>
      <c r="I112" s="19">
        <f>+Tabla1[[#This Row],[Monto Facturado DOP]]</f>
        <v>10000</v>
      </c>
      <c r="J112" s="19">
        <f>+Tabla1[[#This Row],[Monto Facturado DOP]]-Tabla1[[#This Row],[Monto Pagado DOP]]</f>
        <v>0</v>
      </c>
      <c r="K112" s="17" t="s">
        <v>344</v>
      </c>
      <c r="L112" s="29">
        <f>+Tabla1[[#This Row],[Fecha de Documento]]+15</f>
        <v>45783</v>
      </c>
    </row>
    <row r="113" spans="1:12" s="20" customFormat="1" ht="110.25" x14ac:dyDescent="0.25">
      <c r="A113" s="18">
        <v>104</v>
      </c>
      <c r="B113" s="17" t="s">
        <v>327</v>
      </c>
      <c r="C113" s="29" t="s">
        <v>15</v>
      </c>
      <c r="D113" s="18">
        <v>3756</v>
      </c>
      <c r="E113" s="17" t="s">
        <v>66</v>
      </c>
      <c r="F113" s="16" t="s">
        <v>173</v>
      </c>
      <c r="G113" s="16" t="s">
        <v>174</v>
      </c>
      <c r="H113" s="19">
        <v>33500</v>
      </c>
      <c r="I113" s="19">
        <f>+Tabla1[[#This Row],[Monto Facturado DOP]]</f>
        <v>33500</v>
      </c>
      <c r="J113" s="19">
        <f>+Tabla1[[#This Row],[Monto Facturado DOP]]-Tabla1[[#This Row],[Monto Pagado DOP]]</f>
        <v>0</v>
      </c>
      <c r="K113" s="17" t="s">
        <v>344</v>
      </c>
      <c r="L113" s="29">
        <f>+Tabla1[[#This Row],[Fecha de Documento]]+15</f>
        <v>45783</v>
      </c>
    </row>
    <row r="114" spans="1:12" s="20" customFormat="1" ht="94.5" x14ac:dyDescent="0.25">
      <c r="A114" s="18">
        <v>105</v>
      </c>
      <c r="B114" s="17" t="s">
        <v>327</v>
      </c>
      <c r="C114" s="29" t="s">
        <v>15</v>
      </c>
      <c r="D114" s="18">
        <v>3758</v>
      </c>
      <c r="E114" s="17" t="s">
        <v>44</v>
      </c>
      <c r="F114" s="16" t="s">
        <v>40</v>
      </c>
      <c r="G114" s="16" t="s">
        <v>46</v>
      </c>
      <c r="H114" s="19">
        <v>1800329.81</v>
      </c>
      <c r="I114" s="19">
        <f>+Tabla1[[#This Row],[Monto Facturado DOP]]</f>
        <v>1800329.81</v>
      </c>
      <c r="J114" s="19">
        <f>+Tabla1[[#This Row],[Monto Facturado DOP]]-Tabla1[[#This Row],[Monto Pagado DOP]]</f>
        <v>0</v>
      </c>
      <c r="K114" s="17" t="s">
        <v>344</v>
      </c>
      <c r="L114" s="29">
        <f>+Tabla1[[#This Row],[Fecha de Documento]]+15</f>
        <v>45783</v>
      </c>
    </row>
    <row r="115" spans="1:12" s="20" customFormat="1" ht="94.5" x14ac:dyDescent="0.25">
      <c r="A115" s="18">
        <v>106</v>
      </c>
      <c r="B115" s="17" t="s">
        <v>327</v>
      </c>
      <c r="C115" s="29" t="s">
        <v>15</v>
      </c>
      <c r="D115" s="18">
        <v>3760</v>
      </c>
      <c r="E115" s="17" t="s">
        <v>7</v>
      </c>
      <c r="F115" s="16" t="s">
        <v>236</v>
      </c>
      <c r="G115" s="16" t="s">
        <v>237</v>
      </c>
      <c r="H115" s="19">
        <v>104489</v>
      </c>
      <c r="I115" s="19">
        <f>+Tabla1[[#This Row],[Monto Facturado DOP]]</f>
        <v>104489</v>
      </c>
      <c r="J115" s="19">
        <f>+Tabla1[[#This Row],[Monto Facturado DOP]]-Tabla1[[#This Row],[Monto Pagado DOP]]</f>
        <v>0</v>
      </c>
      <c r="K115" s="17" t="s">
        <v>344</v>
      </c>
      <c r="L115" s="29">
        <f>+Tabla1[[#This Row],[Fecha de Documento]]+15</f>
        <v>45783</v>
      </c>
    </row>
    <row r="116" spans="1:12" s="20" customFormat="1" ht="78.75" x14ac:dyDescent="0.25">
      <c r="A116" s="18">
        <v>107</v>
      </c>
      <c r="B116" s="17" t="s">
        <v>327</v>
      </c>
      <c r="C116" s="29" t="s">
        <v>15</v>
      </c>
      <c r="D116" s="18">
        <v>3762</v>
      </c>
      <c r="E116" s="17" t="s">
        <v>84</v>
      </c>
      <c r="F116" s="16" t="s">
        <v>82</v>
      </c>
      <c r="G116" s="16" t="s">
        <v>83</v>
      </c>
      <c r="H116" s="19">
        <v>37680</v>
      </c>
      <c r="I116" s="19">
        <f>+Tabla1[[#This Row],[Monto Facturado DOP]]</f>
        <v>37680</v>
      </c>
      <c r="J116" s="19">
        <f>+Tabla1[[#This Row],[Monto Facturado DOP]]-Tabla1[[#This Row],[Monto Pagado DOP]]</f>
        <v>0</v>
      </c>
      <c r="K116" s="17" t="s">
        <v>344</v>
      </c>
      <c r="L116" s="29">
        <f>+Tabla1[[#This Row],[Fecha de Documento]]+15</f>
        <v>45783</v>
      </c>
    </row>
    <row r="117" spans="1:12" s="20" customFormat="1" ht="78.75" x14ac:dyDescent="0.25">
      <c r="A117" s="18">
        <v>108</v>
      </c>
      <c r="B117" s="17" t="s">
        <v>327</v>
      </c>
      <c r="C117" s="29" t="s">
        <v>15</v>
      </c>
      <c r="D117" s="18">
        <v>3762</v>
      </c>
      <c r="E117" s="17" t="s">
        <v>58</v>
      </c>
      <c r="F117" s="16" t="s">
        <v>82</v>
      </c>
      <c r="G117" s="16" t="s">
        <v>83</v>
      </c>
      <c r="H117" s="19">
        <v>35090</v>
      </c>
      <c r="I117" s="19">
        <f>+Tabla1[[#This Row],[Monto Facturado DOP]]</f>
        <v>35090</v>
      </c>
      <c r="J117" s="19">
        <f>+Tabla1[[#This Row],[Monto Facturado DOP]]-Tabla1[[#This Row],[Monto Pagado DOP]]</f>
        <v>0</v>
      </c>
      <c r="K117" s="17" t="s">
        <v>344</v>
      </c>
      <c r="L117" s="29">
        <f>+Tabla1[[#This Row],[Fecha de Documento]]+15</f>
        <v>45783</v>
      </c>
    </row>
    <row r="118" spans="1:12" s="20" customFormat="1" ht="94.5" x14ac:dyDescent="0.25">
      <c r="A118" s="18">
        <v>109</v>
      </c>
      <c r="B118" s="17" t="s">
        <v>327</v>
      </c>
      <c r="C118" s="29" t="s">
        <v>24</v>
      </c>
      <c r="D118" s="18">
        <v>3769</v>
      </c>
      <c r="E118" s="17" t="s">
        <v>65</v>
      </c>
      <c r="F118" s="16" t="s">
        <v>121</v>
      </c>
      <c r="G118" s="16" t="s">
        <v>132</v>
      </c>
      <c r="H118" s="19">
        <v>513903.65</v>
      </c>
      <c r="I118" s="19">
        <f>+Tabla1[[#This Row],[Monto Facturado DOP]]</f>
        <v>513903.65</v>
      </c>
      <c r="J118" s="19">
        <f>+Tabla1[[#This Row],[Monto Facturado DOP]]-Tabla1[[#This Row],[Monto Pagado DOP]]</f>
        <v>0</v>
      </c>
      <c r="K118" s="17" t="s">
        <v>344</v>
      </c>
      <c r="L118" s="29">
        <f>+Tabla1[[#This Row],[Fecha de Documento]]+15</f>
        <v>45784</v>
      </c>
    </row>
    <row r="119" spans="1:12" s="20" customFormat="1" ht="78.75" x14ac:dyDescent="0.25">
      <c r="A119" s="18">
        <v>110</v>
      </c>
      <c r="B119" s="17" t="s">
        <v>327</v>
      </c>
      <c r="C119" s="29" t="s">
        <v>24</v>
      </c>
      <c r="D119" s="18">
        <v>3773</v>
      </c>
      <c r="E119" s="17" t="s">
        <v>44</v>
      </c>
      <c r="F119" s="16" t="s">
        <v>40</v>
      </c>
      <c r="G119" s="16" t="s">
        <v>45</v>
      </c>
      <c r="H119" s="19">
        <v>1186236.69</v>
      </c>
      <c r="I119" s="19">
        <f>+Tabla1[[#This Row],[Monto Facturado DOP]]</f>
        <v>1186236.69</v>
      </c>
      <c r="J119" s="19">
        <f>+Tabla1[[#This Row],[Monto Facturado DOP]]-Tabla1[[#This Row],[Monto Pagado DOP]]</f>
        <v>0</v>
      </c>
      <c r="K119" s="17" t="s">
        <v>344</v>
      </c>
      <c r="L119" s="29">
        <f>+Tabla1[[#This Row],[Fecha de Documento]]+15</f>
        <v>45784</v>
      </c>
    </row>
    <row r="120" spans="1:12" s="20" customFormat="1" ht="78.75" x14ac:dyDescent="0.25">
      <c r="A120" s="18">
        <v>111</v>
      </c>
      <c r="B120" s="17" t="s">
        <v>327</v>
      </c>
      <c r="C120" s="29" t="s">
        <v>24</v>
      </c>
      <c r="D120" s="18">
        <v>3777</v>
      </c>
      <c r="E120" s="17" t="s">
        <v>44</v>
      </c>
      <c r="F120" s="16" t="s">
        <v>40</v>
      </c>
      <c r="G120" s="16" t="s">
        <v>47</v>
      </c>
      <c r="H120" s="19">
        <v>30894.5</v>
      </c>
      <c r="I120" s="19">
        <f>+Tabla1[[#This Row],[Monto Facturado DOP]]</f>
        <v>30894.5</v>
      </c>
      <c r="J120" s="19">
        <f>+Tabla1[[#This Row],[Monto Facturado DOP]]-Tabla1[[#This Row],[Monto Pagado DOP]]</f>
        <v>0</v>
      </c>
      <c r="K120" s="17" t="s">
        <v>344</v>
      </c>
      <c r="L120" s="29">
        <f>+Tabla1[[#This Row],[Fecha de Documento]]+15</f>
        <v>45784</v>
      </c>
    </row>
    <row r="121" spans="1:12" s="20" customFormat="1" ht="110.25" x14ac:dyDescent="0.25">
      <c r="A121" s="18">
        <v>112</v>
      </c>
      <c r="B121" s="17" t="s">
        <v>327</v>
      </c>
      <c r="C121" s="29" t="s">
        <v>24</v>
      </c>
      <c r="D121" s="18">
        <v>3782</v>
      </c>
      <c r="E121" s="17" t="s">
        <v>29</v>
      </c>
      <c r="F121" s="16" t="s">
        <v>38</v>
      </c>
      <c r="G121" s="16" t="s">
        <v>39</v>
      </c>
      <c r="H121" s="19">
        <v>86238.399999999994</v>
      </c>
      <c r="I121" s="19">
        <f>+Tabla1[[#This Row],[Monto Facturado DOP]]</f>
        <v>86238.399999999994</v>
      </c>
      <c r="J121" s="19">
        <f>+Tabla1[[#This Row],[Monto Facturado DOP]]-Tabla1[[#This Row],[Monto Pagado DOP]]</f>
        <v>0</v>
      </c>
      <c r="K121" s="17" t="s">
        <v>344</v>
      </c>
      <c r="L121" s="29">
        <f>+Tabla1[[#This Row],[Fecha de Documento]]+15</f>
        <v>45784</v>
      </c>
    </row>
    <row r="122" spans="1:12" s="20" customFormat="1" ht="110.25" x14ac:dyDescent="0.25">
      <c r="A122" s="18">
        <v>113</v>
      </c>
      <c r="B122" s="17" t="s">
        <v>327</v>
      </c>
      <c r="C122" s="29" t="s">
        <v>24</v>
      </c>
      <c r="D122" s="18">
        <v>3785</v>
      </c>
      <c r="E122" s="17" t="s">
        <v>44</v>
      </c>
      <c r="F122" s="16" t="s">
        <v>113</v>
      </c>
      <c r="G122" s="16" t="s">
        <v>115</v>
      </c>
      <c r="H122" s="19">
        <v>73700</v>
      </c>
      <c r="I122" s="19">
        <f>+Tabla1[[#This Row],[Monto Facturado DOP]]</f>
        <v>73700</v>
      </c>
      <c r="J122" s="19">
        <f>+Tabla1[[#This Row],[Monto Facturado DOP]]-Tabla1[[#This Row],[Monto Pagado DOP]]</f>
        <v>0</v>
      </c>
      <c r="K122" s="17" t="s">
        <v>344</v>
      </c>
      <c r="L122" s="29">
        <f>+Tabla1[[#This Row],[Fecha de Documento]]+15</f>
        <v>45784</v>
      </c>
    </row>
    <row r="123" spans="1:12" s="20" customFormat="1" ht="110.25" x14ac:dyDescent="0.25">
      <c r="A123" s="18">
        <v>114</v>
      </c>
      <c r="B123" s="17" t="s">
        <v>327</v>
      </c>
      <c r="C123" s="29" t="s">
        <v>24</v>
      </c>
      <c r="D123" s="18">
        <v>3787</v>
      </c>
      <c r="E123" s="17" t="s">
        <v>91</v>
      </c>
      <c r="F123" s="16" t="s">
        <v>141</v>
      </c>
      <c r="G123" s="16" t="s">
        <v>142</v>
      </c>
      <c r="H123" s="19">
        <v>172000</v>
      </c>
      <c r="I123" s="19">
        <f>+Tabla1[[#This Row],[Monto Facturado DOP]]</f>
        <v>172000</v>
      </c>
      <c r="J123" s="19">
        <f>+Tabla1[[#This Row],[Monto Facturado DOP]]-Tabla1[[#This Row],[Monto Pagado DOP]]</f>
        <v>0</v>
      </c>
      <c r="K123" s="17" t="s">
        <v>344</v>
      </c>
      <c r="L123" s="29">
        <f>+Tabla1[[#This Row],[Fecha de Documento]]+15</f>
        <v>45784</v>
      </c>
    </row>
    <row r="124" spans="1:12" s="20" customFormat="1" ht="94.5" x14ac:dyDescent="0.25">
      <c r="A124" s="18">
        <v>115</v>
      </c>
      <c r="B124" s="17" t="s">
        <v>327</v>
      </c>
      <c r="C124" s="29" t="s">
        <v>24</v>
      </c>
      <c r="D124" s="18">
        <v>3792</v>
      </c>
      <c r="E124" s="17" t="s">
        <v>41</v>
      </c>
      <c r="F124" s="16" t="s">
        <v>240</v>
      </c>
      <c r="G124" s="16" t="s">
        <v>242</v>
      </c>
      <c r="H124" s="19">
        <v>39710</v>
      </c>
      <c r="I124" s="19">
        <f>+Tabla1[[#This Row],[Monto Facturado DOP]]</f>
        <v>39710</v>
      </c>
      <c r="J124" s="19">
        <f>+Tabla1[[#This Row],[Monto Facturado DOP]]-Tabla1[[#This Row],[Monto Pagado DOP]]</f>
        <v>0</v>
      </c>
      <c r="K124" s="17" t="s">
        <v>344</v>
      </c>
      <c r="L124" s="29">
        <f>+Tabla1[[#This Row],[Fecha de Documento]]+15</f>
        <v>45784</v>
      </c>
    </row>
    <row r="125" spans="1:12" s="20" customFormat="1" ht="94.5" x14ac:dyDescent="0.25">
      <c r="A125" s="18">
        <v>116</v>
      </c>
      <c r="B125" s="17" t="s">
        <v>327</v>
      </c>
      <c r="C125" s="29" t="s">
        <v>24</v>
      </c>
      <c r="D125" s="18">
        <v>3794</v>
      </c>
      <c r="E125" s="17" t="s">
        <v>63</v>
      </c>
      <c r="F125" s="16" t="s">
        <v>61</v>
      </c>
      <c r="G125" s="16" t="s">
        <v>62</v>
      </c>
      <c r="H125" s="19">
        <v>12420</v>
      </c>
      <c r="I125" s="19">
        <f>+Tabla1[[#This Row],[Monto Facturado DOP]]</f>
        <v>12420</v>
      </c>
      <c r="J125" s="19">
        <f>+Tabla1[[#This Row],[Monto Facturado DOP]]-Tabla1[[#This Row],[Monto Pagado DOP]]</f>
        <v>0</v>
      </c>
      <c r="K125" s="17" t="s">
        <v>344</v>
      </c>
      <c r="L125" s="29">
        <f>+Tabla1[[#This Row],[Fecha de Documento]]+15</f>
        <v>45784</v>
      </c>
    </row>
    <row r="126" spans="1:12" s="20" customFormat="1" ht="94.5" x14ac:dyDescent="0.25">
      <c r="A126" s="18">
        <v>117</v>
      </c>
      <c r="B126" s="17" t="s">
        <v>327</v>
      </c>
      <c r="C126" s="29" t="s">
        <v>24</v>
      </c>
      <c r="D126" s="18">
        <v>3794</v>
      </c>
      <c r="E126" s="17" t="s">
        <v>64</v>
      </c>
      <c r="F126" s="16" t="s">
        <v>61</v>
      </c>
      <c r="G126" s="16" t="s">
        <v>62</v>
      </c>
      <c r="H126" s="19">
        <v>1350</v>
      </c>
      <c r="I126" s="19">
        <f>+Tabla1[[#This Row],[Monto Facturado DOP]]</f>
        <v>1350</v>
      </c>
      <c r="J126" s="19">
        <f>+Tabla1[[#This Row],[Monto Facturado DOP]]-Tabla1[[#This Row],[Monto Pagado DOP]]</f>
        <v>0</v>
      </c>
      <c r="K126" s="17" t="s">
        <v>344</v>
      </c>
      <c r="L126" s="29">
        <f>+Tabla1[[#This Row],[Fecha de Documento]]+15</f>
        <v>45784</v>
      </c>
    </row>
    <row r="127" spans="1:12" s="20" customFormat="1" ht="94.5" x14ac:dyDescent="0.25">
      <c r="A127" s="18">
        <v>118</v>
      </c>
      <c r="B127" s="17" t="s">
        <v>327</v>
      </c>
      <c r="C127" s="29" t="s">
        <v>24</v>
      </c>
      <c r="D127" s="18">
        <v>3794</v>
      </c>
      <c r="E127" s="17" t="s">
        <v>65</v>
      </c>
      <c r="F127" s="16" t="s">
        <v>61</v>
      </c>
      <c r="G127" s="16" t="s">
        <v>62</v>
      </c>
      <c r="H127" s="19">
        <v>8580</v>
      </c>
      <c r="I127" s="19">
        <f>+Tabla1[[#This Row],[Monto Facturado DOP]]</f>
        <v>8580</v>
      </c>
      <c r="J127" s="19">
        <f>+Tabla1[[#This Row],[Monto Facturado DOP]]-Tabla1[[#This Row],[Monto Pagado DOP]]</f>
        <v>0</v>
      </c>
      <c r="K127" s="17" t="s">
        <v>344</v>
      </c>
      <c r="L127" s="29">
        <f>+Tabla1[[#This Row],[Fecha de Documento]]+15</f>
        <v>45784</v>
      </c>
    </row>
    <row r="128" spans="1:12" s="20" customFormat="1" ht="94.5" x14ac:dyDescent="0.25">
      <c r="A128" s="18">
        <v>119</v>
      </c>
      <c r="B128" s="17" t="s">
        <v>327</v>
      </c>
      <c r="C128" s="29" t="s">
        <v>24</v>
      </c>
      <c r="D128" s="18">
        <v>3794</v>
      </c>
      <c r="E128" s="17" t="s">
        <v>66</v>
      </c>
      <c r="F128" s="16" t="s">
        <v>61</v>
      </c>
      <c r="G128" s="16" t="s">
        <v>62</v>
      </c>
      <c r="H128" s="19">
        <v>3900</v>
      </c>
      <c r="I128" s="19">
        <f>+Tabla1[[#This Row],[Monto Facturado DOP]]</f>
        <v>3900</v>
      </c>
      <c r="J128" s="19">
        <f>+Tabla1[[#This Row],[Monto Facturado DOP]]-Tabla1[[#This Row],[Monto Pagado DOP]]</f>
        <v>0</v>
      </c>
      <c r="K128" s="17" t="s">
        <v>344</v>
      </c>
      <c r="L128" s="29">
        <f>+Tabla1[[#This Row],[Fecha de Documento]]+15</f>
        <v>45784</v>
      </c>
    </row>
    <row r="129" spans="1:12" s="20" customFormat="1" ht="94.5" x14ac:dyDescent="0.25">
      <c r="A129" s="18">
        <v>120</v>
      </c>
      <c r="B129" s="17" t="s">
        <v>327</v>
      </c>
      <c r="C129" s="29" t="s">
        <v>24</v>
      </c>
      <c r="D129" s="18">
        <v>3796</v>
      </c>
      <c r="E129" s="17" t="s">
        <v>123</v>
      </c>
      <c r="F129" s="16" t="s">
        <v>162</v>
      </c>
      <c r="G129" s="16" t="s">
        <v>163</v>
      </c>
      <c r="H129" s="19">
        <v>321675</v>
      </c>
      <c r="I129" s="19">
        <f>+Tabla1[[#This Row],[Monto Facturado DOP]]</f>
        <v>321675</v>
      </c>
      <c r="J129" s="19">
        <f>+Tabla1[[#This Row],[Monto Facturado DOP]]-Tabla1[[#This Row],[Monto Pagado DOP]]</f>
        <v>0</v>
      </c>
      <c r="K129" s="17" t="s">
        <v>344</v>
      </c>
      <c r="L129" s="29">
        <f>+Tabla1[[#This Row],[Fecha de Documento]]+15</f>
        <v>45784</v>
      </c>
    </row>
    <row r="130" spans="1:12" s="20" customFormat="1" ht="126" x14ac:dyDescent="0.25">
      <c r="A130" s="18">
        <v>121</v>
      </c>
      <c r="B130" s="17" t="s">
        <v>327</v>
      </c>
      <c r="C130" s="29" t="s">
        <v>24</v>
      </c>
      <c r="D130" s="18">
        <v>3797</v>
      </c>
      <c r="E130" s="17" t="s">
        <v>42</v>
      </c>
      <c r="F130" s="16" t="s">
        <v>296</v>
      </c>
      <c r="G130" s="16" t="s">
        <v>297</v>
      </c>
      <c r="H130" s="19">
        <v>159949</v>
      </c>
      <c r="I130" s="19">
        <f>+Tabla1[[#This Row],[Monto Facturado DOP]]</f>
        <v>159949</v>
      </c>
      <c r="J130" s="19">
        <f>+Tabla1[[#This Row],[Monto Facturado DOP]]-Tabla1[[#This Row],[Monto Pagado DOP]]</f>
        <v>0</v>
      </c>
      <c r="K130" s="17" t="s">
        <v>344</v>
      </c>
      <c r="L130" s="29">
        <f>+Tabla1[[#This Row],[Fecha de Documento]]+15</f>
        <v>45784</v>
      </c>
    </row>
    <row r="131" spans="1:12" s="20" customFormat="1" ht="126" x14ac:dyDescent="0.25">
      <c r="A131" s="18">
        <v>122</v>
      </c>
      <c r="B131" s="17" t="s">
        <v>327</v>
      </c>
      <c r="C131" s="29" t="s">
        <v>24</v>
      </c>
      <c r="D131" s="18">
        <v>3799</v>
      </c>
      <c r="E131" s="17" t="s">
        <v>10</v>
      </c>
      <c r="F131" s="16" t="s">
        <v>177</v>
      </c>
      <c r="G131" s="16" t="s">
        <v>179</v>
      </c>
      <c r="H131" s="19">
        <v>3766</v>
      </c>
      <c r="I131" s="19">
        <f>+Tabla1[[#This Row],[Monto Facturado DOP]]</f>
        <v>3766</v>
      </c>
      <c r="J131" s="19">
        <f>+Tabla1[[#This Row],[Monto Facturado DOP]]-Tabla1[[#This Row],[Monto Pagado DOP]]</f>
        <v>0</v>
      </c>
      <c r="K131" s="17" t="s">
        <v>344</v>
      </c>
      <c r="L131" s="29">
        <f>+Tabla1[[#This Row],[Fecha de Documento]]+15</f>
        <v>45784</v>
      </c>
    </row>
    <row r="132" spans="1:12" s="20" customFormat="1" ht="110.25" x14ac:dyDescent="0.25">
      <c r="A132" s="18">
        <v>123</v>
      </c>
      <c r="B132" s="17" t="s">
        <v>327</v>
      </c>
      <c r="C132" s="29" t="s">
        <v>24</v>
      </c>
      <c r="D132" s="18">
        <v>3806</v>
      </c>
      <c r="E132" s="17" t="s">
        <v>81</v>
      </c>
      <c r="F132" s="16" t="s">
        <v>181</v>
      </c>
      <c r="G132" s="16" t="s">
        <v>182</v>
      </c>
      <c r="H132" s="19">
        <v>74580</v>
      </c>
      <c r="I132" s="19">
        <f>+Tabla1[[#This Row],[Monto Facturado DOP]]</f>
        <v>74580</v>
      </c>
      <c r="J132" s="19">
        <f>+Tabla1[[#This Row],[Monto Facturado DOP]]-Tabla1[[#This Row],[Monto Pagado DOP]]</f>
        <v>0</v>
      </c>
      <c r="K132" s="17" t="s">
        <v>344</v>
      </c>
      <c r="L132" s="29">
        <f>+Tabla1[[#This Row],[Fecha de Documento]]+15</f>
        <v>45784</v>
      </c>
    </row>
    <row r="133" spans="1:12" s="20" customFormat="1" ht="141.75" x14ac:dyDescent="0.25">
      <c r="A133" s="18">
        <v>124</v>
      </c>
      <c r="B133" s="17" t="s">
        <v>327</v>
      </c>
      <c r="C133" s="29" t="s">
        <v>24</v>
      </c>
      <c r="D133" s="18">
        <v>3810</v>
      </c>
      <c r="E133" s="17" t="s">
        <v>11</v>
      </c>
      <c r="F133" s="16" t="s">
        <v>212</v>
      </c>
      <c r="G133" s="16" t="s">
        <v>220</v>
      </c>
      <c r="H133" s="19">
        <v>476325</v>
      </c>
      <c r="I133" s="19">
        <f>+Tabla1[[#This Row],[Monto Facturado DOP]]</f>
        <v>476325</v>
      </c>
      <c r="J133" s="19">
        <f>+Tabla1[[#This Row],[Monto Facturado DOP]]-Tabla1[[#This Row],[Monto Pagado DOP]]</f>
        <v>0</v>
      </c>
      <c r="K133" s="17" t="s">
        <v>344</v>
      </c>
      <c r="L133" s="29">
        <f>+Tabla1[[#This Row],[Fecha de Documento]]+15</f>
        <v>45784</v>
      </c>
    </row>
    <row r="134" spans="1:12" s="20" customFormat="1" ht="94.5" x14ac:dyDescent="0.25">
      <c r="A134" s="18">
        <v>125</v>
      </c>
      <c r="B134" s="17" t="s">
        <v>327</v>
      </c>
      <c r="C134" s="29" t="s">
        <v>24</v>
      </c>
      <c r="D134" s="18">
        <v>3813</v>
      </c>
      <c r="E134" s="17" t="s">
        <v>75</v>
      </c>
      <c r="F134" s="16" t="s">
        <v>292</v>
      </c>
      <c r="G134" s="16" t="s">
        <v>293</v>
      </c>
      <c r="H134" s="19">
        <v>53100</v>
      </c>
      <c r="I134" s="19">
        <f>+Tabla1[[#This Row],[Monto Facturado DOP]]</f>
        <v>53100</v>
      </c>
      <c r="J134" s="19">
        <f>+Tabla1[[#This Row],[Monto Facturado DOP]]-Tabla1[[#This Row],[Monto Pagado DOP]]</f>
        <v>0</v>
      </c>
      <c r="K134" s="17" t="s">
        <v>344</v>
      </c>
      <c r="L134" s="29">
        <f>+Tabla1[[#This Row],[Fecha de Documento]]+15</f>
        <v>45784</v>
      </c>
    </row>
    <row r="135" spans="1:12" s="20" customFormat="1" ht="94.5" x14ac:dyDescent="0.25">
      <c r="A135" s="18">
        <v>126</v>
      </c>
      <c r="B135" s="17" t="s">
        <v>327</v>
      </c>
      <c r="C135" s="29" t="s">
        <v>24</v>
      </c>
      <c r="D135" s="18">
        <v>3817</v>
      </c>
      <c r="E135" s="17" t="s">
        <v>77</v>
      </c>
      <c r="F135" s="16" t="s">
        <v>74</v>
      </c>
      <c r="G135" s="16" t="s">
        <v>76</v>
      </c>
      <c r="H135" s="19">
        <v>13601.39</v>
      </c>
      <c r="I135" s="19">
        <f>+Tabla1[[#This Row],[Monto Facturado DOP]]</f>
        <v>13601.39</v>
      </c>
      <c r="J135" s="19">
        <f>+Tabla1[[#This Row],[Monto Facturado DOP]]-Tabla1[[#This Row],[Monto Pagado DOP]]</f>
        <v>0</v>
      </c>
      <c r="K135" s="17" t="s">
        <v>344</v>
      </c>
      <c r="L135" s="29">
        <f>+Tabla1[[#This Row],[Fecha de Documento]]+15</f>
        <v>45784</v>
      </c>
    </row>
    <row r="136" spans="1:12" s="20" customFormat="1" ht="94.5" x14ac:dyDescent="0.25">
      <c r="A136" s="18">
        <v>127</v>
      </c>
      <c r="B136" s="17" t="s">
        <v>327</v>
      </c>
      <c r="C136" s="29" t="s">
        <v>24</v>
      </c>
      <c r="D136" s="18">
        <v>3819</v>
      </c>
      <c r="E136" s="17" t="s">
        <v>88</v>
      </c>
      <c r="F136" s="16" t="s">
        <v>82</v>
      </c>
      <c r="G136" s="16" t="s">
        <v>87</v>
      </c>
      <c r="H136" s="19">
        <v>17584</v>
      </c>
      <c r="I136" s="19">
        <f>+Tabla1[[#This Row],[Monto Facturado DOP]]</f>
        <v>17584</v>
      </c>
      <c r="J136" s="19">
        <f>+Tabla1[[#This Row],[Monto Facturado DOP]]-Tabla1[[#This Row],[Monto Pagado DOP]]</f>
        <v>0</v>
      </c>
      <c r="K136" s="17" t="s">
        <v>344</v>
      </c>
      <c r="L136" s="29">
        <f>+Tabla1[[#This Row],[Fecha de Documento]]+15</f>
        <v>45784</v>
      </c>
    </row>
    <row r="137" spans="1:12" s="20" customFormat="1" ht="126" x14ac:dyDescent="0.25">
      <c r="A137" s="18">
        <v>128</v>
      </c>
      <c r="B137" s="17" t="s">
        <v>327</v>
      </c>
      <c r="C137" s="29" t="s">
        <v>24</v>
      </c>
      <c r="D137" s="18">
        <v>3821</v>
      </c>
      <c r="E137" s="17" t="s">
        <v>88</v>
      </c>
      <c r="F137" s="16" t="s">
        <v>160</v>
      </c>
      <c r="G137" s="16" t="s">
        <v>161</v>
      </c>
      <c r="H137" s="19">
        <v>38350</v>
      </c>
      <c r="I137" s="19">
        <f>+Tabla1[[#This Row],[Monto Facturado DOP]]</f>
        <v>38350</v>
      </c>
      <c r="J137" s="19">
        <f>+Tabla1[[#This Row],[Monto Facturado DOP]]-Tabla1[[#This Row],[Monto Pagado DOP]]</f>
        <v>0</v>
      </c>
      <c r="K137" s="17" t="s">
        <v>344</v>
      </c>
      <c r="L137" s="29">
        <f>+Tabla1[[#This Row],[Fecha de Documento]]+15</f>
        <v>45784</v>
      </c>
    </row>
    <row r="138" spans="1:12" s="20" customFormat="1" ht="110.25" x14ac:dyDescent="0.25">
      <c r="A138" s="18">
        <v>129</v>
      </c>
      <c r="B138" s="17" t="s">
        <v>327</v>
      </c>
      <c r="C138" s="29" t="s">
        <v>24</v>
      </c>
      <c r="D138" s="18">
        <v>3825</v>
      </c>
      <c r="E138" s="17" t="s">
        <v>81</v>
      </c>
      <c r="F138" s="16" t="s">
        <v>208</v>
      </c>
      <c r="G138" s="16" t="s">
        <v>211</v>
      </c>
      <c r="H138" s="19">
        <v>15045</v>
      </c>
      <c r="I138" s="19">
        <f>+Tabla1[[#This Row],[Monto Facturado DOP]]</f>
        <v>15045</v>
      </c>
      <c r="J138" s="19">
        <f>+Tabla1[[#This Row],[Monto Facturado DOP]]-Tabla1[[#This Row],[Monto Pagado DOP]]</f>
        <v>0</v>
      </c>
      <c r="K138" s="17" t="s">
        <v>344</v>
      </c>
      <c r="L138" s="29">
        <f>+Tabla1[[#This Row],[Fecha de Documento]]+15</f>
        <v>45784</v>
      </c>
    </row>
    <row r="139" spans="1:12" s="20" customFormat="1" ht="110.25" x14ac:dyDescent="0.25">
      <c r="A139" s="18">
        <v>130</v>
      </c>
      <c r="B139" s="17" t="s">
        <v>327</v>
      </c>
      <c r="C139" s="29" t="s">
        <v>24</v>
      </c>
      <c r="D139" s="18">
        <v>3829</v>
      </c>
      <c r="E139" s="17" t="s">
        <v>20</v>
      </c>
      <c r="F139" s="16" t="s">
        <v>300</v>
      </c>
      <c r="G139" s="16" t="s">
        <v>303</v>
      </c>
      <c r="H139" s="19">
        <v>147280</v>
      </c>
      <c r="I139" s="19">
        <f>+Tabla1[[#This Row],[Monto Facturado DOP]]</f>
        <v>147280</v>
      </c>
      <c r="J139" s="19">
        <f>+Tabla1[[#This Row],[Monto Facturado DOP]]-Tabla1[[#This Row],[Monto Pagado DOP]]</f>
        <v>0</v>
      </c>
      <c r="K139" s="17" t="s">
        <v>344</v>
      </c>
      <c r="L139" s="29">
        <f>+Tabla1[[#This Row],[Fecha de Documento]]+15</f>
        <v>45784</v>
      </c>
    </row>
    <row r="140" spans="1:12" s="20" customFormat="1" ht="126" x14ac:dyDescent="0.25">
      <c r="A140" s="18">
        <v>131</v>
      </c>
      <c r="B140" s="17" t="s">
        <v>327</v>
      </c>
      <c r="C140" s="29" t="s">
        <v>24</v>
      </c>
      <c r="D140" s="18">
        <v>3838</v>
      </c>
      <c r="E140" s="17" t="s">
        <v>28</v>
      </c>
      <c r="F140" s="16" t="s">
        <v>187</v>
      </c>
      <c r="G140" s="16" t="s">
        <v>188</v>
      </c>
      <c r="H140" s="19">
        <v>289100</v>
      </c>
      <c r="I140" s="19">
        <f>+Tabla1[[#This Row],[Monto Facturado DOP]]</f>
        <v>289100</v>
      </c>
      <c r="J140" s="19">
        <f>+Tabla1[[#This Row],[Monto Facturado DOP]]-Tabla1[[#This Row],[Monto Pagado DOP]]</f>
        <v>0</v>
      </c>
      <c r="K140" s="17" t="s">
        <v>344</v>
      </c>
      <c r="L140" s="29">
        <f>+Tabla1[[#This Row],[Fecha de Documento]]+15</f>
        <v>45784</v>
      </c>
    </row>
    <row r="141" spans="1:12" s="20" customFormat="1" ht="110.25" x14ac:dyDescent="0.25">
      <c r="A141" s="18">
        <v>132</v>
      </c>
      <c r="B141" s="17" t="s">
        <v>327</v>
      </c>
      <c r="C141" s="29" t="s">
        <v>24</v>
      </c>
      <c r="D141" s="18">
        <v>3843</v>
      </c>
      <c r="E141" s="17" t="s">
        <v>65</v>
      </c>
      <c r="F141" s="16" t="s">
        <v>121</v>
      </c>
      <c r="G141" s="16" t="s">
        <v>126</v>
      </c>
      <c r="H141" s="19">
        <v>26739.98</v>
      </c>
      <c r="I141" s="19">
        <f>+Tabla1[[#This Row],[Monto Facturado DOP]]</f>
        <v>26739.98</v>
      </c>
      <c r="J141" s="19">
        <f>+Tabla1[[#This Row],[Monto Facturado DOP]]-Tabla1[[#This Row],[Monto Pagado DOP]]</f>
        <v>0</v>
      </c>
      <c r="K141" s="17" t="s">
        <v>344</v>
      </c>
      <c r="L141" s="29">
        <f>+Tabla1[[#This Row],[Fecha de Documento]]+15</f>
        <v>45784</v>
      </c>
    </row>
    <row r="142" spans="1:12" s="20" customFormat="1" ht="110.25" x14ac:dyDescent="0.25">
      <c r="A142" s="18">
        <v>133</v>
      </c>
      <c r="B142" s="17" t="s">
        <v>327</v>
      </c>
      <c r="C142" s="29" t="s">
        <v>24</v>
      </c>
      <c r="D142" s="18">
        <v>3847</v>
      </c>
      <c r="E142" s="17" t="s">
        <v>77</v>
      </c>
      <c r="F142" s="16" t="s">
        <v>189</v>
      </c>
      <c r="G142" s="16" t="s">
        <v>191</v>
      </c>
      <c r="H142" s="19">
        <v>200000.56</v>
      </c>
      <c r="I142" s="19">
        <f>+Tabla1[[#This Row],[Monto Facturado DOP]]</f>
        <v>200000.56</v>
      </c>
      <c r="J142" s="19">
        <f>+Tabla1[[#This Row],[Monto Facturado DOP]]-Tabla1[[#This Row],[Monto Pagado DOP]]</f>
        <v>0</v>
      </c>
      <c r="K142" s="17" t="s">
        <v>344</v>
      </c>
      <c r="L142" s="29">
        <f>+Tabla1[[#This Row],[Fecha de Documento]]+15</f>
        <v>45784</v>
      </c>
    </row>
    <row r="143" spans="1:12" s="20" customFormat="1" ht="110.25" x14ac:dyDescent="0.25">
      <c r="A143" s="18">
        <v>134</v>
      </c>
      <c r="B143" s="17" t="s">
        <v>327</v>
      </c>
      <c r="C143" s="29" t="s">
        <v>24</v>
      </c>
      <c r="D143" s="18">
        <v>3851</v>
      </c>
      <c r="E143" s="17" t="s">
        <v>42</v>
      </c>
      <c r="F143" s="16" t="s">
        <v>196</v>
      </c>
      <c r="G143" s="16" t="s">
        <v>197</v>
      </c>
      <c r="H143" s="19">
        <v>19765</v>
      </c>
      <c r="I143" s="19">
        <f>+Tabla1[[#This Row],[Monto Facturado DOP]]</f>
        <v>19765</v>
      </c>
      <c r="J143" s="19">
        <f>+Tabla1[[#This Row],[Monto Facturado DOP]]-Tabla1[[#This Row],[Monto Pagado DOP]]</f>
        <v>0</v>
      </c>
      <c r="K143" s="17" t="s">
        <v>344</v>
      </c>
      <c r="L143" s="29">
        <f>+Tabla1[[#This Row],[Fecha de Documento]]+15</f>
        <v>45784</v>
      </c>
    </row>
    <row r="144" spans="1:12" s="20" customFormat="1" ht="110.25" x14ac:dyDescent="0.25">
      <c r="A144" s="18">
        <v>135</v>
      </c>
      <c r="B144" s="17" t="s">
        <v>327</v>
      </c>
      <c r="C144" s="29" t="s">
        <v>24</v>
      </c>
      <c r="D144" s="18">
        <v>3851</v>
      </c>
      <c r="E144" s="17" t="s">
        <v>86</v>
      </c>
      <c r="F144" s="16" t="s">
        <v>196</v>
      </c>
      <c r="G144" s="16" t="s">
        <v>197</v>
      </c>
      <c r="H144" s="19">
        <v>47554</v>
      </c>
      <c r="I144" s="19">
        <f>+Tabla1[[#This Row],[Monto Facturado DOP]]</f>
        <v>47554</v>
      </c>
      <c r="J144" s="19">
        <f>+Tabla1[[#This Row],[Monto Facturado DOP]]-Tabla1[[#This Row],[Monto Pagado DOP]]</f>
        <v>0</v>
      </c>
      <c r="K144" s="17" t="s">
        <v>344</v>
      </c>
      <c r="L144" s="29">
        <f>+Tabla1[[#This Row],[Fecha de Documento]]+15</f>
        <v>45784</v>
      </c>
    </row>
    <row r="145" spans="1:12" s="20" customFormat="1" ht="94.5" x14ac:dyDescent="0.25">
      <c r="A145" s="18">
        <v>136</v>
      </c>
      <c r="B145" s="17" t="s">
        <v>327</v>
      </c>
      <c r="C145" s="29" t="s">
        <v>24</v>
      </c>
      <c r="D145" s="18">
        <v>3853</v>
      </c>
      <c r="E145" s="17" t="s">
        <v>31</v>
      </c>
      <c r="F145" s="16" t="s">
        <v>283</v>
      </c>
      <c r="G145" s="16" t="s">
        <v>284</v>
      </c>
      <c r="H145" s="19">
        <v>199892</v>
      </c>
      <c r="I145" s="19">
        <f>+Tabla1[[#This Row],[Monto Facturado DOP]]</f>
        <v>199892</v>
      </c>
      <c r="J145" s="19">
        <f>+Tabla1[[#This Row],[Monto Facturado DOP]]-Tabla1[[#This Row],[Monto Pagado DOP]]</f>
        <v>0</v>
      </c>
      <c r="K145" s="17" t="s">
        <v>344</v>
      </c>
      <c r="L145" s="29">
        <f>+Tabla1[[#This Row],[Fecha de Documento]]+15</f>
        <v>45784</v>
      </c>
    </row>
    <row r="146" spans="1:12" s="20" customFormat="1" ht="94.5" x14ac:dyDescent="0.25">
      <c r="A146" s="18">
        <v>137</v>
      </c>
      <c r="B146" s="17" t="s">
        <v>327</v>
      </c>
      <c r="C146" s="29" t="s">
        <v>24</v>
      </c>
      <c r="D146" s="18">
        <v>3855</v>
      </c>
      <c r="E146" s="17" t="s">
        <v>64</v>
      </c>
      <c r="F146" s="16" t="s">
        <v>322</v>
      </c>
      <c r="G146" s="16" t="s">
        <v>324</v>
      </c>
      <c r="H146" s="19">
        <v>48000</v>
      </c>
      <c r="I146" s="19">
        <f>+Tabla1[[#This Row],[Monto Facturado DOP]]</f>
        <v>48000</v>
      </c>
      <c r="J146" s="19">
        <f>+Tabla1[[#This Row],[Monto Facturado DOP]]-Tabla1[[#This Row],[Monto Pagado DOP]]</f>
        <v>0</v>
      </c>
      <c r="K146" s="17" t="s">
        <v>344</v>
      </c>
      <c r="L146" s="29">
        <f>+Tabla1[[#This Row],[Fecha de Documento]]+15</f>
        <v>45784</v>
      </c>
    </row>
    <row r="147" spans="1:12" s="20" customFormat="1" ht="94.5" x14ac:dyDescent="0.25">
      <c r="A147" s="18">
        <v>138</v>
      </c>
      <c r="B147" s="17" t="s">
        <v>327</v>
      </c>
      <c r="C147" s="29" t="s">
        <v>24</v>
      </c>
      <c r="D147" s="18">
        <v>3857</v>
      </c>
      <c r="E147" s="17" t="s">
        <v>44</v>
      </c>
      <c r="F147" s="16" t="s">
        <v>113</v>
      </c>
      <c r="G147" s="16" t="s">
        <v>119</v>
      </c>
      <c r="H147" s="19">
        <v>859000</v>
      </c>
      <c r="I147" s="19">
        <f>+Tabla1[[#This Row],[Monto Facturado DOP]]</f>
        <v>859000</v>
      </c>
      <c r="J147" s="19">
        <f>+Tabla1[[#This Row],[Monto Facturado DOP]]-Tabla1[[#This Row],[Monto Pagado DOP]]</f>
        <v>0</v>
      </c>
      <c r="K147" s="17" t="s">
        <v>344</v>
      </c>
      <c r="L147" s="29">
        <f>+Tabla1[[#This Row],[Fecha de Documento]]+15</f>
        <v>45784</v>
      </c>
    </row>
    <row r="148" spans="1:12" s="20" customFormat="1" ht="94.5" x14ac:dyDescent="0.25">
      <c r="A148" s="18">
        <v>139</v>
      </c>
      <c r="B148" s="17" t="s">
        <v>327</v>
      </c>
      <c r="C148" s="29" t="s">
        <v>24</v>
      </c>
      <c r="D148" s="18">
        <v>3865</v>
      </c>
      <c r="E148" s="17" t="s">
        <v>54</v>
      </c>
      <c r="F148" s="16" t="s">
        <v>240</v>
      </c>
      <c r="G148" s="16" t="s">
        <v>243</v>
      </c>
      <c r="H148" s="19">
        <v>3894</v>
      </c>
      <c r="I148" s="19">
        <f>+Tabla1[[#This Row],[Monto Facturado DOP]]</f>
        <v>3894</v>
      </c>
      <c r="J148" s="19">
        <f>+Tabla1[[#This Row],[Monto Facturado DOP]]-Tabla1[[#This Row],[Monto Pagado DOP]]</f>
        <v>0</v>
      </c>
      <c r="K148" s="17" t="s">
        <v>344</v>
      </c>
      <c r="L148" s="29">
        <f>+Tabla1[[#This Row],[Fecha de Documento]]+15</f>
        <v>45784</v>
      </c>
    </row>
    <row r="149" spans="1:12" s="20" customFormat="1" ht="94.5" x14ac:dyDescent="0.25">
      <c r="A149" s="18">
        <v>140</v>
      </c>
      <c r="B149" s="17" t="s">
        <v>327</v>
      </c>
      <c r="C149" s="29" t="s">
        <v>24</v>
      </c>
      <c r="D149" s="18">
        <v>3865</v>
      </c>
      <c r="E149" s="17" t="s">
        <v>41</v>
      </c>
      <c r="F149" s="16" t="s">
        <v>240</v>
      </c>
      <c r="G149" s="16" t="s">
        <v>243</v>
      </c>
      <c r="H149" s="19">
        <v>41256.53</v>
      </c>
      <c r="I149" s="19">
        <f>+Tabla1[[#This Row],[Monto Facturado DOP]]</f>
        <v>41256.53</v>
      </c>
      <c r="J149" s="19">
        <f>+Tabla1[[#This Row],[Monto Facturado DOP]]-Tabla1[[#This Row],[Monto Pagado DOP]]</f>
        <v>0</v>
      </c>
      <c r="K149" s="17" t="s">
        <v>344</v>
      </c>
      <c r="L149" s="29">
        <f>+Tabla1[[#This Row],[Fecha de Documento]]+15</f>
        <v>45784</v>
      </c>
    </row>
    <row r="150" spans="1:12" s="20" customFormat="1" ht="94.5" x14ac:dyDescent="0.25">
      <c r="A150" s="18">
        <v>141</v>
      </c>
      <c r="B150" s="17" t="s">
        <v>327</v>
      </c>
      <c r="C150" s="29" t="s">
        <v>24</v>
      </c>
      <c r="D150" s="18">
        <v>3867</v>
      </c>
      <c r="E150" s="17" t="s">
        <v>7</v>
      </c>
      <c r="F150" s="16" t="s">
        <v>22</v>
      </c>
      <c r="G150" s="16" t="s">
        <v>23</v>
      </c>
      <c r="H150" s="19">
        <v>99894.6</v>
      </c>
      <c r="I150" s="19">
        <f>+Tabla1[[#This Row],[Monto Facturado DOP]]</f>
        <v>99894.6</v>
      </c>
      <c r="J150" s="19">
        <f>+Tabla1[[#This Row],[Monto Facturado DOP]]-Tabla1[[#This Row],[Monto Pagado DOP]]</f>
        <v>0</v>
      </c>
      <c r="K150" s="17" t="s">
        <v>344</v>
      </c>
      <c r="L150" s="29">
        <f>+Tabla1[[#This Row],[Fecha de Documento]]+15</f>
        <v>45784</v>
      </c>
    </row>
    <row r="151" spans="1:12" s="20" customFormat="1" ht="78.75" x14ac:dyDescent="0.25">
      <c r="A151" s="18">
        <v>142</v>
      </c>
      <c r="B151" s="17" t="s">
        <v>327</v>
      </c>
      <c r="C151" s="29" t="s">
        <v>24</v>
      </c>
      <c r="D151" s="18">
        <v>3869</v>
      </c>
      <c r="E151" s="17" t="s">
        <v>41</v>
      </c>
      <c r="F151" s="16" t="s">
        <v>318</v>
      </c>
      <c r="G151" s="16" t="s">
        <v>319</v>
      </c>
      <c r="H151" s="19">
        <v>319606.09999999998</v>
      </c>
      <c r="I151" s="19">
        <f>+Tabla1[[#This Row],[Monto Facturado DOP]]</f>
        <v>319606.09999999998</v>
      </c>
      <c r="J151" s="19">
        <f>+Tabla1[[#This Row],[Monto Facturado DOP]]-Tabla1[[#This Row],[Monto Pagado DOP]]</f>
        <v>0</v>
      </c>
      <c r="K151" s="17" t="s">
        <v>344</v>
      </c>
      <c r="L151" s="29">
        <f>+Tabla1[[#This Row],[Fecha de Documento]]+15</f>
        <v>45784</v>
      </c>
    </row>
    <row r="152" spans="1:12" s="20" customFormat="1" ht="78.75" x14ac:dyDescent="0.25">
      <c r="A152" s="18">
        <v>143</v>
      </c>
      <c r="B152" s="17" t="s">
        <v>327</v>
      </c>
      <c r="C152" s="29" t="s">
        <v>24</v>
      </c>
      <c r="D152" s="18">
        <v>3869</v>
      </c>
      <c r="E152" s="17" t="s">
        <v>10</v>
      </c>
      <c r="F152" s="16" t="s">
        <v>318</v>
      </c>
      <c r="G152" s="16" t="s">
        <v>319</v>
      </c>
      <c r="H152" s="19">
        <v>129929.19</v>
      </c>
      <c r="I152" s="19">
        <f>+Tabla1[[#This Row],[Monto Facturado DOP]]</f>
        <v>129929.19</v>
      </c>
      <c r="J152" s="19">
        <f>+Tabla1[[#This Row],[Monto Facturado DOP]]-Tabla1[[#This Row],[Monto Pagado DOP]]</f>
        <v>0</v>
      </c>
      <c r="K152" s="17" t="s">
        <v>344</v>
      </c>
      <c r="L152" s="29">
        <f>+Tabla1[[#This Row],[Fecha de Documento]]+15</f>
        <v>45784</v>
      </c>
    </row>
    <row r="153" spans="1:12" s="20" customFormat="1" ht="94.5" x14ac:dyDescent="0.25">
      <c r="A153" s="18">
        <v>144</v>
      </c>
      <c r="B153" s="17" t="s">
        <v>327</v>
      </c>
      <c r="C153" s="29" t="s">
        <v>24</v>
      </c>
      <c r="D153" s="18">
        <v>3871</v>
      </c>
      <c r="E153" s="17" t="s">
        <v>65</v>
      </c>
      <c r="F153" s="16" t="s">
        <v>121</v>
      </c>
      <c r="G153" s="16" t="s">
        <v>131</v>
      </c>
      <c r="H153" s="19">
        <v>17683.48</v>
      </c>
      <c r="I153" s="19">
        <f>+Tabla1[[#This Row],[Monto Facturado DOP]]</f>
        <v>17683.48</v>
      </c>
      <c r="J153" s="19">
        <f>+Tabla1[[#This Row],[Monto Facturado DOP]]-Tabla1[[#This Row],[Monto Pagado DOP]]</f>
        <v>0</v>
      </c>
      <c r="K153" s="17" t="s">
        <v>344</v>
      </c>
      <c r="L153" s="29">
        <f>+Tabla1[[#This Row],[Fecha de Documento]]+15</f>
        <v>45784</v>
      </c>
    </row>
    <row r="154" spans="1:12" s="20" customFormat="1" ht="126" x14ac:dyDescent="0.25">
      <c r="A154" s="18">
        <v>145</v>
      </c>
      <c r="B154" s="17" t="s">
        <v>327</v>
      </c>
      <c r="C154" s="29" t="s">
        <v>24</v>
      </c>
      <c r="D154" s="18">
        <v>3874</v>
      </c>
      <c r="E154" s="17" t="s">
        <v>29</v>
      </c>
      <c r="F154" s="16" t="s">
        <v>177</v>
      </c>
      <c r="G154" s="16" t="s">
        <v>178</v>
      </c>
      <c r="H154" s="19">
        <v>18612</v>
      </c>
      <c r="I154" s="19">
        <f>+Tabla1[[#This Row],[Monto Facturado DOP]]</f>
        <v>18612</v>
      </c>
      <c r="J154" s="19">
        <f>+Tabla1[[#This Row],[Monto Facturado DOP]]-Tabla1[[#This Row],[Monto Pagado DOP]]</f>
        <v>0</v>
      </c>
      <c r="K154" s="17" t="s">
        <v>344</v>
      </c>
      <c r="L154" s="29">
        <f>+Tabla1[[#This Row],[Fecha de Documento]]+15</f>
        <v>45784</v>
      </c>
    </row>
    <row r="155" spans="1:12" s="20" customFormat="1" ht="94.5" x14ac:dyDescent="0.25">
      <c r="A155" s="18">
        <v>146</v>
      </c>
      <c r="B155" s="17" t="s">
        <v>327</v>
      </c>
      <c r="C155" s="29" t="s">
        <v>24</v>
      </c>
      <c r="D155" s="18">
        <v>3875</v>
      </c>
      <c r="E155" s="17" t="s">
        <v>31</v>
      </c>
      <c r="F155" s="16" t="s">
        <v>96</v>
      </c>
      <c r="G155" s="16" t="s">
        <v>97</v>
      </c>
      <c r="H155" s="19">
        <v>8299.99</v>
      </c>
      <c r="I155" s="19">
        <f>+Tabla1[[#This Row],[Monto Facturado DOP]]</f>
        <v>8299.99</v>
      </c>
      <c r="J155" s="19">
        <f>+Tabla1[[#This Row],[Monto Facturado DOP]]-Tabla1[[#This Row],[Monto Pagado DOP]]</f>
        <v>0</v>
      </c>
      <c r="K155" s="17" t="s">
        <v>344</v>
      </c>
      <c r="L155" s="29">
        <f>+Tabla1[[#This Row],[Fecha de Documento]]+15</f>
        <v>45784</v>
      </c>
    </row>
    <row r="156" spans="1:12" s="20" customFormat="1" ht="94.5" x14ac:dyDescent="0.25">
      <c r="A156" s="18">
        <v>147</v>
      </c>
      <c r="B156" s="17" t="s">
        <v>327</v>
      </c>
      <c r="C156" s="29" t="s">
        <v>24</v>
      </c>
      <c r="D156" s="18">
        <v>3875</v>
      </c>
      <c r="E156" s="17" t="s">
        <v>29</v>
      </c>
      <c r="F156" s="16" t="s">
        <v>96</v>
      </c>
      <c r="G156" s="16" t="s">
        <v>97</v>
      </c>
      <c r="H156" s="19">
        <v>8299.99</v>
      </c>
      <c r="I156" s="19">
        <f>+Tabla1[[#This Row],[Monto Facturado DOP]]</f>
        <v>8299.99</v>
      </c>
      <c r="J156" s="19">
        <f>+Tabla1[[#This Row],[Monto Facturado DOP]]-Tabla1[[#This Row],[Monto Pagado DOP]]</f>
        <v>0</v>
      </c>
      <c r="K156" s="17" t="s">
        <v>344</v>
      </c>
      <c r="L156" s="29">
        <f>+Tabla1[[#This Row],[Fecha de Documento]]+15</f>
        <v>45784</v>
      </c>
    </row>
    <row r="157" spans="1:12" s="20" customFormat="1" ht="126" x14ac:dyDescent="0.25">
      <c r="A157" s="18">
        <v>148</v>
      </c>
      <c r="B157" s="17" t="s">
        <v>327</v>
      </c>
      <c r="C157" s="29" t="s">
        <v>32</v>
      </c>
      <c r="D157" s="18">
        <v>3892</v>
      </c>
      <c r="E157" s="17" t="s">
        <v>10</v>
      </c>
      <c r="F157" s="16" t="s">
        <v>55</v>
      </c>
      <c r="G157" s="16" t="s">
        <v>56</v>
      </c>
      <c r="H157" s="19">
        <v>70800</v>
      </c>
      <c r="I157" s="19">
        <f>+Tabla1[[#This Row],[Monto Facturado DOP]]</f>
        <v>70800</v>
      </c>
      <c r="J157" s="19">
        <f>+Tabla1[[#This Row],[Monto Facturado DOP]]-Tabla1[[#This Row],[Monto Pagado DOP]]</f>
        <v>0</v>
      </c>
      <c r="K157" s="17" t="s">
        <v>344</v>
      </c>
      <c r="L157" s="29">
        <f>+Tabla1[[#This Row],[Fecha de Documento]]+15</f>
        <v>45785</v>
      </c>
    </row>
    <row r="158" spans="1:12" s="20" customFormat="1" ht="94.5" x14ac:dyDescent="0.25">
      <c r="A158" s="18">
        <v>149</v>
      </c>
      <c r="B158" s="17" t="s">
        <v>327</v>
      </c>
      <c r="C158" s="29" t="s">
        <v>32</v>
      </c>
      <c r="D158" s="18">
        <v>3905</v>
      </c>
      <c r="E158" s="17" t="s">
        <v>29</v>
      </c>
      <c r="F158" s="16" t="s">
        <v>200</v>
      </c>
      <c r="G158" s="16" t="s">
        <v>201</v>
      </c>
      <c r="H158" s="19">
        <v>130101.12</v>
      </c>
      <c r="I158" s="19">
        <f>+Tabla1[[#This Row],[Monto Facturado DOP]]</f>
        <v>130101.12</v>
      </c>
      <c r="J158" s="19">
        <f>+Tabla1[[#This Row],[Monto Facturado DOP]]-Tabla1[[#This Row],[Monto Pagado DOP]]</f>
        <v>0</v>
      </c>
      <c r="K158" s="17" t="s">
        <v>344</v>
      </c>
      <c r="L158" s="29">
        <f>+Tabla1[[#This Row],[Fecha de Documento]]+15</f>
        <v>45785</v>
      </c>
    </row>
    <row r="159" spans="1:12" s="20" customFormat="1" ht="94.5" x14ac:dyDescent="0.25">
      <c r="A159" s="18">
        <v>150</v>
      </c>
      <c r="B159" s="17" t="s">
        <v>327</v>
      </c>
      <c r="C159" s="29" t="s">
        <v>32</v>
      </c>
      <c r="D159" s="18">
        <v>3905</v>
      </c>
      <c r="E159" s="17" t="s">
        <v>77</v>
      </c>
      <c r="F159" s="16" t="s">
        <v>200</v>
      </c>
      <c r="G159" s="16" t="s">
        <v>201</v>
      </c>
      <c r="H159" s="19">
        <v>62230.3</v>
      </c>
      <c r="I159" s="19">
        <f>+Tabla1[[#This Row],[Monto Facturado DOP]]</f>
        <v>62230.3</v>
      </c>
      <c r="J159" s="19">
        <f>+Tabla1[[#This Row],[Monto Facturado DOP]]-Tabla1[[#This Row],[Monto Pagado DOP]]</f>
        <v>0</v>
      </c>
      <c r="K159" s="17" t="s">
        <v>344</v>
      </c>
      <c r="L159" s="29">
        <f>+Tabla1[[#This Row],[Fecha de Documento]]+15</f>
        <v>45785</v>
      </c>
    </row>
    <row r="160" spans="1:12" s="20" customFormat="1" ht="126" x14ac:dyDescent="0.25">
      <c r="A160" s="18">
        <v>151</v>
      </c>
      <c r="B160" s="17" t="s">
        <v>327</v>
      </c>
      <c r="C160" s="29" t="s">
        <v>32</v>
      </c>
      <c r="D160" s="18">
        <v>3907</v>
      </c>
      <c r="E160" s="17" t="s">
        <v>58</v>
      </c>
      <c r="F160" s="16" t="s">
        <v>109</v>
      </c>
      <c r="G160" s="16" t="s">
        <v>110</v>
      </c>
      <c r="H160" s="19">
        <v>246790.89</v>
      </c>
      <c r="I160" s="19">
        <f>+Tabla1[[#This Row],[Monto Facturado DOP]]</f>
        <v>246790.89</v>
      </c>
      <c r="J160" s="19">
        <f>+Tabla1[[#This Row],[Monto Facturado DOP]]-Tabla1[[#This Row],[Monto Pagado DOP]]</f>
        <v>0</v>
      </c>
      <c r="K160" s="17" t="s">
        <v>344</v>
      </c>
      <c r="L160" s="29">
        <f>+Tabla1[[#This Row],[Fecha de Documento]]+15</f>
        <v>45785</v>
      </c>
    </row>
    <row r="161" spans="1:12" s="20" customFormat="1" ht="94.5" x14ac:dyDescent="0.25">
      <c r="A161" s="18">
        <v>152</v>
      </c>
      <c r="B161" s="17" t="s">
        <v>327</v>
      </c>
      <c r="C161" s="29" t="s">
        <v>32</v>
      </c>
      <c r="D161" s="18">
        <v>3910</v>
      </c>
      <c r="E161" s="17" t="s">
        <v>36</v>
      </c>
      <c r="F161" s="16" t="s">
        <v>34</v>
      </c>
      <c r="G161" s="16" t="s">
        <v>37</v>
      </c>
      <c r="H161" s="19">
        <v>163382</v>
      </c>
      <c r="I161" s="19">
        <f>+Tabla1[[#This Row],[Monto Facturado DOP]]</f>
        <v>163382</v>
      </c>
      <c r="J161" s="19">
        <f>+Tabla1[[#This Row],[Monto Facturado DOP]]-Tabla1[[#This Row],[Monto Pagado DOP]]</f>
        <v>0</v>
      </c>
      <c r="K161" s="17" t="s">
        <v>344</v>
      </c>
      <c r="L161" s="29">
        <f>+Tabla1[[#This Row],[Fecha de Documento]]+15</f>
        <v>45785</v>
      </c>
    </row>
    <row r="162" spans="1:12" s="20" customFormat="1" ht="94.5" x14ac:dyDescent="0.25">
      <c r="A162" s="18">
        <v>153</v>
      </c>
      <c r="B162" s="17" t="s">
        <v>327</v>
      </c>
      <c r="C162" s="29" t="s">
        <v>32</v>
      </c>
      <c r="D162" s="18">
        <v>3912</v>
      </c>
      <c r="E162" s="17" t="s">
        <v>36</v>
      </c>
      <c r="F162" s="16" t="s">
        <v>34</v>
      </c>
      <c r="G162" s="16" t="s">
        <v>35</v>
      </c>
      <c r="H162" s="19">
        <v>71432</v>
      </c>
      <c r="I162" s="19">
        <f>+Tabla1[[#This Row],[Monto Facturado DOP]]</f>
        <v>71432</v>
      </c>
      <c r="J162" s="19">
        <f>+Tabla1[[#This Row],[Monto Facturado DOP]]-Tabla1[[#This Row],[Monto Pagado DOP]]</f>
        <v>0</v>
      </c>
      <c r="K162" s="17" t="s">
        <v>344</v>
      </c>
      <c r="L162" s="29">
        <f>+Tabla1[[#This Row],[Fecha de Documento]]+15</f>
        <v>45785</v>
      </c>
    </row>
    <row r="163" spans="1:12" s="20" customFormat="1" ht="157.5" x14ac:dyDescent="0.25">
      <c r="A163" s="18">
        <v>154</v>
      </c>
      <c r="B163" s="17" t="s">
        <v>327</v>
      </c>
      <c r="C163" s="29" t="s">
        <v>32</v>
      </c>
      <c r="D163" s="18">
        <v>3914</v>
      </c>
      <c r="E163" s="17" t="s">
        <v>31</v>
      </c>
      <c r="F163" s="16" t="s">
        <v>30</v>
      </c>
      <c r="G163" s="16" t="s">
        <v>33</v>
      </c>
      <c r="H163" s="19">
        <v>784591.29</v>
      </c>
      <c r="I163" s="19">
        <f>+Tabla1[[#This Row],[Monto Facturado DOP]]</f>
        <v>784591.29</v>
      </c>
      <c r="J163" s="19">
        <f>+Tabla1[[#This Row],[Monto Facturado DOP]]-Tabla1[[#This Row],[Monto Pagado DOP]]</f>
        <v>0</v>
      </c>
      <c r="K163" s="17" t="s">
        <v>344</v>
      </c>
      <c r="L163" s="29">
        <f>+Tabla1[[#This Row],[Fecha de Documento]]+15</f>
        <v>45785</v>
      </c>
    </row>
    <row r="164" spans="1:12" s="20" customFormat="1" ht="126" x14ac:dyDescent="0.25">
      <c r="A164" s="18">
        <v>155</v>
      </c>
      <c r="B164" s="17" t="s">
        <v>327</v>
      </c>
      <c r="C164" s="29" t="s">
        <v>32</v>
      </c>
      <c r="D164" s="18">
        <v>3916</v>
      </c>
      <c r="E164" s="17" t="s">
        <v>10</v>
      </c>
      <c r="F164" s="16" t="s">
        <v>277</v>
      </c>
      <c r="G164" s="16" t="s">
        <v>278</v>
      </c>
      <c r="H164" s="19">
        <v>89409.5</v>
      </c>
      <c r="I164" s="19">
        <f>+Tabla1[[#This Row],[Monto Facturado DOP]]</f>
        <v>89409.5</v>
      </c>
      <c r="J164" s="19">
        <f>+Tabla1[[#This Row],[Monto Facturado DOP]]-Tabla1[[#This Row],[Monto Pagado DOP]]</f>
        <v>0</v>
      </c>
      <c r="K164" s="17" t="s">
        <v>344</v>
      </c>
      <c r="L164" s="29">
        <f>+Tabla1[[#This Row],[Fecha de Documento]]+15</f>
        <v>45785</v>
      </c>
    </row>
    <row r="165" spans="1:12" s="20" customFormat="1" ht="126" x14ac:dyDescent="0.25">
      <c r="A165" s="18">
        <v>156</v>
      </c>
      <c r="B165" s="17" t="s">
        <v>327</v>
      </c>
      <c r="C165" s="29" t="s">
        <v>32</v>
      </c>
      <c r="D165" s="18">
        <v>3919</v>
      </c>
      <c r="E165" s="17" t="s">
        <v>10</v>
      </c>
      <c r="F165" s="16" t="s">
        <v>175</v>
      </c>
      <c r="G165" s="16" t="s">
        <v>176</v>
      </c>
      <c r="H165" s="19">
        <v>839876.74</v>
      </c>
      <c r="I165" s="19">
        <f>+Tabla1[[#This Row],[Monto Facturado DOP]]</f>
        <v>839876.74</v>
      </c>
      <c r="J165" s="19">
        <f>+Tabla1[[#This Row],[Monto Facturado DOP]]-Tabla1[[#This Row],[Monto Pagado DOP]]</f>
        <v>0</v>
      </c>
      <c r="K165" s="17" t="s">
        <v>344</v>
      </c>
      <c r="L165" s="29">
        <f>+Tabla1[[#This Row],[Fecha de Documento]]+15</f>
        <v>45785</v>
      </c>
    </row>
    <row r="166" spans="1:12" s="20" customFormat="1" ht="126" x14ac:dyDescent="0.25">
      <c r="A166" s="18">
        <v>157</v>
      </c>
      <c r="B166" s="17" t="s">
        <v>327</v>
      </c>
      <c r="C166" s="29" t="s">
        <v>32</v>
      </c>
      <c r="D166" s="18">
        <v>3921</v>
      </c>
      <c r="E166" s="17" t="s">
        <v>44</v>
      </c>
      <c r="F166" s="16" t="s">
        <v>289</v>
      </c>
      <c r="G166" s="16" t="s">
        <v>291</v>
      </c>
      <c r="H166" s="19">
        <v>257554.56</v>
      </c>
      <c r="I166" s="19">
        <f>+Tabla1[[#This Row],[Monto Facturado DOP]]</f>
        <v>257554.56</v>
      </c>
      <c r="J166" s="19">
        <f>+Tabla1[[#This Row],[Monto Facturado DOP]]-Tabla1[[#This Row],[Monto Pagado DOP]]</f>
        <v>0</v>
      </c>
      <c r="K166" s="17" t="s">
        <v>344</v>
      </c>
      <c r="L166" s="29">
        <f>+Tabla1[[#This Row],[Fecha de Documento]]+15</f>
        <v>45785</v>
      </c>
    </row>
    <row r="167" spans="1:12" s="20" customFormat="1" ht="94.5" x14ac:dyDescent="0.25">
      <c r="A167" s="18">
        <v>158</v>
      </c>
      <c r="B167" s="17" t="s">
        <v>327</v>
      </c>
      <c r="C167" s="29" t="s">
        <v>100</v>
      </c>
      <c r="D167" s="18">
        <v>3942</v>
      </c>
      <c r="E167" s="17" t="s">
        <v>81</v>
      </c>
      <c r="F167" s="16" t="s">
        <v>200</v>
      </c>
      <c r="G167" s="16" t="s">
        <v>205</v>
      </c>
      <c r="H167" s="19">
        <v>17754.5</v>
      </c>
      <c r="I167" s="19">
        <f>+Tabla1[[#This Row],[Monto Facturado DOP]]</f>
        <v>17754.5</v>
      </c>
      <c r="J167" s="19">
        <f>+Tabla1[[#This Row],[Monto Facturado DOP]]-Tabla1[[#This Row],[Monto Pagado DOP]]</f>
        <v>0</v>
      </c>
      <c r="K167" s="17" t="s">
        <v>344</v>
      </c>
      <c r="L167" s="29">
        <f>+Tabla1[[#This Row],[Fecha de Documento]]+15</f>
        <v>45786</v>
      </c>
    </row>
    <row r="168" spans="1:12" s="20" customFormat="1" ht="126" x14ac:dyDescent="0.25">
      <c r="A168" s="18">
        <v>159</v>
      </c>
      <c r="B168" s="17" t="s">
        <v>327</v>
      </c>
      <c r="C168" s="29" t="s">
        <v>100</v>
      </c>
      <c r="D168" s="18">
        <v>3944</v>
      </c>
      <c r="E168" s="17" t="s">
        <v>21</v>
      </c>
      <c r="F168" s="16" t="s">
        <v>198</v>
      </c>
      <c r="G168" s="16" t="s">
        <v>199</v>
      </c>
      <c r="H168" s="19">
        <v>21948</v>
      </c>
      <c r="I168" s="19">
        <f>+Tabla1[[#This Row],[Monto Facturado DOP]]</f>
        <v>21948</v>
      </c>
      <c r="J168" s="19">
        <f>+Tabla1[[#This Row],[Monto Facturado DOP]]-Tabla1[[#This Row],[Monto Pagado DOP]]</f>
        <v>0</v>
      </c>
      <c r="K168" s="17" t="s">
        <v>344</v>
      </c>
      <c r="L168" s="29">
        <f>+Tabla1[[#This Row],[Fecha de Documento]]+15</f>
        <v>45786</v>
      </c>
    </row>
    <row r="169" spans="1:12" s="20" customFormat="1" ht="110.25" x14ac:dyDescent="0.25">
      <c r="A169" s="18">
        <v>160</v>
      </c>
      <c r="B169" s="17" t="s">
        <v>327</v>
      </c>
      <c r="C169" s="29" t="s">
        <v>100</v>
      </c>
      <c r="D169" s="18">
        <v>3948</v>
      </c>
      <c r="E169" s="17" t="s">
        <v>81</v>
      </c>
      <c r="F169" s="16" t="s">
        <v>234</v>
      </c>
      <c r="G169" s="16" t="s">
        <v>235</v>
      </c>
      <c r="H169" s="19">
        <v>35046</v>
      </c>
      <c r="I169" s="19">
        <f>+Tabla1[[#This Row],[Monto Facturado DOP]]</f>
        <v>35046</v>
      </c>
      <c r="J169" s="19">
        <f>+Tabla1[[#This Row],[Monto Facturado DOP]]-Tabla1[[#This Row],[Monto Pagado DOP]]</f>
        <v>0</v>
      </c>
      <c r="K169" s="17" t="s">
        <v>344</v>
      </c>
      <c r="L169" s="29">
        <f>+Tabla1[[#This Row],[Fecha de Documento]]+15</f>
        <v>45786</v>
      </c>
    </row>
    <row r="170" spans="1:12" s="20" customFormat="1" ht="110.25" x14ac:dyDescent="0.25">
      <c r="A170" s="18">
        <v>161</v>
      </c>
      <c r="B170" s="17" t="s">
        <v>327</v>
      </c>
      <c r="C170" s="29" t="s">
        <v>100</v>
      </c>
      <c r="D170" s="18">
        <v>3950</v>
      </c>
      <c r="E170" s="17" t="s">
        <v>210</v>
      </c>
      <c r="F170" s="16" t="s">
        <v>325</v>
      </c>
      <c r="G170" s="16" t="s">
        <v>326</v>
      </c>
      <c r="H170" s="19">
        <v>255588</v>
      </c>
      <c r="I170" s="19">
        <f>+Tabla1[[#This Row],[Monto Facturado DOP]]</f>
        <v>255588</v>
      </c>
      <c r="J170" s="19">
        <f>+Tabla1[[#This Row],[Monto Facturado DOP]]-Tabla1[[#This Row],[Monto Pagado DOP]]</f>
        <v>0</v>
      </c>
      <c r="K170" s="17" t="s">
        <v>344</v>
      </c>
      <c r="L170" s="29">
        <f>+Tabla1[[#This Row],[Fecha de Documento]]+15</f>
        <v>45786</v>
      </c>
    </row>
    <row r="171" spans="1:12" s="20" customFormat="1" ht="94.5" x14ac:dyDescent="0.25">
      <c r="A171" s="18">
        <v>162</v>
      </c>
      <c r="B171" s="17" t="s">
        <v>327</v>
      </c>
      <c r="C171" s="29" t="s">
        <v>100</v>
      </c>
      <c r="D171" s="18">
        <v>3971</v>
      </c>
      <c r="E171" s="17" t="s">
        <v>42</v>
      </c>
      <c r="F171" s="16" t="s">
        <v>298</v>
      </c>
      <c r="G171" s="16" t="s">
        <v>299</v>
      </c>
      <c r="H171" s="19">
        <v>375964.52</v>
      </c>
      <c r="I171" s="19">
        <f>+Tabla1[[#This Row],[Monto Facturado DOP]]</f>
        <v>375964.52</v>
      </c>
      <c r="J171" s="19">
        <f>+Tabla1[[#This Row],[Monto Facturado DOP]]-Tabla1[[#This Row],[Monto Pagado DOP]]</f>
        <v>0</v>
      </c>
      <c r="K171" s="17" t="s">
        <v>344</v>
      </c>
      <c r="L171" s="29">
        <f>+Tabla1[[#This Row],[Fecha de Documento]]+15</f>
        <v>45786</v>
      </c>
    </row>
    <row r="172" spans="1:12" s="20" customFormat="1" ht="110.25" x14ac:dyDescent="0.25">
      <c r="A172" s="18">
        <v>163</v>
      </c>
      <c r="B172" s="17" t="s">
        <v>327</v>
      </c>
      <c r="C172" s="29" t="s">
        <v>100</v>
      </c>
      <c r="D172" s="18">
        <v>3976</v>
      </c>
      <c r="E172" s="17" t="s">
        <v>65</v>
      </c>
      <c r="F172" s="16" t="s">
        <v>136</v>
      </c>
      <c r="G172" s="16" t="s">
        <v>137</v>
      </c>
      <c r="H172" s="19">
        <v>167607</v>
      </c>
      <c r="I172" s="19">
        <f>+Tabla1[[#This Row],[Monto Facturado DOP]]</f>
        <v>167607</v>
      </c>
      <c r="J172" s="19">
        <f>+Tabla1[[#This Row],[Monto Facturado DOP]]-Tabla1[[#This Row],[Monto Pagado DOP]]</f>
        <v>0</v>
      </c>
      <c r="K172" s="17" t="s">
        <v>344</v>
      </c>
      <c r="L172" s="29">
        <f>+Tabla1[[#This Row],[Fecha de Documento]]+15</f>
        <v>45786</v>
      </c>
    </row>
    <row r="173" spans="1:12" s="20" customFormat="1" ht="94.5" x14ac:dyDescent="0.25">
      <c r="A173" s="18">
        <v>164</v>
      </c>
      <c r="B173" s="17" t="s">
        <v>327</v>
      </c>
      <c r="C173" s="29" t="s">
        <v>100</v>
      </c>
      <c r="D173" s="18">
        <v>3978</v>
      </c>
      <c r="E173" s="17" t="s">
        <v>42</v>
      </c>
      <c r="F173" s="16" t="s">
        <v>263</v>
      </c>
      <c r="G173" s="16" t="s">
        <v>264</v>
      </c>
      <c r="H173" s="19">
        <v>28008.240000000002</v>
      </c>
      <c r="I173" s="19">
        <f>+Tabla1[[#This Row],[Monto Facturado DOP]]</f>
        <v>28008.240000000002</v>
      </c>
      <c r="J173" s="19">
        <f>+Tabla1[[#This Row],[Monto Facturado DOP]]-Tabla1[[#This Row],[Monto Pagado DOP]]</f>
        <v>0</v>
      </c>
      <c r="K173" s="17" t="s">
        <v>344</v>
      </c>
      <c r="L173" s="29">
        <f>+Tabla1[[#This Row],[Fecha de Documento]]+15</f>
        <v>45786</v>
      </c>
    </row>
    <row r="174" spans="1:12" s="20" customFormat="1" ht="94.5" x14ac:dyDescent="0.25">
      <c r="A174" s="18">
        <v>165</v>
      </c>
      <c r="B174" s="17" t="s">
        <v>327</v>
      </c>
      <c r="C174" s="29" t="s">
        <v>100</v>
      </c>
      <c r="D174" s="18">
        <v>3978</v>
      </c>
      <c r="E174" s="17" t="s">
        <v>265</v>
      </c>
      <c r="F174" s="16" t="s">
        <v>263</v>
      </c>
      <c r="G174" s="16" t="s">
        <v>264</v>
      </c>
      <c r="H174" s="19">
        <v>11557.08</v>
      </c>
      <c r="I174" s="19">
        <f>+Tabla1[[#This Row],[Monto Facturado DOP]]</f>
        <v>11557.08</v>
      </c>
      <c r="J174" s="19">
        <f>+Tabla1[[#This Row],[Monto Facturado DOP]]-Tabla1[[#This Row],[Monto Pagado DOP]]</f>
        <v>0</v>
      </c>
      <c r="K174" s="17" t="s">
        <v>344</v>
      </c>
      <c r="L174" s="29">
        <f>+Tabla1[[#This Row],[Fecha de Documento]]+15</f>
        <v>45786</v>
      </c>
    </row>
    <row r="175" spans="1:12" s="20" customFormat="1" ht="94.5" x14ac:dyDescent="0.25">
      <c r="A175" s="18">
        <v>166</v>
      </c>
      <c r="B175" s="17" t="s">
        <v>327</v>
      </c>
      <c r="C175" s="29" t="s">
        <v>100</v>
      </c>
      <c r="D175" s="18">
        <v>3988</v>
      </c>
      <c r="E175" s="17" t="s">
        <v>15</v>
      </c>
      <c r="F175" s="16" t="s">
        <v>300</v>
      </c>
      <c r="G175" s="16" t="s">
        <v>302</v>
      </c>
      <c r="H175" s="19">
        <v>78000</v>
      </c>
      <c r="I175" s="19">
        <f>+Tabla1[[#This Row],[Monto Facturado DOP]]</f>
        <v>78000</v>
      </c>
      <c r="J175" s="19">
        <f>+Tabla1[[#This Row],[Monto Facturado DOP]]-Tabla1[[#This Row],[Monto Pagado DOP]]</f>
        <v>0</v>
      </c>
      <c r="K175" s="17" t="s">
        <v>344</v>
      </c>
      <c r="L175" s="29">
        <f>+Tabla1[[#This Row],[Fecha de Documento]]+15</f>
        <v>45786</v>
      </c>
    </row>
    <row r="176" spans="1:12" s="20" customFormat="1" ht="78.75" x14ac:dyDescent="0.25">
      <c r="A176" s="18">
        <v>167</v>
      </c>
      <c r="B176" s="17" t="s">
        <v>327</v>
      </c>
      <c r="C176" s="29" t="s">
        <v>100</v>
      </c>
      <c r="D176" s="18">
        <v>3990</v>
      </c>
      <c r="E176" s="17" t="s">
        <v>88</v>
      </c>
      <c r="F176" s="16" t="s">
        <v>103</v>
      </c>
      <c r="G176" s="16" t="s">
        <v>107</v>
      </c>
      <c r="H176" s="19">
        <v>17615.689999999999</v>
      </c>
      <c r="I176" s="19">
        <f>+Tabla1[[#This Row],[Monto Facturado DOP]]</f>
        <v>17615.689999999999</v>
      </c>
      <c r="J176" s="19">
        <f>+Tabla1[[#This Row],[Monto Facturado DOP]]-Tabla1[[#This Row],[Monto Pagado DOP]]</f>
        <v>0</v>
      </c>
      <c r="K176" s="17" t="s">
        <v>344</v>
      </c>
      <c r="L176" s="29">
        <f>+Tabla1[[#This Row],[Fecha de Documento]]+15</f>
        <v>45786</v>
      </c>
    </row>
    <row r="177" spans="1:12" s="20" customFormat="1" ht="78.75" x14ac:dyDescent="0.25">
      <c r="A177" s="18">
        <v>168</v>
      </c>
      <c r="B177" s="17" t="s">
        <v>327</v>
      </c>
      <c r="C177" s="29" t="s">
        <v>100</v>
      </c>
      <c r="D177" s="18">
        <v>3992</v>
      </c>
      <c r="E177" s="17" t="s">
        <v>65</v>
      </c>
      <c r="F177" s="16" t="s">
        <v>200</v>
      </c>
      <c r="G177" s="16" t="s">
        <v>207</v>
      </c>
      <c r="H177" s="19">
        <v>39100</v>
      </c>
      <c r="I177" s="19">
        <f>+Tabla1[[#This Row],[Monto Facturado DOP]]</f>
        <v>39100</v>
      </c>
      <c r="J177" s="19">
        <f>+Tabla1[[#This Row],[Monto Facturado DOP]]-Tabla1[[#This Row],[Monto Pagado DOP]]</f>
        <v>0</v>
      </c>
      <c r="K177" s="17" t="s">
        <v>344</v>
      </c>
      <c r="L177" s="29">
        <f>+Tabla1[[#This Row],[Fecha de Documento]]+15</f>
        <v>45786</v>
      </c>
    </row>
    <row r="178" spans="1:12" s="20" customFormat="1" ht="78.75" x14ac:dyDescent="0.25">
      <c r="A178" s="18">
        <v>169</v>
      </c>
      <c r="B178" s="17" t="s">
        <v>327</v>
      </c>
      <c r="C178" s="29" t="s">
        <v>100</v>
      </c>
      <c r="D178" s="18">
        <v>3992</v>
      </c>
      <c r="E178" s="17" t="s">
        <v>66</v>
      </c>
      <c r="F178" s="16" t="s">
        <v>200</v>
      </c>
      <c r="G178" s="16" t="s">
        <v>207</v>
      </c>
      <c r="H178" s="19">
        <v>33350</v>
      </c>
      <c r="I178" s="19">
        <f>+Tabla1[[#This Row],[Monto Facturado DOP]]</f>
        <v>33350</v>
      </c>
      <c r="J178" s="19">
        <f>+Tabla1[[#This Row],[Monto Facturado DOP]]-Tabla1[[#This Row],[Monto Pagado DOP]]</f>
        <v>0</v>
      </c>
      <c r="K178" s="17" t="s">
        <v>344</v>
      </c>
      <c r="L178" s="29">
        <f>+Tabla1[[#This Row],[Fecha de Documento]]+15</f>
        <v>45786</v>
      </c>
    </row>
    <row r="179" spans="1:12" s="20" customFormat="1" ht="78.75" x14ac:dyDescent="0.25">
      <c r="A179" s="18">
        <v>170</v>
      </c>
      <c r="B179" s="17" t="s">
        <v>327</v>
      </c>
      <c r="C179" s="29" t="s">
        <v>100</v>
      </c>
      <c r="D179" s="18">
        <v>3992</v>
      </c>
      <c r="E179" s="17" t="s">
        <v>44</v>
      </c>
      <c r="F179" s="16" t="s">
        <v>200</v>
      </c>
      <c r="G179" s="16" t="s">
        <v>207</v>
      </c>
      <c r="H179" s="19">
        <v>19550</v>
      </c>
      <c r="I179" s="19">
        <f>+Tabla1[[#This Row],[Monto Facturado DOP]]</f>
        <v>19550</v>
      </c>
      <c r="J179" s="19">
        <f>+Tabla1[[#This Row],[Monto Facturado DOP]]-Tabla1[[#This Row],[Monto Pagado DOP]]</f>
        <v>0</v>
      </c>
      <c r="K179" s="17" t="s">
        <v>344</v>
      </c>
      <c r="L179" s="29">
        <f>+Tabla1[[#This Row],[Fecha de Documento]]+15</f>
        <v>45786</v>
      </c>
    </row>
    <row r="180" spans="1:12" s="20" customFormat="1" ht="126" x14ac:dyDescent="0.25">
      <c r="A180" s="18">
        <v>171</v>
      </c>
      <c r="B180" s="17" t="s">
        <v>327</v>
      </c>
      <c r="C180" s="29" t="s">
        <v>100</v>
      </c>
      <c r="D180" s="18">
        <v>3995</v>
      </c>
      <c r="E180" s="17" t="s">
        <v>86</v>
      </c>
      <c r="F180" s="16" t="s">
        <v>281</v>
      </c>
      <c r="G180" s="16" t="s">
        <v>282</v>
      </c>
      <c r="H180" s="19">
        <v>210536.28</v>
      </c>
      <c r="I180" s="19">
        <f>+Tabla1[[#This Row],[Monto Facturado DOP]]</f>
        <v>210536.28</v>
      </c>
      <c r="J180" s="19">
        <f>+Tabla1[[#This Row],[Monto Facturado DOP]]-Tabla1[[#This Row],[Monto Pagado DOP]]</f>
        <v>0</v>
      </c>
      <c r="K180" s="17" t="s">
        <v>344</v>
      </c>
      <c r="L180" s="29">
        <f>+Tabla1[[#This Row],[Fecha de Documento]]+15</f>
        <v>45786</v>
      </c>
    </row>
    <row r="181" spans="1:12" s="20" customFormat="1" ht="110.25" x14ac:dyDescent="0.25">
      <c r="A181" s="18">
        <v>172</v>
      </c>
      <c r="B181" s="17" t="s">
        <v>327</v>
      </c>
      <c r="C181" s="29" t="s">
        <v>100</v>
      </c>
      <c r="D181" s="18">
        <v>3998</v>
      </c>
      <c r="E181" s="17" t="s">
        <v>73</v>
      </c>
      <c r="F181" s="16" t="s">
        <v>103</v>
      </c>
      <c r="G181" s="16" t="s">
        <v>108</v>
      </c>
      <c r="H181" s="19">
        <v>158275.44</v>
      </c>
      <c r="I181" s="19">
        <f>+Tabla1[[#This Row],[Monto Facturado DOP]]</f>
        <v>158275.44</v>
      </c>
      <c r="J181" s="19">
        <f>+Tabla1[[#This Row],[Monto Facturado DOP]]-Tabla1[[#This Row],[Monto Pagado DOP]]</f>
        <v>0</v>
      </c>
      <c r="K181" s="17" t="s">
        <v>344</v>
      </c>
      <c r="L181" s="29">
        <f>+Tabla1[[#This Row],[Fecha de Documento]]+15</f>
        <v>45786</v>
      </c>
    </row>
    <row r="182" spans="1:12" s="20" customFormat="1" ht="126" x14ac:dyDescent="0.25">
      <c r="A182" s="18">
        <v>173</v>
      </c>
      <c r="B182" s="17" t="s">
        <v>327</v>
      </c>
      <c r="C182" s="29" t="s">
        <v>100</v>
      </c>
      <c r="D182" s="18">
        <v>3999</v>
      </c>
      <c r="E182" s="17" t="s">
        <v>36</v>
      </c>
      <c r="F182" s="16" t="s">
        <v>98</v>
      </c>
      <c r="G182" s="16" t="s">
        <v>99</v>
      </c>
      <c r="H182" s="19">
        <v>6052638.3499999996</v>
      </c>
      <c r="I182" s="19">
        <f>+Tabla1[[#This Row],[Monto Facturado DOP]]</f>
        <v>6052638.3499999996</v>
      </c>
      <c r="J182" s="19">
        <f>+Tabla1[[#This Row],[Monto Facturado DOP]]-Tabla1[[#This Row],[Monto Pagado DOP]]</f>
        <v>0</v>
      </c>
      <c r="K182" s="17" t="s">
        <v>344</v>
      </c>
      <c r="L182" s="29">
        <f>+Tabla1[[#This Row],[Fecha de Documento]]+15</f>
        <v>45786</v>
      </c>
    </row>
    <row r="183" spans="1:12" s="20" customFormat="1" ht="110.25" x14ac:dyDescent="0.25">
      <c r="A183" s="18">
        <v>174</v>
      </c>
      <c r="B183" s="17" t="s">
        <v>327</v>
      </c>
      <c r="C183" s="29" t="s">
        <v>53</v>
      </c>
      <c r="D183" s="18">
        <v>4012</v>
      </c>
      <c r="E183" s="17" t="s">
        <v>36</v>
      </c>
      <c r="F183" s="16" t="s">
        <v>51</v>
      </c>
      <c r="G183" s="16" t="s">
        <v>52</v>
      </c>
      <c r="H183" s="19">
        <v>58341.09</v>
      </c>
      <c r="I183" s="19">
        <f>+Tabla1[[#This Row],[Monto Facturado DOP]]</f>
        <v>58341.09</v>
      </c>
      <c r="J183" s="19">
        <f>+Tabla1[[#This Row],[Monto Facturado DOP]]-Tabla1[[#This Row],[Monto Pagado DOP]]</f>
        <v>0</v>
      </c>
      <c r="K183" s="17" t="s">
        <v>344</v>
      </c>
      <c r="L183" s="29">
        <f>+Tabla1[[#This Row],[Fecha de Documento]]+15</f>
        <v>45787</v>
      </c>
    </row>
    <row r="184" spans="1:12" s="20" customFormat="1" ht="94.5" x14ac:dyDescent="0.25">
      <c r="A184" s="18">
        <v>175</v>
      </c>
      <c r="B184" s="17" t="s">
        <v>327</v>
      </c>
      <c r="C184" s="29" t="s">
        <v>53</v>
      </c>
      <c r="D184" s="18">
        <v>4019</v>
      </c>
      <c r="E184" s="17" t="s">
        <v>172</v>
      </c>
      <c r="F184" s="16" t="s">
        <v>168</v>
      </c>
      <c r="G184" s="16" t="s">
        <v>171</v>
      </c>
      <c r="H184" s="19">
        <v>84080.9</v>
      </c>
      <c r="I184" s="19">
        <f>+Tabla1[[#This Row],[Monto Facturado DOP]]</f>
        <v>84080.9</v>
      </c>
      <c r="J184" s="19">
        <f>+Tabla1[[#This Row],[Monto Facturado DOP]]-Tabla1[[#This Row],[Monto Pagado DOP]]</f>
        <v>0</v>
      </c>
      <c r="K184" s="17" t="s">
        <v>344</v>
      </c>
      <c r="L184" s="29">
        <f>+Tabla1[[#This Row],[Fecha de Documento]]+15</f>
        <v>45787</v>
      </c>
    </row>
    <row r="185" spans="1:12" s="20" customFormat="1" ht="94.5" x14ac:dyDescent="0.25">
      <c r="A185" s="18">
        <v>176</v>
      </c>
      <c r="B185" s="17" t="s">
        <v>327</v>
      </c>
      <c r="C185" s="29" t="s">
        <v>53</v>
      </c>
      <c r="D185" s="18">
        <v>4019</v>
      </c>
      <c r="E185" s="17" t="s">
        <v>6</v>
      </c>
      <c r="F185" s="16" t="s">
        <v>168</v>
      </c>
      <c r="G185" s="16" t="s">
        <v>171</v>
      </c>
      <c r="H185" s="19">
        <v>13334</v>
      </c>
      <c r="I185" s="19">
        <f>+Tabla1[[#This Row],[Monto Facturado DOP]]</f>
        <v>13334</v>
      </c>
      <c r="J185" s="19">
        <f>+Tabla1[[#This Row],[Monto Facturado DOP]]-Tabla1[[#This Row],[Monto Pagado DOP]]</f>
        <v>0</v>
      </c>
      <c r="K185" s="17" t="s">
        <v>344</v>
      </c>
      <c r="L185" s="29">
        <f>+Tabla1[[#This Row],[Fecha de Documento]]+15</f>
        <v>45787</v>
      </c>
    </row>
    <row r="186" spans="1:12" s="20" customFormat="1" ht="94.5" x14ac:dyDescent="0.25">
      <c r="A186" s="18">
        <v>177</v>
      </c>
      <c r="B186" s="17" t="s">
        <v>327</v>
      </c>
      <c r="C186" s="29" t="s">
        <v>53</v>
      </c>
      <c r="D186" s="18">
        <v>4019</v>
      </c>
      <c r="E186" s="17" t="s">
        <v>81</v>
      </c>
      <c r="F186" s="16" t="s">
        <v>168</v>
      </c>
      <c r="G186" s="16" t="s">
        <v>171</v>
      </c>
      <c r="H186" s="19">
        <v>55401</v>
      </c>
      <c r="I186" s="19">
        <f>+Tabla1[[#This Row],[Monto Facturado DOP]]</f>
        <v>55401</v>
      </c>
      <c r="J186" s="19">
        <f>+Tabla1[[#This Row],[Monto Facturado DOP]]-Tabla1[[#This Row],[Monto Pagado DOP]]</f>
        <v>0</v>
      </c>
      <c r="K186" s="17" t="s">
        <v>344</v>
      </c>
      <c r="L186" s="29">
        <f>+Tabla1[[#This Row],[Fecha de Documento]]+15</f>
        <v>45787</v>
      </c>
    </row>
    <row r="187" spans="1:12" s="20" customFormat="1" ht="94.5" x14ac:dyDescent="0.25">
      <c r="A187" s="18">
        <v>178</v>
      </c>
      <c r="B187" s="17" t="s">
        <v>327</v>
      </c>
      <c r="C187" s="29" t="s">
        <v>129</v>
      </c>
      <c r="D187" s="18">
        <v>4028</v>
      </c>
      <c r="E187" s="17" t="s">
        <v>10</v>
      </c>
      <c r="F187" s="16" t="s">
        <v>121</v>
      </c>
      <c r="G187" s="16" t="s">
        <v>128</v>
      </c>
      <c r="H187" s="19">
        <v>6372</v>
      </c>
      <c r="I187" s="19">
        <f>+Tabla1[[#This Row],[Monto Facturado DOP]]</f>
        <v>6372</v>
      </c>
      <c r="J187" s="19">
        <f>+Tabla1[[#This Row],[Monto Facturado DOP]]-Tabla1[[#This Row],[Monto Pagado DOP]]</f>
        <v>0</v>
      </c>
      <c r="K187" s="17" t="s">
        <v>344</v>
      </c>
      <c r="L187" s="29">
        <f>+Tabla1[[#This Row],[Fecha de Documento]]+15</f>
        <v>45790</v>
      </c>
    </row>
    <row r="188" spans="1:12" s="20" customFormat="1" ht="126" x14ac:dyDescent="0.25">
      <c r="A188" s="18">
        <v>179</v>
      </c>
      <c r="B188" s="17" t="s">
        <v>327</v>
      </c>
      <c r="C188" s="29" t="s">
        <v>129</v>
      </c>
      <c r="D188" s="18">
        <v>4035</v>
      </c>
      <c r="E188" s="17" t="s">
        <v>91</v>
      </c>
      <c r="F188" s="16" t="s">
        <v>306</v>
      </c>
      <c r="G188" s="16" t="s">
        <v>308</v>
      </c>
      <c r="H188" s="19">
        <v>17700</v>
      </c>
      <c r="I188" s="19">
        <f>+Tabla1[[#This Row],[Monto Facturado DOP]]</f>
        <v>17700</v>
      </c>
      <c r="J188" s="19">
        <f>+Tabla1[[#This Row],[Monto Facturado DOP]]-Tabla1[[#This Row],[Monto Pagado DOP]]</f>
        <v>0</v>
      </c>
      <c r="K188" s="17" t="s">
        <v>344</v>
      </c>
      <c r="L188" s="29">
        <f>+Tabla1[[#This Row],[Fecha de Documento]]+15</f>
        <v>45790</v>
      </c>
    </row>
    <row r="189" spans="1:12" s="20" customFormat="1" ht="110.25" x14ac:dyDescent="0.25">
      <c r="A189" s="18">
        <v>180</v>
      </c>
      <c r="B189" s="17" t="s">
        <v>327</v>
      </c>
      <c r="C189" s="29" t="s">
        <v>129</v>
      </c>
      <c r="D189" s="18">
        <v>4045</v>
      </c>
      <c r="E189" s="17" t="s">
        <v>81</v>
      </c>
      <c r="F189" s="16" t="s">
        <v>194</v>
      </c>
      <c r="G189" s="16" t="s">
        <v>195</v>
      </c>
      <c r="H189" s="19">
        <v>23000</v>
      </c>
      <c r="I189" s="19">
        <f>+Tabla1[[#This Row],[Monto Facturado DOP]]</f>
        <v>23000</v>
      </c>
      <c r="J189" s="19">
        <f>+Tabla1[[#This Row],[Monto Facturado DOP]]-Tabla1[[#This Row],[Monto Pagado DOP]]</f>
        <v>0</v>
      </c>
      <c r="K189" s="17" t="s">
        <v>344</v>
      </c>
      <c r="L189" s="29">
        <f>+Tabla1[[#This Row],[Fecha de Documento]]+15</f>
        <v>45790</v>
      </c>
    </row>
    <row r="190" spans="1:12" s="20" customFormat="1" ht="126" x14ac:dyDescent="0.25">
      <c r="A190" s="18">
        <v>181</v>
      </c>
      <c r="B190" s="17" t="s">
        <v>327</v>
      </c>
      <c r="C190" s="29" t="s">
        <v>129</v>
      </c>
      <c r="D190" s="18">
        <v>4060</v>
      </c>
      <c r="E190" s="17" t="s">
        <v>81</v>
      </c>
      <c r="F190" s="16" t="s">
        <v>311</v>
      </c>
      <c r="G190" s="16" t="s">
        <v>312</v>
      </c>
      <c r="H190" s="19">
        <v>1842501.43</v>
      </c>
      <c r="I190" s="19">
        <f>+Tabla1[[#This Row],[Monto Facturado DOP]]</f>
        <v>1842501.43</v>
      </c>
      <c r="J190" s="19">
        <f>+Tabla1[[#This Row],[Monto Facturado DOP]]-Tabla1[[#This Row],[Monto Pagado DOP]]</f>
        <v>0</v>
      </c>
      <c r="K190" s="17" t="s">
        <v>344</v>
      </c>
      <c r="L190" s="29">
        <f>+Tabla1[[#This Row],[Fecha de Documento]]+15</f>
        <v>45790</v>
      </c>
    </row>
    <row r="191" spans="1:12" s="20" customFormat="1" ht="94.5" x14ac:dyDescent="0.25">
      <c r="A191" s="18">
        <v>182</v>
      </c>
      <c r="B191" s="17" t="s">
        <v>327</v>
      </c>
      <c r="C191" s="29" t="s">
        <v>129</v>
      </c>
      <c r="D191" s="18">
        <v>4069</v>
      </c>
      <c r="E191" s="17" t="s">
        <v>29</v>
      </c>
      <c r="F191" s="16" t="s">
        <v>162</v>
      </c>
      <c r="G191" s="16" t="s">
        <v>167</v>
      </c>
      <c r="H191" s="19">
        <v>16043.1</v>
      </c>
      <c r="I191" s="19">
        <f>+Tabla1[[#This Row],[Monto Facturado DOP]]</f>
        <v>16043.1</v>
      </c>
      <c r="J191" s="19">
        <f>+Tabla1[[#This Row],[Monto Facturado DOP]]-Tabla1[[#This Row],[Monto Pagado DOP]]</f>
        <v>0</v>
      </c>
      <c r="K191" s="17" t="s">
        <v>344</v>
      </c>
      <c r="L191" s="29">
        <f>+Tabla1[[#This Row],[Fecha de Documento]]+15</f>
        <v>45790</v>
      </c>
    </row>
    <row r="192" spans="1:12" s="20" customFormat="1" ht="126" x14ac:dyDescent="0.25">
      <c r="A192" s="18">
        <v>183</v>
      </c>
      <c r="B192" s="17" t="s">
        <v>327</v>
      </c>
      <c r="C192" s="29" t="s">
        <v>259</v>
      </c>
      <c r="D192" s="18">
        <v>4086</v>
      </c>
      <c r="E192" s="17" t="s">
        <v>4</v>
      </c>
      <c r="F192" s="16" t="s">
        <v>254</v>
      </c>
      <c r="G192" s="16" t="s">
        <v>258</v>
      </c>
      <c r="H192" s="19">
        <v>145553</v>
      </c>
      <c r="I192" s="19">
        <f>+Tabla1[[#This Row],[Monto Facturado DOP]]</f>
        <v>145553</v>
      </c>
      <c r="J192" s="19">
        <f>+Tabla1[[#This Row],[Monto Facturado DOP]]-Tabla1[[#This Row],[Monto Pagado DOP]]</f>
        <v>0</v>
      </c>
      <c r="K192" s="17" t="s">
        <v>344</v>
      </c>
      <c r="L192" s="29">
        <f>+Tabla1[[#This Row],[Fecha de Documento]]+15</f>
        <v>45791</v>
      </c>
    </row>
    <row r="193" spans="1:21" s="20" customFormat="1" ht="110.25" x14ac:dyDescent="0.25">
      <c r="A193" s="18">
        <v>184</v>
      </c>
      <c r="B193" s="17" t="s">
        <v>327</v>
      </c>
      <c r="C193" s="29" t="s">
        <v>157</v>
      </c>
      <c r="D193" s="18">
        <v>4122</v>
      </c>
      <c r="E193" s="17" t="s">
        <v>16</v>
      </c>
      <c r="F193" s="16" t="s">
        <v>223</v>
      </c>
      <c r="G193" s="16" t="s">
        <v>224</v>
      </c>
      <c r="H193" s="19">
        <v>40000</v>
      </c>
      <c r="I193" s="19">
        <f>+Tabla1[[#This Row],[Monto Facturado DOP]]</f>
        <v>40000</v>
      </c>
      <c r="J193" s="19">
        <f>+Tabla1[[#This Row],[Monto Facturado DOP]]-Tabla1[[#This Row],[Monto Pagado DOP]]</f>
        <v>0</v>
      </c>
      <c r="K193" s="17" t="s">
        <v>344</v>
      </c>
      <c r="L193" s="29">
        <f>+Tabla1[[#This Row],[Fecha de Documento]]+15</f>
        <v>45792</v>
      </c>
    </row>
    <row r="194" spans="1:21" s="20" customFormat="1" ht="110.25" x14ac:dyDescent="0.25">
      <c r="A194" s="18">
        <v>185</v>
      </c>
      <c r="B194" s="17" t="s">
        <v>327</v>
      </c>
      <c r="C194" s="29" t="s">
        <v>157</v>
      </c>
      <c r="D194" s="18">
        <v>4122</v>
      </c>
      <c r="E194" s="17" t="s">
        <v>117</v>
      </c>
      <c r="F194" s="16" t="s">
        <v>223</v>
      </c>
      <c r="G194" s="16" t="s">
        <v>224</v>
      </c>
      <c r="H194" s="19">
        <v>40000</v>
      </c>
      <c r="I194" s="19">
        <f>+Tabla1[[#This Row],[Monto Facturado DOP]]</f>
        <v>40000</v>
      </c>
      <c r="J194" s="19">
        <f>+Tabla1[[#This Row],[Monto Facturado DOP]]-Tabla1[[#This Row],[Monto Pagado DOP]]</f>
        <v>0</v>
      </c>
      <c r="K194" s="17" t="s">
        <v>344</v>
      </c>
      <c r="L194" s="29">
        <f>+Tabla1[[#This Row],[Fecha de Documento]]+15</f>
        <v>45792</v>
      </c>
    </row>
    <row r="195" spans="1:21" s="20" customFormat="1" ht="110.25" x14ac:dyDescent="0.25">
      <c r="A195" s="18">
        <v>186</v>
      </c>
      <c r="B195" s="17" t="s">
        <v>327</v>
      </c>
      <c r="C195" s="29" t="s">
        <v>157</v>
      </c>
      <c r="D195" s="18">
        <v>4122</v>
      </c>
      <c r="E195" s="17" t="s">
        <v>36</v>
      </c>
      <c r="F195" s="16" t="s">
        <v>223</v>
      </c>
      <c r="G195" s="16" t="s">
        <v>224</v>
      </c>
      <c r="H195" s="19">
        <v>80000</v>
      </c>
      <c r="I195" s="19">
        <f>+Tabla1[[#This Row],[Monto Facturado DOP]]</f>
        <v>80000</v>
      </c>
      <c r="J195" s="19">
        <f>+Tabla1[[#This Row],[Monto Facturado DOP]]-Tabla1[[#This Row],[Monto Pagado DOP]]</f>
        <v>0</v>
      </c>
      <c r="K195" s="17" t="s">
        <v>344</v>
      </c>
      <c r="L195" s="29">
        <f>+Tabla1[[#This Row],[Fecha de Documento]]+15</f>
        <v>45792</v>
      </c>
    </row>
    <row r="196" spans="1:21" s="20" customFormat="1" ht="110.25" x14ac:dyDescent="0.25">
      <c r="A196" s="18">
        <v>187</v>
      </c>
      <c r="B196" s="17" t="s">
        <v>327</v>
      </c>
      <c r="C196" s="29" t="s">
        <v>157</v>
      </c>
      <c r="D196" s="18">
        <v>4134</v>
      </c>
      <c r="E196" s="17" t="s">
        <v>255</v>
      </c>
      <c r="F196" s="16" t="s">
        <v>254</v>
      </c>
      <c r="G196" s="16" t="s">
        <v>256</v>
      </c>
      <c r="H196" s="19">
        <v>190216</v>
      </c>
      <c r="I196" s="19">
        <f>+Tabla1[[#This Row],[Monto Facturado DOP]]</f>
        <v>190216</v>
      </c>
      <c r="J196" s="19">
        <f>+Tabla1[[#This Row],[Monto Facturado DOP]]-Tabla1[[#This Row],[Monto Pagado DOP]]</f>
        <v>0</v>
      </c>
      <c r="K196" s="17" t="s">
        <v>344</v>
      </c>
      <c r="L196" s="29">
        <f>+Tabla1[[#This Row],[Fecha de Documento]]+15</f>
        <v>45792</v>
      </c>
    </row>
    <row r="197" spans="1:21" s="20" customFormat="1" ht="141.75" x14ac:dyDescent="0.25">
      <c r="A197" s="18">
        <v>188</v>
      </c>
      <c r="B197" s="17" t="s">
        <v>327</v>
      </c>
      <c r="C197" s="29" t="s">
        <v>157</v>
      </c>
      <c r="D197" s="18">
        <v>4145</v>
      </c>
      <c r="E197" s="17" t="s">
        <v>156</v>
      </c>
      <c r="F197" s="16" t="s">
        <v>154</v>
      </c>
      <c r="G197" s="16" t="s">
        <v>155</v>
      </c>
      <c r="H197" s="19">
        <v>395300</v>
      </c>
      <c r="I197" s="19">
        <f>+Tabla1[[#This Row],[Monto Facturado DOP]]</f>
        <v>395300</v>
      </c>
      <c r="J197" s="19">
        <f>+Tabla1[[#This Row],[Monto Facturado DOP]]-Tabla1[[#This Row],[Monto Pagado DOP]]</f>
        <v>0</v>
      </c>
      <c r="K197" s="17" t="s">
        <v>344</v>
      </c>
      <c r="L197" s="29">
        <f>+Tabla1[[#This Row],[Fecha de Documento]]+15</f>
        <v>45792</v>
      </c>
    </row>
    <row r="198" spans="1:21" s="20" customFormat="1" ht="78.75" x14ac:dyDescent="0.25">
      <c r="A198" s="18">
        <v>189</v>
      </c>
      <c r="B198" s="17" t="s">
        <v>354</v>
      </c>
      <c r="C198" s="29">
        <v>45749</v>
      </c>
      <c r="D198" s="18" t="s">
        <v>355</v>
      </c>
      <c r="E198" s="29">
        <v>45629</v>
      </c>
      <c r="F198" s="16" t="s">
        <v>345</v>
      </c>
      <c r="G198" s="16" t="s">
        <v>373</v>
      </c>
      <c r="H198" s="19">
        <v>47402.54</v>
      </c>
      <c r="I198" s="19">
        <f>+Tabla1[[#This Row],[Monto Facturado DOP]]</f>
        <v>47402.54</v>
      </c>
      <c r="J198" s="19">
        <f>+Tabla1[[#This Row],[Monto Facturado DOP]]-Tabla1[[#This Row],[Monto Pagado DOP]]</f>
        <v>0</v>
      </c>
      <c r="K198" s="17" t="s">
        <v>344</v>
      </c>
      <c r="L198" s="29">
        <f>+Tabla1[[#This Row],[Fecha de Documento]]+15</f>
        <v>45764</v>
      </c>
    </row>
    <row r="199" spans="1:21" s="20" customFormat="1" ht="63" x14ac:dyDescent="0.25">
      <c r="A199" s="18">
        <v>190</v>
      </c>
      <c r="B199" s="17" t="s">
        <v>354</v>
      </c>
      <c r="C199" s="29">
        <v>45756</v>
      </c>
      <c r="D199" s="18" t="s">
        <v>356</v>
      </c>
      <c r="E199" s="17" t="s">
        <v>364</v>
      </c>
      <c r="F199" s="16" t="s">
        <v>346</v>
      </c>
      <c r="G199" s="16" t="s">
        <v>365</v>
      </c>
      <c r="H199" s="19">
        <v>112000</v>
      </c>
      <c r="I199" s="19">
        <f>+Tabla1[[#This Row],[Monto Facturado DOP]]</f>
        <v>112000</v>
      </c>
      <c r="J199" s="19">
        <f>+Tabla1[[#This Row],[Monto Facturado DOP]]-Tabla1[[#This Row],[Monto Pagado DOP]]</f>
        <v>0</v>
      </c>
      <c r="K199" s="17" t="s">
        <v>344</v>
      </c>
      <c r="L199" s="29">
        <f>+Tabla1[[#This Row],[Fecha de Documento]]+15</f>
        <v>45771</v>
      </c>
    </row>
    <row r="200" spans="1:21" s="20" customFormat="1" ht="47.25" x14ac:dyDescent="0.25">
      <c r="A200" s="18">
        <v>191</v>
      </c>
      <c r="B200" s="17" t="s">
        <v>354</v>
      </c>
      <c r="C200" s="29">
        <v>45756</v>
      </c>
      <c r="D200" s="18" t="s">
        <v>357</v>
      </c>
      <c r="E200" s="17" t="s">
        <v>364</v>
      </c>
      <c r="F200" s="16" t="s">
        <v>347</v>
      </c>
      <c r="G200" s="16" t="s">
        <v>366</v>
      </c>
      <c r="H200" s="19">
        <v>48000</v>
      </c>
      <c r="I200" s="19">
        <f>+Tabla1[[#This Row],[Monto Facturado DOP]]</f>
        <v>48000</v>
      </c>
      <c r="J200" s="19">
        <f>+Tabla1[[#This Row],[Monto Facturado DOP]]-Tabla1[[#This Row],[Monto Pagado DOP]]</f>
        <v>0</v>
      </c>
      <c r="K200" s="17" t="s">
        <v>344</v>
      </c>
      <c r="L200" s="29">
        <f>+Tabla1[[#This Row],[Fecha de Documento]]+15</f>
        <v>45771</v>
      </c>
    </row>
    <row r="201" spans="1:21" s="20" customFormat="1" ht="47.25" x14ac:dyDescent="0.25">
      <c r="A201" s="18">
        <v>192</v>
      </c>
      <c r="B201" s="17" t="s">
        <v>354</v>
      </c>
      <c r="C201" s="29">
        <v>45756</v>
      </c>
      <c r="D201" s="18" t="s">
        <v>358</v>
      </c>
      <c r="E201" s="17" t="s">
        <v>364</v>
      </c>
      <c r="F201" s="16" t="s">
        <v>348</v>
      </c>
      <c r="G201" s="16" t="s">
        <v>367</v>
      </c>
      <c r="H201" s="19">
        <v>48000</v>
      </c>
      <c r="I201" s="19">
        <f>+Tabla1[[#This Row],[Monto Facturado DOP]]</f>
        <v>48000</v>
      </c>
      <c r="J201" s="19">
        <f>+Tabla1[[#This Row],[Monto Facturado DOP]]-Tabla1[[#This Row],[Monto Pagado DOP]]</f>
        <v>0</v>
      </c>
      <c r="K201" s="17" t="s">
        <v>344</v>
      </c>
      <c r="L201" s="29">
        <f>+Tabla1[[#This Row],[Fecha de Documento]]+15</f>
        <v>45771</v>
      </c>
    </row>
    <row r="202" spans="1:21" s="20" customFormat="1" ht="47.25" x14ac:dyDescent="0.25">
      <c r="A202" s="18">
        <v>193</v>
      </c>
      <c r="B202" s="17" t="s">
        <v>354</v>
      </c>
      <c r="C202" s="29">
        <v>45756</v>
      </c>
      <c r="D202" s="18" t="s">
        <v>359</v>
      </c>
      <c r="E202" s="17" t="s">
        <v>364</v>
      </c>
      <c r="F202" s="16" t="s">
        <v>349</v>
      </c>
      <c r="G202" s="16" t="s">
        <v>368</v>
      </c>
      <c r="H202" s="19">
        <v>48000</v>
      </c>
      <c r="I202" s="19">
        <f>+Tabla1[[#This Row],[Monto Facturado DOP]]</f>
        <v>48000</v>
      </c>
      <c r="J202" s="19">
        <f>+Tabla1[[#This Row],[Monto Facturado DOP]]-Tabla1[[#This Row],[Monto Pagado DOP]]</f>
        <v>0</v>
      </c>
      <c r="K202" s="17" t="s">
        <v>344</v>
      </c>
      <c r="L202" s="29">
        <f>+Tabla1[[#This Row],[Fecha de Documento]]+15</f>
        <v>45771</v>
      </c>
    </row>
    <row r="203" spans="1:21" s="20" customFormat="1" ht="47.25" x14ac:dyDescent="0.25">
      <c r="A203" s="18">
        <v>194</v>
      </c>
      <c r="B203" s="17" t="s">
        <v>354</v>
      </c>
      <c r="C203" s="29">
        <v>45756</v>
      </c>
      <c r="D203" s="18" t="s">
        <v>360</v>
      </c>
      <c r="E203" s="17" t="s">
        <v>364</v>
      </c>
      <c r="F203" s="16" t="s">
        <v>350</v>
      </c>
      <c r="G203" s="16" t="s">
        <v>369</v>
      </c>
      <c r="H203" s="19">
        <v>48000</v>
      </c>
      <c r="I203" s="19">
        <f>+Tabla1[[#This Row],[Monto Facturado DOP]]</f>
        <v>48000</v>
      </c>
      <c r="J203" s="19">
        <f>+Tabla1[[#This Row],[Monto Facturado DOP]]-Tabla1[[#This Row],[Monto Pagado DOP]]</f>
        <v>0</v>
      </c>
      <c r="K203" s="17" t="s">
        <v>344</v>
      </c>
      <c r="L203" s="29">
        <f>+Tabla1[[#This Row],[Fecha de Documento]]+15</f>
        <v>45771</v>
      </c>
    </row>
    <row r="204" spans="1:21" s="20" customFormat="1" ht="47.25" x14ac:dyDescent="0.25">
      <c r="A204" s="18">
        <v>195</v>
      </c>
      <c r="B204" s="17" t="s">
        <v>354</v>
      </c>
      <c r="C204" s="29">
        <v>45756</v>
      </c>
      <c r="D204" s="18" t="s">
        <v>361</v>
      </c>
      <c r="E204" s="17" t="s">
        <v>364</v>
      </c>
      <c r="F204" s="16" t="s">
        <v>351</v>
      </c>
      <c r="G204" s="16" t="s">
        <v>370</v>
      </c>
      <c r="H204" s="19">
        <v>48000</v>
      </c>
      <c r="I204" s="19">
        <f>+Tabla1[[#This Row],[Monto Facturado DOP]]</f>
        <v>48000</v>
      </c>
      <c r="J204" s="19">
        <f>+Tabla1[[#This Row],[Monto Facturado DOP]]-Tabla1[[#This Row],[Monto Pagado DOP]]</f>
        <v>0</v>
      </c>
      <c r="K204" s="17" t="s">
        <v>344</v>
      </c>
      <c r="L204" s="29">
        <f>+Tabla1[[#This Row],[Fecha de Documento]]+15</f>
        <v>45771</v>
      </c>
    </row>
    <row r="205" spans="1:21" s="20" customFormat="1" ht="94.5" x14ac:dyDescent="0.25">
      <c r="A205" s="18">
        <v>196</v>
      </c>
      <c r="B205" s="17" t="s">
        <v>354</v>
      </c>
      <c r="C205" s="29">
        <v>45757</v>
      </c>
      <c r="D205" s="27" t="s">
        <v>362</v>
      </c>
      <c r="E205" s="30">
        <v>45628</v>
      </c>
      <c r="F205" s="26" t="s">
        <v>352</v>
      </c>
      <c r="G205" s="26" t="s">
        <v>371</v>
      </c>
      <c r="H205" s="28">
        <v>45448</v>
      </c>
      <c r="I205" s="28">
        <f>+Tabla1[[#This Row],[Monto Facturado DOP]]</f>
        <v>45448</v>
      </c>
      <c r="J205" s="28">
        <f>+Tabla1[[#This Row],[Monto Facturado DOP]]-Tabla1[[#This Row],[Monto Pagado DOP]]</f>
        <v>0</v>
      </c>
      <c r="K205" s="17" t="s">
        <v>344</v>
      </c>
      <c r="L205" s="30">
        <f>+Tabla1[[#This Row],[Fecha de Documento]]+15</f>
        <v>45772</v>
      </c>
    </row>
    <row r="206" spans="1:21" s="20" customFormat="1" ht="63" x14ac:dyDescent="0.25">
      <c r="A206" s="18">
        <v>197</v>
      </c>
      <c r="B206" s="17" t="s">
        <v>354</v>
      </c>
      <c r="C206" s="29">
        <v>45762</v>
      </c>
      <c r="D206" s="18" t="s">
        <v>363</v>
      </c>
      <c r="E206" s="17" t="s">
        <v>364</v>
      </c>
      <c r="F206" s="16" t="s">
        <v>353</v>
      </c>
      <c r="G206" s="16" t="s">
        <v>372</v>
      </c>
      <c r="H206" s="19">
        <v>48000</v>
      </c>
      <c r="I206" s="19">
        <f>+Tabla1[[#This Row],[Monto Facturado DOP]]</f>
        <v>48000</v>
      </c>
      <c r="J206" s="19">
        <f>+Tabla1[[#This Row],[Monto Facturado DOP]]-Tabla1[[#This Row],[Monto Pagado DOP]]</f>
        <v>0</v>
      </c>
      <c r="K206" s="17" t="s">
        <v>344</v>
      </c>
      <c r="L206" s="29">
        <f>+Tabla1[[#This Row],[Fecha de Documento]]+15</f>
        <v>45777</v>
      </c>
    </row>
    <row r="207" spans="1:21" s="11" customFormat="1" ht="19.5" thickBot="1" x14ac:dyDescent="0.3">
      <c r="A207" s="12" t="s">
        <v>343</v>
      </c>
      <c r="B207" s="21"/>
      <c r="C207" s="22"/>
      <c r="D207" s="23"/>
      <c r="E207" s="22"/>
      <c r="F207" s="21"/>
      <c r="G207" s="21"/>
      <c r="H207" s="24">
        <f>SUBTOTAL(109,Tabla1[Monto Facturado DOP])</f>
        <v>70154887.810000002</v>
      </c>
      <c r="I207" s="24">
        <f>SUBTOTAL(109,Tabla1[Monto Pagado DOP])</f>
        <v>70154887.810000002</v>
      </c>
      <c r="J207" s="24">
        <f>SUBTOTAL(109,Tabla1[Monto Pendiente DOP])</f>
        <v>0</v>
      </c>
      <c r="K207" s="21"/>
      <c r="L207" s="22"/>
      <c r="U207" s="13"/>
    </row>
    <row r="208" spans="1:21" s="38" customFormat="1" ht="16.5" thickTop="1" x14ac:dyDescent="0.25">
      <c r="A208" s="33"/>
      <c r="B208" s="34"/>
      <c r="C208" s="35"/>
      <c r="D208" s="36"/>
      <c r="E208" s="36"/>
      <c r="F208" s="42"/>
      <c r="G208" s="33"/>
      <c r="H208" s="37"/>
      <c r="I208" s="37"/>
      <c r="K208" s="39"/>
      <c r="L208" s="40"/>
      <c r="O208" s="41"/>
    </row>
    <row r="209" spans="1:15" s="38" customFormat="1" ht="15.75" x14ac:dyDescent="0.25">
      <c r="A209" s="33"/>
      <c r="B209" s="34"/>
      <c r="C209" s="35"/>
      <c r="D209" s="36"/>
      <c r="E209" s="36"/>
      <c r="F209" s="33"/>
      <c r="G209" s="33"/>
      <c r="H209" s="37"/>
      <c r="I209" s="37"/>
      <c r="K209" s="39"/>
      <c r="L209" s="40"/>
      <c r="O209" s="41"/>
    </row>
    <row r="210" spans="1:15" s="38" customFormat="1" ht="15.75" x14ac:dyDescent="0.25">
      <c r="A210" s="33"/>
      <c r="B210" s="34"/>
      <c r="C210" s="35"/>
      <c r="D210" s="36"/>
      <c r="E210" s="36"/>
      <c r="F210" s="33"/>
      <c r="G210" s="33"/>
      <c r="H210" s="37"/>
      <c r="I210" s="37"/>
      <c r="K210" s="39"/>
      <c r="L210" s="40"/>
      <c r="O210" s="41"/>
    </row>
    <row r="211" spans="1:15" s="38" customFormat="1" ht="15.75" x14ac:dyDescent="0.25">
      <c r="A211" s="33"/>
      <c r="B211" s="34"/>
      <c r="C211" s="35"/>
      <c r="D211" s="36"/>
      <c r="E211" s="36"/>
      <c r="F211" s="33"/>
      <c r="G211" s="33"/>
      <c r="H211" s="37"/>
      <c r="I211" s="37"/>
      <c r="K211" s="39"/>
      <c r="L211" s="40"/>
      <c r="O211" s="41"/>
    </row>
    <row r="212" spans="1:15" s="38" customFormat="1" ht="15.75" x14ac:dyDescent="0.25">
      <c r="A212" s="33"/>
      <c r="B212" s="34"/>
      <c r="C212" s="35"/>
      <c r="D212" s="36"/>
      <c r="E212" s="36"/>
      <c r="F212"/>
      <c r="G212" s="33"/>
      <c r="H212" s="37"/>
      <c r="I212" s="42"/>
      <c r="K212" s="39"/>
      <c r="L212" s="40"/>
      <c r="O212" s="41"/>
    </row>
    <row r="213" spans="1:15" s="38" customFormat="1" ht="15.75" x14ac:dyDescent="0.25">
      <c r="A213" s="33"/>
      <c r="B213" s="34"/>
      <c r="C213" s="35"/>
      <c r="D213" s="36"/>
      <c r="E213" s="36"/>
      <c r="F213" s="33"/>
      <c r="G213" s="33"/>
      <c r="H213"/>
      <c r="I213" s="37"/>
      <c r="K213" s="39"/>
      <c r="L213" s="40"/>
      <c r="O213" s="41"/>
    </row>
    <row r="214" spans="1:15" s="38" customFormat="1" ht="15.75" x14ac:dyDescent="0.25">
      <c r="A214" s="33"/>
      <c r="B214" s="34"/>
      <c r="C214" s="35"/>
      <c r="D214" s="36"/>
      <c r="E214" s="36"/>
      <c r="F214" s="33"/>
      <c r="G214" s="33"/>
      <c r="H214" s="37"/>
      <c r="I214" s="37"/>
      <c r="J214" s="39"/>
      <c r="K214" s="43"/>
      <c r="L214" s="40"/>
      <c r="O214" s="41"/>
    </row>
    <row r="215" spans="1:15" s="38" customFormat="1" ht="15.75" x14ac:dyDescent="0.25">
      <c r="A215" s="33"/>
      <c r="B215" s="34"/>
      <c r="C215" s="35"/>
      <c r="D215" s="36"/>
      <c r="E215" s="36"/>
      <c r="F215" s="33"/>
      <c r="G215" s="33"/>
      <c r="H215" s="37"/>
      <c r="I215" s="37"/>
      <c r="J215" s="39"/>
      <c r="K215" s="43"/>
      <c r="L215" s="40"/>
      <c r="O215" s="41"/>
    </row>
    <row r="216" spans="1:15" s="38" customFormat="1" ht="15.75" x14ac:dyDescent="0.25">
      <c r="A216" s="33"/>
      <c r="B216" s="34"/>
      <c r="C216" s="35"/>
      <c r="D216" s="36"/>
      <c r="E216" s="36"/>
      <c r="F216" s="33"/>
      <c r="G216" s="33"/>
      <c r="H216" s="37"/>
      <c r="I216" s="37"/>
      <c r="J216" s="39"/>
      <c r="K216" s="43"/>
      <c r="L216" s="40"/>
      <c r="O216" s="41"/>
    </row>
    <row r="217" spans="1:15" s="38" customFormat="1" ht="15.75" x14ac:dyDescent="0.25">
      <c r="A217" s="33"/>
      <c r="B217" s="34"/>
      <c r="C217" s="35"/>
      <c r="D217" s="36"/>
      <c r="E217" s="36"/>
      <c r="F217" s="33"/>
      <c r="G217" s="33"/>
      <c r="H217" s="37"/>
      <c r="I217" s="37"/>
      <c r="J217" s="39"/>
      <c r="K217" s="43"/>
      <c r="L217" s="40"/>
      <c r="O217" s="41"/>
    </row>
    <row r="218" spans="1:15" s="49" customFormat="1" ht="15.75" x14ac:dyDescent="0.25">
      <c r="A218" s="44"/>
      <c r="B218" s="44"/>
      <c r="C218" s="40"/>
      <c r="D218" s="44"/>
      <c r="E218" s="40"/>
      <c r="F218" s="25"/>
      <c r="G218" s="45" t="s">
        <v>374</v>
      </c>
      <c r="H218" s="46"/>
      <c r="I218" s="47"/>
      <c r="J218" s="48"/>
      <c r="K218" s="47"/>
      <c r="L218" s="40"/>
      <c r="O218" s="50"/>
    </row>
    <row r="219" spans="1:15" s="49" customFormat="1" ht="15.75" x14ac:dyDescent="0.25">
      <c r="A219" s="44"/>
      <c r="B219" s="44"/>
      <c r="C219" s="40"/>
      <c r="D219" s="44"/>
      <c r="E219" s="40"/>
      <c r="F219" s="44"/>
      <c r="G219" s="51" t="s">
        <v>375</v>
      </c>
      <c r="H219" s="48"/>
      <c r="I219" s="47"/>
      <c r="J219" s="48"/>
      <c r="K219" s="47"/>
      <c r="L219" s="40"/>
      <c r="O219" s="50"/>
    </row>
  </sheetData>
  <mergeCells count="3">
    <mergeCell ref="A5:L5"/>
    <mergeCell ref="A6:L6"/>
    <mergeCell ref="A7:L7"/>
  </mergeCells>
  <phoneticPr fontId="6" type="noConversion"/>
  <pageMargins left="0.31496062992125984" right="0.31496062992125984" top="0.55118110236220474" bottom="0.55118110236220474" header="0.19685039370078741" footer="0.19685039370078741"/>
  <pageSetup scale="38" fitToHeight="0" orientation="portrait" r:id="rId1"/>
  <headerFooter>
    <oddHeader xml:space="preserve">&amp;C
</oddHead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TipoDocBeneficiario</vt:lpstr>
      <vt:lpstr>TipoDocBeneficiario!Área_de_impresión</vt:lpstr>
      <vt:lpstr>TipoDocBeneficiario!Títulos_a_imprimir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Jane Bernalys Villar Diaz</cp:lastModifiedBy>
  <cp:lastPrinted>2025-05-19T16:56:36Z</cp:lastPrinted>
  <dcterms:created xsi:type="dcterms:W3CDTF">2025-05-12T19:40:28Z</dcterms:created>
  <dcterms:modified xsi:type="dcterms:W3CDTF">2025-05-19T16:56:42Z</dcterms:modified>
</cp:coreProperties>
</file>