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A8886E0E-C68D-4D43-AEBF-C3CFE4F90FF3}" xr6:coauthVersionLast="47" xr6:coauthVersionMax="47" xr10:uidLastSave="{00000000-0000-0000-0000-000000000000}"/>
  <bookViews>
    <workbookView xWindow="3240" yWindow="3240" windowWidth="17280" windowHeight="8964" xr2:uid="{F36FF94B-EA8E-4B07-92D2-29B5AC16EC0E}"/>
  </bookViews>
  <sheets>
    <sheet name="CXP" sheetId="1" r:id="rId1"/>
  </sheets>
  <definedNames>
    <definedName name="_xlnm._FilterDatabase" localSheetId="0" hidden="1">CXP!$A$9:$H$409</definedName>
    <definedName name="QBCANSUPPORTUPDATE" localSheetId="0">TRUE</definedName>
    <definedName name="QBCOMPANYFILENAME" localSheetId="0">"X:\ISFODOSU- Rectoría.QBW"</definedName>
    <definedName name="QBENDDATE" localSheetId="0">20240708</definedName>
    <definedName name="QBHEADERSONSCREEN" localSheetId="0">TRUE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44</definedName>
    <definedName name="QBREPORTSUBCOLAXIS" localSheetId="0">0</definedName>
    <definedName name="QBREPORTTYPE" localSheetId="0">46</definedName>
    <definedName name="QBROWHEADERS" localSheetId="0">2</definedName>
    <definedName name="QBSTARTDATE" localSheetId="0">20240708</definedName>
    <definedName name="_xlnm.Print_Titles" localSheetId="0">CXP!$9:$9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5" i="1" l="1"/>
  <c r="H385" i="1"/>
  <c r="A336" i="1"/>
  <c r="H336" i="1"/>
  <c r="A335" i="1"/>
  <c r="H335" i="1"/>
  <c r="A337" i="1"/>
  <c r="H337" i="1"/>
  <c r="A94" i="1"/>
  <c r="H94" i="1"/>
  <c r="A83" i="1"/>
  <c r="H83" i="1"/>
  <c r="H61" i="1"/>
  <c r="A61" i="1"/>
  <c r="F410" i="1"/>
  <c r="H13" i="1"/>
  <c r="H10" i="1"/>
  <c r="H11" i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4" i="1"/>
  <c r="H85" i="1"/>
  <c r="H86" i="1"/>
  <c r="H87" i="1"/>
  <c r="H88" i="1"/>
  <c r="H89" i="1"/>
  <c r="H90" i="1"/>
  <c r="H91" i="1"/>
  <c r="H92" i="1"/>
  <c r="H93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A10" i="1"/>
  <c r="A11" i="1"/>
  <c r="A12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8" i="1"/>
  <c r="A69" i="1"/>
  <c r="A73" i="1"/>
  <c r="A74" i="1"/>
  <c r="A76" i="1"/>
  <c r="A77" i="1"/>
  <c r="A78" i="1"/>
  <c r="A79" i="1"/>
  <c r="A80" i="1"/>
  <c r="A81" i="1"/>
  <c r="A82" i="1"/>
  <c r="A86" i="1"/>
  <c r="A87" i="1"/>
  <c r="A88" i="1"/>
  <c r="A89" i="1"/>
  <c r="A90" i="1"/>
  <c r="A91" i="1"/>
  <c r="A92" i="1"/>
  <c r="A93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70" i="1"/>
  <c r="A171" i="1"/>
  <c r="A173" i="1"/>
  <c r="A174" i="1"/>
  <c r="A175" i="1"/>
  <c r="A176" i="1"/>
  <c r="A177" i="1"/>
  <c r="A178" i="1"/>
  <c r="A179" i="1"/>
  <c r="A180" i="1"/>
  <c r="A181" i="1"/>
  <c r="A184" i="1"/>
  <c r="A185" i="1"/>
  <c r="A186" i="1"/>
  <c r="A187" i="1"/>
  <c r="A206" i="1"/>
  <c r="A207" i="1"/>
  <c r="A208" i="1"/>
  <c r="A209" i="1"/>
  <c r="A210" i="1"/>
  <c r="A211" i="1"/>
  <c r="A212" i="1"/>
  <c r="A213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3" i="1"/>
  <c r="A264" i="1"/>
  <c r="A265" i="1"/>
  <c r="A266" i="1"/>
  <c r="A267" i="1"/>
  <c r="A268" i="1"/>
  <c r="A269" i="1"/>
  <c r="A270" i="1"/>
  <c r="A271" i="1"/>
  <c r="A273" i="1"/>
  <c r="A274" i="1"/>
  <c r="A275" i="1"/>
  <c r="A276" i="1"/>
  <c r="A277" i="1"/>
  <c r="A280" i="1"/>
  <c r="A281" i="1"/>
  <c r="A282" i="1"/>
  <c r="A283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1" i="1"/>
  <c r="A382" i="1"/>
  <c r="A383" i="1"/>
  <c r="A384" i="1"/>
  <c r="A386" i="1"/>
  <c r="A387" i="1"/>
  <c r="A388" i="1"/>
  <c r="A389" i="1"/>
  <c r="A390" i="1"/>
  <c r="A391" i="1"/>
  <c r="A392" i="1"/>
  <c r="A393" i="1"/>
  <c r="A394" i="1"/>
  <c r="A395" i="1"/>
  <c r="A396" i="1"/>
  <c r="A398" i="1"/>
  <c r="A400" i="1"/>
  <c r="A401" i="1"/>
  <c r="A402" i="1"/>
  <c r="A403" i="1"/>
  <c r="A404" i="1"/>
  <c r="A406" i="1"/>
  <c r="A407" i="1"/>
  <c r="A408" i="1"/>
  <c r="A409" i="1"/>
</calcChain>
</file>

<file path=xl/sharedStrings.xml><?xml version="1.0" encoding="utf-8"?>
<sst xmlns="http://schemas.openxmlformats.org/spreadsheetml/2006/main" count="1669" uniqueCount="842">
  <si>
    <t>B1500000033</t>
  </si>
  <si>
    <t>1955 GENERAL BUSINESS BIENES Y SERV. SRL.</t>
  </si>
  <si>
    <t>REC-ADQUISICION DE EQUIPOS DE LIMPIEZA  ORDEN 2024-00158</t>
  </si>
  <si>
    <t>B1500000037</t>
  </si>
  <si>
    <t>EMH- COMPRA DE MOCHILAS PARA ESTUDIANTES DEL RECINTO.  (PENDIENTE DE RECIBIR)</t>
  </si>
  <si>
    <t>2024-1-000014</t>
  </si>
  <si>
    <t>ABARCA DIGITAL. SRL</t>
  </si>
  <si>
    <t>REC-CONVENIO DE DESARROLLO DE LAS COMPETENCIAS DIGITALES DOCENTES DEL PROFESORADO PARA VIRTUALIZ...</t>
  </si>
  <si>
    <t>ABASTECIMIENTOS COMERCIALES FJJ</t>
  </si>
  <si>
    <t>B1500000692</t>
  </si>
  <si>
    <t>B1500000697</t>
  </si>
  <si>
    <t>FEM-COMPRA DE PAPEL TOALLA PARA USO DEL RECINTO</t>
  </si>
  <si>
    <t>B1500000063</t>
  </si>
  <si>
    <t>ABASTESA SAS</t>
  </si>
  <si>
    <t>REC-SUMINISTRO, COLOCACION E INSTALACION SUPERFICIE SINTETICA SUSPENDIDA PARA CANCHA DEPORTIVA R...</t>
  </si>
  <si>
    <t>A010010011500000609</t>
  </si>
  <si>
    <t>AD MARKETING LIVE,S.R.L.</t>
  </si>
  <si>
    <t>JVM-REFRIGERIO Y ALMUERZO</t>
  </si>
  <si>
    <t>A010010011500000607</t>
  </si>
  <si>
    <t>REC-CATERING ACTIVIDADES VARIAS</t>
  </si>
  <si>
    <t>B1500000017</t>
  </si>
  <si>
    <t>AFS INTERCULTURA, INC</t>
  </si>
  <si>
    <t>REC-PRIMER PAGO CORRESPONDIENTE AL 50% CONVENIO PARA GESTIONAR DE FORMA CONJUNTA LAS ESTANCIAS P...</t>
  </si>
  <si>
    <t>B1500006777</t>
  </si>
  <si>
    <t>Agencia de Viajes Milena Tours</t>
  </si>
  <si>
    <t>REC- ACTIVIDAD DEL DÍA DEL MAESTRO 2024. (PENDIENTE DE RECIBIR)</t>
  </si>
  <si>
    <t>B1500000473</t>
  </si>
  <si>
    <t>AGROGLOBAL EXPORT E IMPORT, SRL</t>
  </si>
  <si>
    <t>FEM- COMPRA DE ALIMENTOS OR.2023-00712</t>
  </si>
  <si>
    <t>B1500000486</t>
  </si>
  <si>
    <t>FEM- COMPRA DE ALIMENTOS OR.2023-00712. (PENDIENTE DE RECIBIR)</t>
  </si>
  <si>
    <t>B1500000518</t>
  </si>
  <si>
    <t>FEM- COMPRA DE ALIMENTOS (PENDIENTE DE RECIBIR)</t>
  </si>
  <si>
    <t>B1500000528</t>
  </si>
  <si>
    <t>B1500000542</t>
  </si>
  <si>
    <t>FEM- COMPRA DE ALIMENTOS PARA EL RECINTO. (PENDIENTE DE RECIBIR)</t>
  </si>
  <si>
    <t>B1500000554</t>
  </si>
  <si>
    <t>A010010011500075097</t>
  </si>
  <si>
    <t>Agua Crystal, S.A.</t>
  </si>
  <si>
    <t>FEM-COMPRA DE AGUA PURIFICADA 5 GL</t>
  </si>
  <si>
    <t>A010010011500075240</t>
  </si>
  <si>
    <t>FEM-COMPRA DE AGUA PURIFICADA 5GL</t>
  </si>
  <si>
    <t>A010010011500075569</t>
  </si>
  <si>
    <t>FEM-COMPRA AGUA PURIFICADA 5GL</t>
  </si>
  <si>
    <t>B1500036033</t>
  </si>
  <si>
    <t>FEM-COMPRA DE AGUA</t>
  </si>
  <si>
    <t>B1500174294</t>
  </si>
  <si>
    <t>AGUA PLANETA AZUL</t>
  </si>
  <si>
    <t>FEM-COMPRA DE BOTELLONES DE AGUA</t>
  </si>
  <si>
    <t>B1500174584</t>
  </si>
  <si>
    <t>B1500168298</t>
  </si>
  <si>
    <t>FEM- COMPRA DE AGUA PARA EL RECINTO. (PENDIENTE DE RECIBIR)</t>
  </si>
  <si>
    <t>B1500174977</t>
  </si>
  <si>
    <t>B1500183325</t>
  </si>
  <si>
    <t>FEM- COMPRA DE BOTELLONES DE AGUA. (PENDIENTE DE RECIBIR)</t>
  </si>
  <si>
    <t>B1500184277</t>
  </si>
  <si>
    <t>B1500184284</t>
  </si>
  <si>
    <t>REC- COMPRA DE AGUA PARA LA RECTORIA.  (PENDIENTE DE RECIBIR)</t>
  </si>
  <si>
    <t>B1500000238</t>
  </si>
  <si>
    <t>AGUAS NACIONALES DOMINIC, SRL</t>
  </si>
  <si>
    <t>JVM-COMPRAS DE AGUA PARA USO DEL RECINTO (PENDIENTE DE RECIBIR)</t>
  </si>
  <si>
    <t>Albadoca , S.A.</t>
  </si>
  <si>
    <t>EMH-FACT A010010011500000052/56/57 del EMH -PERIODO 2014-2015</t>
  </si>
  <si>
    <t>B1500000201</t>
  </si>
  <si>
    <t>ALEGO COMERCIAL, SRL</t>
  </si>
  <si>
    <t>EMH - SERVICIO DE MANTENIMIENTO DE VEHICULOS</t>
  </si>
  <si>
    <t>B1500000256</t>
  </si>
  <si>
    <t>ALUMTECH SRL</t>
  </si>
  <si>
    <t>REC-ADQUISICIÓN DE MICRO PUERTA  AUTOMATIZADA (PENDIENTE DE RECIBIR). FONDO ROTATORIO</t>
  </si>
  <si>
    <t>B1500000062</t>
  </si>
  <si>
    <t>ANTELO DOMINICANA SRL</t>
  </si>
  <si>
    <t>FEM-ALIMENTOS P/ LOS ESTUDIANTES ORDEN 2023-00733</t>
  </si>
  <si>
    <t>B0400000004</t>
  </si>
  <si>
    <t>APPETITUS RD, SRL</t>
  </si>
  <si>
    <t>B1500000036</t>
  </si>
  <si>
    <t>REC- SERVICIOS DE REFRIGERIOS, DESAYUNO Y ALMUERZO PARA ACTIVIDADES DE DIRECTORES OR. 2024-00011</t>
  </si>
  <si>
    <t>B1500000038</t>
  </si>
  <si>
    <t>FEM- SERVICIOS DE CATERING PARA TALLER DE DEFENSA PERSONAL OR. 2023-00590</t>
  </si>
  <si>
    <t>B1500000040</t>
  </si>
  <si>
    <t>FEM- SERVICIOS DE REFRIGERIOS BASICOS.  (PENDIENTE DE RECIBIR)</t>
  </si>
  <si>
    <t>B1500000041</t>
  </si>
  <si>
    <t>REC- SERVICIO DE CATERING. (PENDIENTE DE RECIBIR)</t>
  </si>
  <si>
    <t>B1500000014</t>
  </si>
  <si>
    <t>AQUASALUD RD SRL</t>
  </si>
  <si>
    <t>EMH- ALQUILER DE PISCINA , PARA CLASES DE NATACION, MAYO 2024. (PENDIENTE DE RECIBIR)</t>
  </si>
  <si>
    <t>A010010011500000050</t>
  </si>
  <si>
    <t>Asoc.Dom.de Rectores de Universidades</t>
  </si>
  <si>
    <t>REC-PARTICIPACION DE 5 COLABORADORES SEMINARIO REFORMA CURRICULAR. 17 SEPT. 2016</t>
  </si>
  <si>
    <t>B1500000129</t>
  </si>
  <si>
    <t>Augustos DS, SRL</t>
  </si>
  <si>
    <t>FEM-COMPRA DE ALIMENTOS</t>
  </si>
  <si>
    <t>B1500000139</t>
  </si>
  <si>
    <t>FEM-COMPRA DE ALIMENTOS PARA LOS ESTUDIANTES DEL RECINTO (PENDIENTE)</t>
  </si>
  <si>
    <t>B1500000130</t>
  </si>
  <si>
    <t>EMH-COMPRA DE ALIMENTOS PARA LOS ESTUDIANTES DEL RECINTO OR.2023-00659</t>
  </si>
  <si>
    <t>B1500000140</t>
  </si>
  <si>
    <t>B1500000437</t>
  </si>
  <si>
    <t>CARLOS ROBLES PLACAS Y TROFEOS</t>
  </si>
  <si>
    <t>JVM-ADQUISICION DE PLACAS (PENDIENTE DE RECIBIR)</t>
  </si>
  <si>
    <t>B1500000245</t>
  </si>
  <si>
    <t>CENPA COMERCIAL , SRL</t>
  </si>
  <si>
    <t>JVM-COMPRA DE ALIMENTOS (PENDIENTE ESPERA DE EXPEDIENTE)</t>
  </si>
  <si>
    <t>B1500000248</t>
  </si>
  <si>
    <t>FEM-COMPRA DE ALIMENTOS (PENDIENTE ESPERA DE EXPEDIENTE)</t>
  </si>
  <si>
    <t>CHECKPOINT DOMINICANA SRL</t>
  </si>
  <si>
    <t>Cigoil Caribe, S.A.</t>
  </si>
  <si>
    <t>EMH-FACT A010010011500000011 DEL EMH / D/F 16/11/2015</t>
  </si>
  <si>
    <t>Circuit Worl, srl</t>
  </si>
  <si>
    <t>FEM-FACT A020020021500000020 DEL FEM D/F 25/02/2015</t>
  </si>
  <si>
    <t>B1500000029</t>
  </si>
  <si>
    <t>COBROS EMPRESARIALES Y BANCARIOS COBRIA,</t>
  </si>
  <si>
    <t>REC-SERVICIO DE NOTIFICACIÓN DE ACTO</t>
  </si>
  <si>
    <t>CINV003574</t>
  </si>
  <si>
    <t>COLLEGE BOARD</t>
  </si>
  <si>
    <t>REC- PRUEBAS ELASH I Y ELASH II, ABRIL 2024 USD 7,200.72 A UNA TASA DOP 59.60</t>
  </si>
  <si>
    <t>B1500001267</t>
  </si>
  <si>
    <t>COMERCIAL BENZAN HERRERA, SRL</t>
  </si>
  <si>
    <t>UM- ADQ. DE CEREALES Y CARBOHIDRATOS PARA CONSUMO DE LOS EDTUDIANTES INTERNOS Y SEMI-INTERNO</t>
  </si>
  <si>
    <t>B1500001264</t>
  </si>
  <si>
    <t>UM- ADQ. DE CONDIMENTOS USO EN LA COCINA DEL RECINTO</t>
  </si>
  <si>
    <t>B1500001266</t>
  </si>
  <si>
    <t>UM- ADQ. DE LACTEOS Y PROTEINAS PARA CONSUMO DE LOS ESTUDIANTES INTERNOS Y SEMI-INTERNOS</t>
  </si>
  <si>
    <t>B1500001265</t>
  </si>
  <si>
    <t>UM- ADQ. DE CONDIMENTOS USO EN LA COCINA DEL RECINTO (PENDIENTE DE RECIBIR)</t>
  </si>
  <si>
    <t>B1500001268</t>
  </si>
  <si>
    <t>UM-COMPRA DE UTILES DE COCINA (PENDIENTE DE RECIBIR)</t>
  </si>
  <si>
    <t>B1500001269</t>
  </si>
  <si>
    <t>UM-ARTICULO DE LIMPIEZA E HIGIENE(PENDIENTE DE RECIBIR)</t>
  </si>
  <si>
    <t>B1500000147</t>
  </si>
  <si>
    <t>COMERCIAL CODI, SRL</t>
  </si>
  <si>
    <t>LNM- COMPRA DE ALIMENTOS PARA ESTUDIANTES</t>
  </si>
  <si>
    <t>B1500000150</t>
  </si>
  <si>
    <t>EMH-ADQUISICION DE ALIMENTOS PARA USO DEL RECINTO. OR-2022-00590</t>
  </si>
  <si>
    <t>B1500000151</t>
  </si>
  <si>
    <t>UM-ADQUISICION DE ALIMENTOS PARA USO DEL RECINTO. OR-2023-00033</t>
  </si>
  <si>
    <t>B1500000152</t>
  </si>
  <si>
    <t>B1500000154</t>
  </si>
  <si>
    <t>UM-ADQUISICION DE VIVERES PARA CONSUMO DE LOS ESTUDIANTES</t>
  </si>
  <si>
    <t>B1500000156</t>
  </si>
  <si>
    <t>EMH-ADQUISICION DE ALIMENTOS PARA CONSUMO DE LOS ESTUDIANTES</t>
  </si>
  <si>
    <t>B1500000155</t>
  </si>
  <si>
    <t>JVM- COMPRA DE ALIMENTOS PARA EL RECINTO OR-2022-00599 (PENDIENTE POR RECIBIR)</t>
  </si>
  <si>
    <t>B1500000157</t>
  </si>
  <si>
    <t>UM- COMPRA DE ALIMENTOS. (PENDIENTE DE RECIBIR)</t>
  </si>
  <si>
    <t>B1500000159</t>
  </si>
  <si>
    <t>JVM- COMPRA DE ALIMENTOS PARA EL RECINTO</t>
  </si>
  <si>
    <t>B1500000160</t>
  </si>
  <si>
    <t>JVM- COMPRA DE ALIMENTOS PARA EL RECINTO OR. 2022-599</t>
  </si>
  <si>
    <t>B1500000577</t>
  </si>
  <si>
    <t>COMERCIALIZADORA LANIPSE</t>
  </si>
  <si>
    <t>EPH-ADQUISICION DE REMANENTES DE ALIMENTOS Y BEBIDAS</t>
  </si>
  <si>
    <t>E450000055691</t>
  </si>
  <si>
    <t>Compañía Dominicana de Teléfono</t>
  </si>
  <si>
    <t>REC- COMPRA DE ACCESS POINT PARA TODOS LOS RECINTOS DEL ISFODOSU.</t>
  </si>
  <si>
    <t>B1500000046</t>
  </si>
  <si>
    <t>Constructora Estrucdom, SRL</t>
  </si>
  <si>
    <t>UM-SERVICIO DE MANTENIMIENTO DE EQUIPOS, MAQUINAS , CISTERNAS Y POZOS Y PLANTA ELÉTRICA (PENDIEN...</t>
  </si>
  <si>
    <t>B1500000047</t>
  </si>
  <si>
    <t>UM-SERVICIO DE MANTENIMIENTO Y REPARACIONES DE EQUIPOS Y MAQUINAS DEL RECINTO (PENDIENTE DE RECI...</t>
  </si>
  <si>
    <t>B0400000003</t>
  </si>
  <si>
    <t>DEALCORP INVESMENT, SRL</t>
  </si>
  <si>
    <t>FEM-NOTA DE CREDITO AFECTA FACTURA B1500000154</t>
  </si>
  <si>
    <t>FEM- NC AFECTA NCF: B1500000156</t>
  </si>
  <si>
    <t>FEM-COMPRA DE ALIMENTOS PARA USO DEL RECINTO</t>
  </si>
  <si>
    <t>FEM-ADQUISICION DE INSUMOS ALIMENTICIOS PARA USO DEL RECINTO</t>
  </si>
  <si>
    <t>B1500000158</t>
  </si>
  <si>
    <t>FEM-ADQUISICION DE INSUMOS ALIMENTICIOS PARA USO DEL RECINTO (PENDIENTE ESPERA DE EXPEDIENTE)</t>
  </si>
  <si>
    <t>E450000000491</t>
  </si>
  <si>
    <t>Delta Comercial S.A.</t>
  </si>
  <si>
    <t>EMH- MANTENIMIENTO DE VEHICULO PLACA EL07138.</t>
  </si>
  <si>
    <t>E450000000508</t>
  </si>
  <si>
    <t>EMH- MANTENIMIENTO DE VEHICULOS. PLACA EI00800.  (PENDIENTE DE RECIBIR)</t>
  </si>
  <si>
    <t>B1500000682</t>
  </si>
  <si>
    <t>DI PARTES Y MECANICA DIESEL SRL</t>
  </si>
  <si>
    <t>LNM-SERVICIO DE MANTENIMIENTO Y/O REPARACION DE VEHICULO OR. 2020-00152</t>
  </si>
  <si>
    <t>EPH-SERVICIO DE MANTENIMIENTO Y/O REPARACION DE VEHICULO</t>
  </si>
  <si>
    <t>B1500000224</t>
  </si>
  <si>
    <t>Difo Electromecanica, SRL</t>
  </si>
  <si>
    <t>REC-SERVICIO DE MANTENIMIENTO PREVENTIVO Y CORRECTIVO CUARTO FRIO</t>
  </si>
  <si>
    <t>B1500000228</t>
  </si>
  <si>
    <t>REC-SERVICIO DE MANTENIMIENTO PREVENTIVO Y CORRECTIVO ACONDICIONADORES DE AIRE Y PLANTA ELECTRICA</t>
  </si>
  <si>
    <t>B1500000661</t>
  </si>
  <si>
    <t>Distribuidora de Serv. Diversos(DISOPE)</t>
  </si>
  <si>
    <t>REC-ADQUISICION DE CARPETAS PORTA DIPLOMA TAMAÑO 11.75X75 PULGADAS, PARA GRADUACION EXTRAORDINARIA</t>
  </si>
  <si>
    <t>B1500032770</t>
  </si>
  <si>
    <t>DISTRIBUIDORES INTERN. PETROLEO, S.A.</t>
  </si>
  <si>
    <t>REC- COMPRA DE TICKETS DE COMBUSTIBLE</t>
  </si>
  <si>
    <t>B1500032890</t>
  </si>
  <si>
    <t>REC- COMPRA DE TICKETS DE COMBUSTIBLES (PENDIENTE DE RECIBIR)</t>
  </si>
  <si>
    <t>B1500033097</t>
  </si>
  <si>
    <t>REC- COMPLETIVO DE TICKETS DE COMBUSTIBLES. (PENDIENTE DE RECIBIR)</t>
  </si>
  <si>
    <t>B1500000109</t>
  </si>
  <si>
    <t>ELDRY KAMILLE BELTRE RAMIREZ</t>
  </si>
  <si>
    <t>REC- (COMPROBANTE DUPLICADO EMITIDO A OTRA INSTITUCIÓN) SERVICIO DE CATERING PARA REALIZACION DE...</t>
  </si>
  <si>
    <t>B1500000051</t>
  </si>
  <si>
    <t>ELVIRA POLANCO DIAZ</t>
  </si>
  <si>
    <t>REC- SERVICIOS DE CATERING. DIPLOMADO LIDERAZGO PEDAGOGICO. SANTO DOMINGO</t>
  </si>
  <si>
    <t>B1500000052</t>
  </si>
  <si>
    <t>REC- SERVICIO DE CATERING. DIPLOMADO LIDERAZGO PEDAGOGICO. SANTO DOMINGO</t>
  </si>
  <si>
    <t>B1500000048</t>
  </si>
  <si>
    <t>REC- SERVICIO DE CATERING PARA PROGRAMA NACIONAL DE INDUCCION MINERD</t>
  </si>
  <si>
    <t>B1500000053</t>
  </si>
  <si>
    <t>REC- SERVICIOS DE CATERING, PARA ACTIVIDADES DE RECTORIA ORDEN 2024-00014</t>
  </si>
  <si>
    <t>ESPARTIMP, SRL</t>
  </si>
  <si>
    <t>REC-COMPRA DE RELOJES DE ASISTENCIA BIOMETRICOS. ORDEN 2023-00706 PARA LOS RECINTOS DEL ISFODOSU</t>
  </si>
  <si>
    <t>B1500000077</t>
  </si>
  <si>
    <t>ESPECIALIDADES GRAFICAS MORAN &amp; ASOC</t>
  </si>
  <si>
    <t>REC  SERVICIO DE IMPRESION INFORME EJECUTIVO 2013-2019</t>
  </si>
  <si>
    <t>B1500000475</t>
  </si>
  <si>
    <t>Evelmar Comercial, S.R.L.</t>
  </si>
  <si>
    <t>EMH- COMPRA DE POLOCHER CON CUELLO PARA EL RECINTO.</t>
  </si>
  <si>
    <t>B1500000704</t>
  </si>
  <si>
    <t>EVENTOS SONIA &amp; FELIX, SRL</t>
  </si>
  <si>
    <t>LNM- SERVICIOS DE CATERING PARA DIFERENTES ACTTIVIDADES ACADEMICAS Y  RECURSOS HUMANOS OR. 2024-...</t>
  </si>
  <si>
    <t>B1500000708</t>
  </si>
  <si>
    <t>LNM- SERVICIOS DE ALIMENTACION PARA EXCURSION (PENDIENTE DE RECIBIR)</t>
  </si>
  <si>
    <t>B1500000709</t>
  </si>
  <si>
    <t>LNM- SERVICIOS DE CATERING PARA DIFERENTES ACTTIVIDADES RECURSOS HUMANOS OR. 2024-00041</t>
  </si>
  <si>
    <t>B1500000711</t>
  </si>
  <si>
    <t>LNM- SERVICIOS DE ALIMENTACION PARA EXCURSION ORDEN 2024-00041</t>
  </si>
  <si>
    <t>B1500000712</t>
  </si>
  <si>
    <t>LNM- SERVICIOS DE CATERING PARA LAS DIFERENTES ACTIVIDADES ACADEMICAS Y DE RECURSOS HUMANOS</t>
  </si>
  <si>
    <t>B1500000713</t>
  </si>
  <si>
    <t>B1500000716</t>
  </si>
  <si>
    <t>B1500000717</t>
  </si>
  <si>
    <t>B1500000720</t>
  </si>
  <si>
    <t>B1500000725</t>
  </si>
  <si>
    <t>LNM- SERVICIO DE CATERING EXCURSION DE CIENCIAS SOCIALES.</t>
  </si>
  <si>
    <t>B1500000727</t>
  </si>
  <si>
    <t>LNM- SERVICIO DE CATERING PARA ACTIVIDAD DEL AREA DE  EDUCACION FISICA.</t>
  </si>
  <si>
    <t>Ezequiel Bionegym . srl</t>
  </si>
  <si>
    <t>LNM-FACTAS VARIAS DE Ezequiel Bionegym . srl / LNNM/PERIODO 2015</t>
  </si>
  <si>
    <t>B1500000050</t>
  </si>
  <si>
    <t>FAB S JR LIQUORS, SRL</t>
  </si>
  <si>
    <t>EMH-COMPRA DE ALIMENTOS PARA LOS ESTUDIANTES OR.2024-00130</t>
  </si>
  <si>
    <t>EMH-COMPRA DE ALIMENTOS PARA LOS ESTUDIANTES PENDIENTE DE RECIBIR</t>
  </si>
  <si>
    <t>B1500000095</t>
  </si>
  <si>
    <t>FAMA ELEVATOR SERVICE, SRL</t>
  </si>
  <si>
    <t>REC- SERVICIO DE MANTENIMIENTO DE ASCENSORES</t>
  </si>
  <si>
    <t>Floristeria Zuniflor, SRL</t>
  </si>
  <si>
    <t>B1500003456</t>
  </si>
  <si>
    <t>FEM- COMPRA DE PUCHEROS ROSAS BLANCAS Y ROJAS. (PENDIENTE DE RECIBIR)</t>
  </si>
  <si>
    <t>B1500003457</t>
  </si>
  <si>
    <t>FEM- COMPRA DE RAMO DE ROSAS. (PENDIENTE DE RECIBIR)</t>
  </si>
  <si>
    <t>B1500003458</t>
  </si>
  <si>
    <t>FEM- COMPRA DE RAMO DE ROSAS BLANCAS. (PENDIENTE DE RECIBIR)</t>
  </si>
  <si>
    <t>1000</t>
  </si>
  <si>
    <t>FOWARD RESEARCH INC</t>
  </si>
  <si>
    <t>REC- SERVICIO DE CAPACITACION CI-0000044-2024 USD18,085 a una tasa de RD$59.2187</t>
  </si>
  <si>
    <t>B1500000083</t>
  </si>
  <si>
    <t>FUDIMAT, SRL</t>
  </si>
  <si>
    <t>JVM-ADQUISICION DE ALIMENTOS PARA LOS ESTUDIANTES</t>
  </si>
  <si>
    <t>B1500000177</t>
  </si>
  <si>
    <t>FUMISMART, SRL</t>
  </si>
  <si>
    <t>JVM- FUMIGACION, JUNIO 2023</t>
  </si>
  <si>
    <t>24/0101/0070</t>
  </si>
  <si>
    <t>FUNDACION DE INV. DE LA UNIV. SEVILLA</t>
  </si>
  <si>
    <t>REC-CORRESPONDIENTE  PAGO AL CONVENIO CI-0000415-2023. EUR1,689.76 A UNA TASA DE RD$65.5774</t>
  </si>
  <si>
    <t>24/0082/0071</t>
  </si>
  <si>
    <t>REC-CORRESPONDIENTE  PAGO AL CONVENIO CI-0000415-2023. EUR1,268.00 A UNA TASA DE RD$65.5774</t>
  </si>
  <si>
    <t>A010010011500000049</t>
  </si>
  <si>
    <t>Fundación Educativa Oriental</t>
  </si>
  <si>
    <t>REC-COSTO CUATRIMESTRE MAYO-AGOSTO 2016 ESTUDIANTE EDDY A. ALMONTE</t>
  </si>
  <si>
    <t>REC-COSTO CUATRIMESTRE MAYO-AGOSTO 2016 ESTUDIANTE JUAN D. MOLINEAUX</t>
  </si>
  <si>
    <t>B1500017535</t>
  </si>
  <si>
    <t>Gas Antillanos</t>
  </si>
  <si>
    <t>FEM- COMPRA DE GAS PARA EL RECINTO. (PENDIENTE)</t>
  </si>
  <si>
    <t>B1500000226</t>
  </si>
  <si>
    <t>GLOBAL PROMO JO LE, SRL</t>
  </si>
  <si>
    <t>REC-ADQUISICION DE ARTICULOS PARA RECONOCIMIENTO A LOS DOC. POR EL DIA DEL MAESTRO</t>
  </si>
  <si>
    <t>B1500000113</t>
  </si>
  <si>
    <t>GRUPO ANTACE, SRL.</t>
  </si>
  <si>
    <t>B1500000114</t>
  </si>
  <si>
    <t>B1500000032</t>
  </si>
  <si>
    <t>GRUPO GARCEL, SRL</t>
  </si>
  <si>
    <t>REC- SERVICIO DE CATERING PARA DOCENTES DEL PROGRAMA DE INDUCCION DEL MINERD (PENDIENTE DE RECIBIR)</t>
  </si>
  <si>
    <t>B1500000016</t>
  </si>
  <si>
    <t>REC- SERVICIOS DE CATERING DOCENTES DEL PROGRAMA DE INDUCCION, MINERD (PENDIENTE DE RECIBIR)</t>
  </si>
  <si>
    <t>B1500000020</t>
  </si>
  <si>
    <t>REC- SERVICIOS DE CATERING PARA DOCENTES DEL PROG. DE INDUCCION, MINERD (PENDIENTE DE RECIBIR)</t>
  </si>
  <si>
    <t>B1500000101</t>
  </si>
  <si>
    <t>GRUPO LEXMARK SRL</t>
  </si>
  <si>
    <t>REC- ADQUISICION DE CAMARAS  SEGURIDAD PARA RECINTO UM</t>
  </si>
  <si>
    <t>GRUPO X-P3 SRL</t>
  </si>
  <si>
    <t>B1500004125</t>
  </si>
  <si>
    <t>GTG Industrial, SRL</t>
  </si>
  <si>
    <t>FEM-ADQUISICION DE MATERIAL DE LIMPIEZA  (PENDIENTE DE RECIBIR)</t>
  </si>
  <si>
    <t>B1500004216</t>
  </si>
  <si>
    <t>FEM- COMPRA DE SERVILLETAS- (PENDIENTE DE RECIBIR)</t>
  </si>
  <si>
    <t>Hermosillo Comercial, SRL</t>
  </si>
  <si>
    <t>B1500001371</t>
  </si>
  <si>
    <t>FEM-ADQUISICION DE ALIMENTOS PARA LOS ESTUDIANTES (PENDIENTE)</t>
  </si>
  <si>
    <t>B1500001380</t>
  </si>
  <si>
    <t>B1500001387</t>
  </si>
  <si>
    <t>FEM-COMPRA DE ALIMENTOS PARA LOS ESTUDIANTES OR.2023-00431</t>
  </si>
  <si>
    <t>B1500001388</t>
  </si>
  <si>
    <t>FEM-COMPRA DE ALIMENTOS (PENDIENTE)</t>
  </si>
  <si>
    <t>B1500001419</t>
  </si>
  <si>
    <t>FEM-ADQUISICION DE ALIMENTOS ESTUDIANTES  OR.2023-00684</t>
  </si>
  <si>
    <t>B1500001427</t>
  </si>
  <si>
    <t>FEM-COMPRA DE PROVISIONES (CONDIMENTOS) PARA USO DE LA ALIMENTACION DE LOS ESTUDIANTES OR. 2023-...</t>
  </si>
  <si>
    <t>B1500001429</t>
  </si>
  <si>
    <t>FEM-COMPRA DE PROVISIONES  PARA USO DE LA ALIMENTACION DE LOS ESTUDIANTES OR.2023-00684</t>
  </si>
  <si>
    <t>B1500001433</t>
  </si>
  <si>
    <t>FEM-COMPRA DE ALIMENTOS PARA LOS DE LOS ESTUDIANTES</t>
  </si>
  <si>
    <t>B1500001434</t>
  </si>
  <si>
    <t>FEM-COMPRA DE ALIMENTOS PARA LOS DE LOS ESTUDIANTES (PENDIENTE DE RECIBIR)</t>
  </si>
  <si>
    <t>B1500001437</t>
  </si>
  <si>
    <t>B1500001455</t>
  </si>
  <si>
    <t>B1500001454</t>
  </si>
  <si>
    <t>B1500001460</t>
  </si>
  <si>
    <t>FEM- COMPRA DE ALIMENTOS PARA EL RECINTO.  (PENDIENTE DE RECIBIR)</t>
  </si>
  <si>
    <t>B1500001462</t>
  </si>
  <si>
    <t>LNM-COMPRA DE (ENDULZANTES) PARA USO DE LA ALIMENTACION DE LOS ESTUDIANTES</t>
  </si>
  <si>
    <t>B1500001461</t>
  </si>
  <si>
    <t>LNM-COMPRA DE PROVISIONES (CONDIMENTOS) PARA USO DE LA ALIMENTACION DE LOS ESTUDIANTES</t>
  </si>
  <si>
    <t>B1500000288</t>
  </si>
  <si>
    <t>HERNANDEZ ALICOMSA HASA</t>
  </si>
  <si>
    <t>REC-ADQUISICION DE MATERIALES PARA IMPRESION DE CARNET</t>
  </si>
  <si>
    <t>B1500000289</t>
  </si>
  <si>
    <t>JVM-ADQUISICION DE UTENCILIOS DE COCINA Y COMEDOR (PENDIENTE DE RECIBIR)</t>
  </si>
  <si>
    <t>B1500000540</t>
  </si>
  <si>
    <t>HOTEL COSTA LARIMAR, SRL</t>
  </si>
  <si>
    <t>REC-SERVICIO DE ALOJAMIENTO PARA PARTICIPANTES DE LA PRIMERA FERIA DE BUENAS PRACTICAS</t>
  </si>
  <si>
    <t>A010040011500003287</t>
  </si>
  <si>
    <t>Importadora de Prod. p/ Oficinas</t>
  </si>
  <si>
    <t>LNM-Materiales de oficina</t>
  </si>
  <si>
    <t>B1500000117</t>
  </si>
  <si>
    <t>IMPREDOM, SRL</t>
  </si>
  <si>
    <t>REC- IMPRESIONES VARIAS.</t>
  </si>
  <si>
    <t>Imprenta  Hnos Paniagua cxa</t>
  </si>
  <si>
    <t>UM-FACT VARIAS DE Imprenta Paniagua /UM/Periodo 2014</t>
  </si>
  <si>
    <t>B1500000292</t>
  </si>
  <si>
    <t>Impresora Kelvis, SRL</t>
  </si>
  <si>
    <t>FEM-LAMINADO DE AULAS DEL RECINTO</t>
  </si>
  <si>
    <t>B1500000300</t>
  </si>
  <si>
    <t>FEM-SERVICIOS DE LAMINADO DE PUERTAS, VENTANAS Y SEÑALIZACION DE PARQUEOS</t>
  </si>
  <si>
    <t>Impresos  Camilo, S.A</t>
  </si>
  <si>
    <t>UM-FACT A010010011500000160/172 DE impresos Camilo/UM/periodo 2011y 2012</t>
  </si>
  <si>
    <t>Incimas Ingenieros Civiles Y Maquinarias</t>
  </si>
  <si>
    <t>REC-ADQUISICIÓN Y PUESTA EN MARCHA DE SISTEMA DE SUPRESIÓN DE ALARMA CONTRA INCENDIO PARA LOS RE...</t>
  </si>
  <si>
    <t>B1500000045</t>
  </si>
  <si>
    <t>instituto hijas de la Maria auxiliadora ,</t>
  </si>
  <si>
    <t>REC- ULTIMO PAGO ASISTENCIA TECNICA PARA EL DESARROLLO CURRICULAR.</t>
  </si>
  <si>
    <t>A010010011500000698</t>
  </si>
  <si>
    <t>INSTITUTO POSTAL DOMINICANO</t>
  </si>
  <si>
    <t>REC-SERV. DE DISTRIBUCION REVISTAS</t>
  </si>
  <si>
    <t>A010010011500000697</t>
  </si>
  <si>
    <t>A010010011500000700</t>
  </si>
  <si>
    <t>A010010011500000701</t>
  </si>
  <si>
    <t>A010010011500000699</t>
  </si>
  <si>
    <t>B1500001382</t>
  </si>
  <si>
    <t>Inversiones DLP,SRL</t>
  </si>
  <si>
    <t>B1500001404</t>
  </si>
  <si>
    <t>UM-COMPRA DE ALIMENTOS</t>
  </si>
  <si>
    <t>B1500001530</t>
  </si>
  <si>
    <t>JVM-ADQUISIICON DE ALIMENTOS PRODUCTOS LACTEOS Y HUEVOS PARA CONSUMO DE LOS ESTUDIANTES OR. 2023...</t>
  </si>
  <si>
    <t>B1500001527</t>
  </si>
  <si>
    <t>JVM-ADQUISIICON DE ALIMENTOS PARA CONSUMO DE LOS ESTUDIANTES OR. 2023-00150</t>
  </si>
  <si>
    <t>B1500001528</t>
  </si>
  <si>
    <t>JVM-ADQUISIICON DE ALIMENTOS PARA CONSUMO DE LOS ESTUDIANTES OR. 2023-00447</t>
  </si>
  <si>
    <t>B1500001529</t>
  </si>
  <si>
    <t>JVM-ADQUISIICON DE ALIMENTOS PARA CONSUMO DE LOS ESTUDIANTES OR. 2023-00474</t>
  </si>
  <si>
    <t>B1500001536</t>
  </si>
  <si>
    <t>UM -ADQUISIICON DE ALIMENTOS PARA CONSUMO DE LOS ESTUDIANTES OR. 2022-00695</t>
  </si>
  <si>
    <t>B1500001541</t>
  </si>
  <si>
    <t>UM -ADQUISIICON DE ALIMENTOS PARA CONSUMO DE LOS ESTUDIANTES OR. 2023-00300</t>
  </si>
  <si>
    <t>B1500001540</t>
  </si>
  <si>
    <t>UM -ADQUISICON DE ALIMENTOS PARA CONSUMO DE LOS ESTUDIANTES OR. 2023-00420</t>
  </si>
  <si>
    <t>B1500001539</t>
  </si>
  <si>
    <t>UM -ADQUISICON DE ALIMENTOS PARA CONSUMO DE LOS ESTUDIANTES OR. 2023-00290</t>
  </si>
  <si>
    <t>B1500001537</t>
  </si>
  <si>
    <t>UM -ADQUISICION DE ALIMENTOS PARA CONSUMO DE LOS ESTUDIANTES OR. 2022-00551</t>
  </si>
  <si>
    <t>B1500001538</t>
  </si>
  <si>
    <t>UM -ADQUISICION DE ALIMENTOS PARA CONSUMO DE LOS ESTUDIANTES</t>
  </si>
  <si>
    <t>B1500001549</t>
  </si>
  <si>
    <t>B1500001553</t>
  </si>
  <si>
    <t>B1500001550</t>
  </si>
  <si>
    <t>B1500001552</t>
  </si>
  <si>
    <t>B1500001548</t>
  </si>
  <si>
    <t>B1500001551</t>
  </si>
  <si>
    <t>B1500001558</t>
  </si>
  <si>
    <t>B1500001561</t>
  </si>
  <si>
    <t>B1500001562</t>
  </si>
  <si>
    <t>B1500001560</t>
  </si>
  <si>
    <t>B1500001563</t>
  </si>
  <si>
    <t>B1500001559</t>
  </si>
  <si>
    <t>B1500002017</t>
  </si>
  <si>
    <t>INVERSIONES ND &amp; ASOCIADOS SRL</t>
  </si>
  <si>
    <t>FEM- COMPRA DE ALIMENTOS PARA CONSUMO DEL RECINTO (PENDIENTE)</t>
  </si>
  <si>
    <t>B1500002060</t>
  </si>
  <si>
    <t>FEM- COMPRA DE ALIMENTOS PARA CONSUMO DEL RECINTO (PENDIENTE DE RECIBIR)</t>
  </si>
  <si>
    <t>B1500002088</t>
  </si>
  <si>
    <t>B1500002094</t>
  </si>
  <si>
    <t>B1500002096</t>
  </si>
  <si>
    <t>B1500002107</t>
  </si>
  <si>
    <t>JVM- COMPRA DE ALIMENTOS PARA EL RECINTO. (PENDIENTE DE RECIBIR)</t>
  </si>
  <si>
    <t>B1500002109</t>
  </si>
  <si>
    <t>Inversiones Toledo Marte SRL</t>
  </si>
  <si>
    <t>UM-fact A01001001150002309/ Inversiones Toledo /UM/periodo 2015</t>
  </si>
  <si>
    <t>INVERSIONES VERADALIA SRL</t>
  </si>
  <si>
    <t>REC- SERVICIO FUMIGACION PAR AREAS EXTERIOR E INTERIOR DE RECTORIA</t>
  </si>
  <si>
    <t>B1500000084</t>
  </si>
  <si>
    <t>REC - SERVICIO FUMIGACION PAR AREAS EXTERIOR E INTERIOR DE RECTORIA</t>
  </si>
  <si>
    <t>B1500000086</t>
  </si>
  <si>
    <t>B1500000092</t>
  </si>
  <si>
    <t>REC-SERVICIO DE FUMIGACION</t>
  </si>
  <si>
    <t>B1500000097</t>
  </si>
  <si>
    <t>REC-SERVICIO DE FUMIGACION JUNIO</t>
  </si>
  <si>
    <t>B1500000100</t>
  </si>
  <si>
    <t>REC-SERVICIO DE FUMIGACION JULIO</t>
  </si>
  <si>
    <t>B1500001089</t>
  </si>
  <si>
    <t>INVERSIONES YANG, SRL</t>
  </si>
  <si>
    <t>FEM-ADQUISICION DE ALIMENTOS PARA LOS ESTUDIANTES  DEL RECINTO OR.2024-00036</t>
  </si>
  <si>
    <t>B1500001097</t>
  </si>
  <si>
    <t>FEM-ADQUISICION DE ALIMENTOS</t>
  </si>
  <si>
    <t>B1500001102</t>
  </si>
  <si>
    <t>B1500001127</t>
  </si>
  <si>
    <t>B1500000328</t>
  </si>
  <si>
    <t>J.C.Q, INGENIERIA EN ASENSORES, SRL</t>
  </si>
  <si>
    <t>REC-SERVICIO DE MANTENIMIENTO DE ASCENSORES</t>
  </si>
  <si>
    <t>B1500000355</t>
  </si>
  <si>
    <t>LNM- MANT. Y REP. DE ASCENSORES (PENDIENTE DE RECIBIR)</t>
  </si>
  <si>
    <t>B1500000363</t>
  </si>
  <si>
    <t>B1500002682</t>
  </si>
  <si>
    <t>JARDIN ILUSIONES SRL</t>
  </si>
  <si>
    <t>FEM- COMPRA DE PUCHEROS CON ROSAS IMPORTADAS. (PENDIENTE DE RECIBIR)</t>
  </si>
  <si>
    <t>B1500000111</t>
  </si>
  <si>
    <t>JUAN CARLOS ALBA ALBA</t>
  </si>
  <si>
    <t>LNM- NOTARIZACION DE 58 CONTRATOS .</t>
  </si>
  <si>
    <t>B1500000321</t>
  </si>
  <si>
    <t>KUKIRA SERVICIOS MULTIPLES</t>
  </si>
  <si>
    <t>JVM-ADQUISICION DE SERVICIOS DE CATERING PARA  ACTIVIDADES DEL RECINTO.OR. 2024-00027</t>
  </si>
  <si>
    <t>B1500000329</t>
  </si>
  <si>
    <t>JVM-ADQUISICION DE SERVICIOS DE CATERING PARA  ACTIVIDADES DEL RECINTO.</t>
  </si>
  <si>
    <t>B1500000330</t>
  </si>
  <si>
    <t>JVM-ADQUISICION DE SERVICIOS DE CATERING PARA  ACTIVIDADES (PENDIENTE DE RECIBIR)</t>
  </si>
  <si>
    <t>B1500000006</t>
  </si>
  <si>
    <t>LEONARDO LUCIANO REYES</t>
  </si>
  <si>
    <t>JVM-MANTENIMIENTO PLANTA ELECTRICA</t>
  </si>
  <si>
    <t>B0400000007</t>
  </si>
  <si>
    <t>LUFISA COMERCIAL SRL</t>
  </si>
  <si>
    <t>FEM- N/C AFECTA FACTURA B1500000710</t>
  </si>
  <si>
    <t>B0400000006</t>
  </si>
  <si>
    <t>B1500000662</t>
  </si>
  <si>
    <t>FEM-ALIMENTOS Y BEBIDAS P/LOS ESTUDIANTES</t>
  </si>
  <si>
    <t>B1500000680</t>
  </si>
  <si>
    <t>EMH-COMPRA DE ALIMENTOS PARA LOS ESTUDIANTES</t>
  </si>
  <si>
    <t>B1500000710</t>
  </si>
  <si>
    <t>FEM-COMPRA DE ALIMENTOS PARA LOS ESTUDIANTES</t>
  </si>
  <si>
    <t>B1500000714</t>
  </si>
  <si>
    <t>EMH-COMPRA DE ALIMENTOS PARA LOS ESTUDIANTES ORDEN 2023-00657</t>
  </si>
  <si>
    <t>B1500000728</t>
  </si>
  <si>
    <t>EMH- COMPRA DE ALIMENTOS PARA EL RECINTO.  (PENDIENTE DE RECIBIR)</t>
  </si>
  <si>
    <t>B1500000739</t>
  </si>
  <si>
    <t>B1500000738</t>
  </si>
  <si>
    <t>B1500004830</t>
  </si>
  <si>
    <t>MACORISANA DE COMBUSTIBLE , SRL</t>
  </si>
  <si>
    <t>JVM-ADQUISICION DE GASOIL PARA PLANTA ELECTRICA DEL RECINTO</t>
  </si>
  <si>
    <t>B1500004987</t>
  </si>
  <si>
    <t>B1500000512</t>
  </si>
  <si>
    <t>MAIKOL JOSE DE LA ROSA RAMIREZ</t>
  </si>
  <si>
    <t>FEM-ADQUISICION DE ALIMENTOS(PENDIENTE)</t>
  </si>
  <si>
    <t>B1500000538</t>
  </si>
  <si>
    <t>B1500000612</t>
  </si>
  <si>
    <t>JVM-ADQUISICION DE ALIMENTOS PARA  CONSUMO DE LOS ESTUDIANTES OR. 2023-00613</t>
  </si>
  <si>
    <t>B1500000613</t>
  </si>
  <si>
    <t>JVM-ADQUISICION DE ALIMENTOS PARA  CONSUMO DE LOS ESTUDIANTES OR. 2023-114</t>
  </si>
  <si>
    <t>B1500000611</t>
  </si>
  <si>
    <t>JVM-ADQUISICION DE ALIMENTOS PARA  CONSUMO DE LOS ESTUDIANTES</t>
  </si>
  <si>
    <t>B1500000629</t>
  </si>
  <si>
    <t>B1500000630</t>
  </si>
  <si>
    <t>B1500000631</t>
  </si>
  <si>
    <t>B1500000230</t>
  </si>
  <si>
    <t>MANAGEMENT CONSULTING GROUP</t>
  </si>
  <si>
    <t>REC-SERVICIOS DE ASISTENCIA Y ACOMPAÑAMIENTO EN LA EVALUACION DE MEDIOS DEL PLAN ESTRATEGICO INS...</t>
  </si>
  <si>
    <t>B1500000214</t>
  </si>
  <si>
    <t>Manuel Ant.Rosario Almanzar</t>
  </si>
  <si>
    <t>LNM-COMPRA DE PROVISIONES PARA USO DE LA  ALIMENTACIÓN</t>
  </si>
  <si>
    <t>B1500000407</t>
  </si>
  <si>
    <t>MARIA NIEVES ALVAREZ REVILLA</t>
  </si>
  <si>
    <t>UM-AQUISICION DE MATERIALES PARA USO DEL RECINTO (PENDIENTE DE RECIBIR)</t>
  </si>
  <si>
    <t>Marita Gourmet, SRL</t>
  </si>
  <si>
    <t>EMH-fact A010010010100000008/EMH/PERIODO 2011</t>
  </si>
  <si>
    <t>B1500000887</t>
  </si>
  <si>
    <t>MARTINEZ TORRES TRAVELING</t>
  </si>
  <si>
    <t>REC-SERVICIO DE CATERING P/DIFERENTES ACTIVIDADES</t>
  </si>
  <si>
    <t>B1500000926</t>
  </si>
  <si>
    <t>REC- ALMUERZOS Y REFRIGERIOS PARA  ACTIVIDADES VARIAS</t>
  </si>
  <si>
    <t>MERCA DEL ATLANTICO, SRL</t>
  </si>
  <si>
    <t>FEM-ADQUISICION DE SERVICIO DE CATERING (PENDIENTE)</t>
  </si>
  <si>
    <t>B1500000773</t>
  </si>
  <si>
    <t>FEM- SERVICIO DE CATERING PARA ACTIVIDADES DEL RECINTO. (PENDIENTE DE RECIBIR)</t>
  </si>
  <si>
    <t>MInerva Altagracia Hirujo Tamariz</t>
  </si>
  <si>
    <t>JVM - NOTARIZACION DE 102 CONTRATOS. OR-2020-0128</t>
  </si>
  <si>
    <t>B150000080</t>
  </si>
  <si>
    <t>MINERVINO, SRL</t>
  </si>
  <si>
    <t>B1500000331</t>
  </si>
  <si>
    <t>MODAFOCA, SRL</t>
  </si>
  <si>
    <t>REC-SERVICIO DE CONSULTORIA PARA EL REBRANDING DE LA MARCA Y ELAB. DEL MANUAL DE IDENTIDAD PARA ...</t>
  </si>
  <si>
    <t>B1500000188</t>
  </si>
  <si>
    <t>MONCALI, SRL</t>
  </si>
  <si>
    <t>B1500000193</t>
  </si>
  <si>
    <t>UM-COMPRA DE ALIMENTOS OR. 2024-00093</t>
  </si>
  <si>
    <t>B1500000194</t>
  </si>
  <si>
    <t>B1500000203</t>
  </si>
  <si>
    <t>B1500000211</t>
  </si>
  <si>
    <t>B1500000069</t>
  </si>
  <si>
    <t>Morvic Suppliers, SRL</t>
  </si>
  <si>
    <t>EMH- COMPRA DE TANQUE PRESION GLOBAL DE AGUA. (PENDIENTE DE RECIBIR)</t>
  </si>
  <si>
    <t>A010010011500000060</t>
  </si>
  <si>
    <t>MULTFOODS GM DOMINICANA</t>
  </si>
  <si>
    <t>FEM-SERVICIOS DE CATERING</t>
  </si>
  <si>
    <t>A010010011500001029</t>
  </si>
  <si>
    <t>Multimpresos OHPE, SRL</t>
  </si>
  <si>
    <t>UM-60 SERIGRAFIADOS DE POLO SHIRT</t>
  </si>
  <si>
    <t>A010010011500001075</t>
  </si>
  <si>
    <t>UM-125 serigrafía de polo t-shirt</t>
  </si>
  <si>
    <t>Negociado de vehiculo SRL</t>
  </si>
  <si>
    <t>EPH-PARA INGRESAR LA CX P NEGOCIADO DE VEHIC.  AL 31/12/2016 -EPH</t>
  </si>
  <si>
    <t>B1500000377</t>
  </si>
  <si>
    <t>NEOAGRO, SRL</t>
  </si>
  <si>
    <t>FEM-COMPRA DE ALIMENTOS PARA LOS ESTUDIANTES (PENDIENTE DE RECIBIR)</t>
  </si>
  <si>
    <t>B1500000367</t>
  </si>
  <si>
    <t>B1500000368</t>
  </si>
  <si>
    <t>B1500000445</t>
  </si>
  <si>
    <t>OBISPO SANCHEZ TAVERA</t>
  </si>
  <si>
    <t>UM-SERVICIO DE CATERING PARA PROGRAMA NACIONAL DE INDUCCION MINERD-ISFODOSU</t>
  </si>
  <si>
    <t>B1500002175</t>
  </si>
  <si>
    <t>Oficina Universal, S.A.</t>
  </si>
  <si>
    <t>UM-MANTENIMIENTO Y REPARACION DE VEHICULOS FLOOTILLA VEHICULAR OR. 2022-00194</t>
  </si>
  <si>
    <t>B1500002176</t>
  </si>
  <si>
    <t>B1500002192</t>
  </si>
  <si>
    <t>UM-SERVICIO DE MANTENIMIENTO DEL MINIBUS TOYOTA HIACE, PLACA NO. EI01192</t>
  </si>
  <si>
    <t>B1500002193</t>
  </si>
  <si>
    <t>UM-SERVICIO DE MANTENIMIENTO DE LA CAMIONETA MITSUBISHI BLANCA, PLACA NO. EL07151</t>
  </si>
  <si>
    <t>B1500002197</t>
  </si>
  <si>
    <t>UM-SERVICIO DE MANTENIMIENTO Y/O REPARACION DE LA CAMIONETA FORD RANGER , PLACA EL08304</t>
  </si>
  <si>
    <t>B1500002198</t>
  </si>
  <si>
    <t>UM-SERVICIO DE MANTENIMIENTO Y/O REPARACION DE LA CAMIONETA MINIBUS TOYOTA HIACE</t>
  </si>
  <si>
    <t>B1500003016</t>
  </si>
  <si>
    <t>OGTIC, OFICINA GUB. DE TEC. DE INF. Y COM</t>
  </si>
  <si>
    <t>REC- SERVICIO DE PORTAFIRMAS DIGITAL FIRMAGOB, 01-12-2023 AL 01-12-2024</t>
  </si>
  <si>
    <t>B1500000281</t>
  </si>
  <si>
    <t>OMX MULTISERVICIOS, SRL</t>
  </si>
  <si>
    <t>REC-RENOVACIÓN DE LICENCIAS DE SOFTWARES ORDEN 2024-00110</t>
  </si>
  <si>
    <t>B1500000116</t>
  </si>
  <si>
    <t>Operadora Panipueblo</t>
  </si>
  <si>
    <t>JVM-ADQUISICION DE PRODUCTOS DE PANADERIA</t>
  </si>
  <si>
    <t>B1500000122</t>
  </si>
  <si>
    <t>JVM-ADQUISICION DE REMANTES DE ALIMENTOS Y BEBIDAS OR. 2023-00688</t>
  </si>
  <si>
    <t>B1500000123</t>
  </si>
  <si>
    <t>JVM-ADQUISICION DE REMANTES DE ALIMENTOS Y BEBIDAS</t>
  </si>
  <si>
    <t>Organización de Estados Iberoamericanos</t>
  </si>
  <si>
    <t>REC- 2DO PAGO POR ASISTENCIA TECNICA PARA EL FORT. DE EXT. UNIVERSITARIA Y PUBLICACIONES ACADEMICAS</t>
  </si>
  <si>
    <t>B1500000030</t>
  </si>
  <si>
    <t>OTROJO EIRL</t>
  </si>
  <si>
    <t>REC- SERVICIOS FOTOGRAFICOS PARA  ACTIV.REALIZADAS EN EL ISFODOSU.</t>
  </si>
  <si>
    <t>B1500000011</t>
  </si>
  <si>
    <t>PARROQUIA CATEDRAL SAN PEDRO APOSTOL</t>
  </si>
  <si>
    <t>REC- ALQUILER DE DE SILLAS, MESAS, ESPACIO, PROYECTOR, EQUIPO DE SONIDOS CI-0000240-2024</t>
  </si>
  <si>
    <t>B1500001134</t>
  </si>
  <si>
    <t>Plaza Naco Hotel</t>
  </si>
  <si>
    <t>REC-SERVICIOS DE ALQUILER DE SALON, ALMUERZO INCLUIDO</t>
  </si>
  <si>
    <t>B1500001138</t>
  </si>
  <si>
    <t>REC- ALQUILER PARA FORMULACION DE POA 2025.</t>
  </si>
  <si>
    <t>Pollo Licey ,Srl</t>
  </si>
  <si>
    <t>LNM-FACTS VARIAS Pollo Licey . SRL/LNNM/PERIODO 2015</t>
  </si>
  <si>
    <t>R&amp;S INNOVATION BUSINESS GROUP IBG</t>
  </si>
  <si>
    <t>JVM-ADQUISICION DE BANNER, CRUZA CALLES, BOLSAS Y LIBRETAS</t>
  </si>
  <si>
    <t>B150000078</t>
  </si>
  <si>
    <t>JVM-ADQUISICION DE PRENDAS DE VESTIR</t>
  </si>
  <si>
    <t>B1500000078</t>
  </si>
  <si>
    <t>JVM-ADQUISICION DE GORRAS  (PENDIENTE DE RECIBIR)</t>
  </si>
  <si>
    <t>B1500000079</t>
  </si>
  <si>
    <t>JVM-ADQUISICION DE PRENDAS DE VESTIR (UNIFORMES DEPORTIVOS RECINTOS JVM Y EMH) OR. 00628-2023</t>
  </si>
  <si>
    <t>B150000087</t>
  </si>
  <si>
    <t>JVM-ADQUISICION DE MOCHILAS PARA LAPTO, COLOR NEGRO</t>
  </si>
  <si>
    <t>B1500000087</t>
  </si>
  <si>
    <t>R&amp;S Innovation Business Group Ibg, SRL</t>
  </si>
  <si>
    <t>JVM-COMPRA DE MOCHILA PARA LAPTO PARA EL RECINTO (PENDIENTE DE RECIBIR)</t>
  </si>
  <si>
    <t>JVM-COMPRA DE PARAGUAS (PENDIENTE DE RECIBIR)</t>
  </si>
  <si>
    <t>R&amp;S INTERNACIONAL SRL</t>
  </si>
  <si>
    <t>UM-SERVICIOS DE FUMIGACION EN TODAS LAS AREAS DEL RECINTO UM</t>
  </si>
  <si>
    <t>Rafael Arnaldo Sosa Liriano</t>
  </si>
  <si>
    <t>EPH-ADQUISICION DE REMANENTE DE ALIMENTACION PARA ESTUDIANTES DEL RECINTO</t>
  </si>
  <si>
    <t>B1500000021</t>
  </si>
  <si>
    <t>B1500000022</t>
  </si>
  <si>
    <t>B1500000028</t>
  </si>
  <si>
    <t>EPH-ADQUISICION DE REMANENTE DE ALIMENTACION PARA USO DEL RECINTO</t>
  </si>
  <si>
    <t>Ramon Valdez Perez</t>
  </si>
  <si>
    <t>EMH-fact A0200200022600000004 DEL EMH/Ramon Valdez/PERIODO 2012</t>
  </si>
  <si>
    <t>B1500000010</t>
  </si>
  <si>
    <t>RHUMAN SITE, SRL</t>
  </si>
  <si>
    <t>REC-CURSOS LEADER HAPPINESS OFFICER</t>
  </si>
  <si>
    <t>B1500001171</t>
  </si>
  <si>
    <t>Rogelio Antonio Ureña Paredes</t>
  </si>
  <si>
    <t>JVM-ADQUISICION DE ALIMENTOS Y BEBIDAS</t>
  </si>
  <si>
    <t>B1500001169</t>
  </si>
  <si>
    <t>JVM-COMPRA DE ALIMENTACIÓN</t>
  </si>
  <si>
    <t>B1500001177</t>
  </si>
  <si>
    <t>JVM- COMPRA DE ALIMENTOS.</t>
  </si>
  <si>
    <t>B1500001178</t>
  </si>
  <si>
    <t>JVM-ADQUISICION DE PRODUCTOS PARA ELABORACION DE LOS ALIMENTOS OR. 2023-00473</t>
  </si>
  <si>
    <t>B1500001182</t>
  </si>
  <si>
    <t>JVM-ADQUISICION DE PRODUCTOS PARA LOS ALIMEN (PENDIENTE DE RECIBIR)</t>
  </si>
  <si>
    <t>B1500001183</t>
  </si>
  <si>
    <t>B1500001181</t>
  </si>
  <si>
    <t>JVM-ADQUISICION DE ALIMENTOS (PENDIENTE DE RECIBIR)</t>
  </si>
  <si>
    <t>B1500001185</t>
  </si>
  <si>
    <t>S &amp; G Computer SRL</t>
  </si>
  <si>
    <t>FEM-fact A010010010100002460/ FEM/ S &amp;G Computer /Periodo 2012</t>
  </si>
  <si>
    <t>B1500000187</t>
  </si>
  <si>
    <t>Sanfra Foods &amp; Catering SRL</t>
  </si>
  <si>
    <t>REC- SERVICIO DE CATERING PARA DIFERENTES TALLERES Y ACTIVIDADES DEL INSTITUTO</t>
  </si>
  <si>
    <t>B1500004148</t>
  </si>
  <si>
    <t>Services Travel, SRL</t>
  </si>
  <si>
    <t>JVM-CONTRATACION DE SERVICIO DE TRANSPORTE, ALIMENT. (PENDIENTE DE RECIBIR)</t>
  </si>
  <si>
    <t>B1500004163</t>
  </si>
  <si>
    <t>B1500000998</t>
  </si>
  <si>
    <t>SERVICIOS EMPRESARIALES CANAAN, SRL.</t>
  </si>
  <si>
    <t>EMH- COMPRA DE TICKETS DE COMBUSTIBLE.  (PENDIENTE DE RECIBIR)</t>
  </si>
  <si>
    <t>SITCORP, SRL</t>
  </si>
  <si>
    <t>REC- CIERRE DE PROYECTO DYNAMICS AX</t>
  </si>
  <si>
    <t>SKILLS, SRL</t>
  </si>
  <si>
    <t>REC-CONTRATACION DE EMPRESA PARA  LA REALIZACION DE CINCO ENCUENTRO DE MOTIVACIONALES PARA MEJOR...</t>
  </si>
  <si>
    <t>B1500000265</t>
  </si>
  <si>
    <t>SLYKING GROUP, SRL</t>
  </si>
  <si>
    <t>JVM-COMPRA DE ALIMENTOS PARA LOS ESTUDIANTES OR. 2023-00469</t>
  </si>
  <si>
    <t>B1500000769</t>
  </si>
  <si>
    <t>SOLDIER ELECTRONIC SECURITY SES, SRL</t>
  </si>
  <si>
    <t>JVM-COMPRA DE MAQUINA CORTA GRAMA</t>
  </si>
  <si>
    <t>B1500000096</t>
  </si>
  <si>
    <t>SOLVALMEN, SRL</t>
  </si>
  <si>
    <t>FEM-ADQUISICION DE UTENSILIOS DE COCINA PARA USO DE LA COCINA Y EL COMEDOR</t>
  </si>
  <si>
    <t>B1500000108</t>
  </si>
  <si>
    <t>SUPLIDORA INDUSTRIAL DOMINICANA, S.R.L.</t>
  </si>
  <si>
    <t>JVM-COMPRA DE PARAGUAS,POLOSHERT SERIGRAFIADOS  (PENDIENTE ESPERA DE EXPEDIENTE)</t>
  </si>
  <si>
    <t>SUPLIMADE COMERCIAL, SRL</t>
  </si>
  <si>
    <t>B0400000010</t>
  </si>
  <si>
    <t>FEM-N/C AFECTA FACTURA B1500000695, POR EXCEDENTE DE PRODUCTO GELATINA.</t>
  </si>
  <si>
    <t>B1500000535</t>
  </si>
  <si>
    <t>LNM-ADQUISICION DE DISPENSADORA DE AGUA PARA EL RECINTO ORDEN 2023-00549</t>
  </si>
  <si>
    <t>B1500000696</t>
  </si>
  <si>
    <t>B1500000695</t>
  </si>
  <si>
    <t>B1500000732</t>
  </si>
  <si>
    <t>FEM-COMPRA DE ALIMENTOS CERT.2022-0008</t>
  </si>
  <si>
    <t>B1500000743</t>
  </si>
  <si>
    <t>JVM-ALIMENTOS PARA CONSUMO DE LOS ESTUDIANES DEL RECINTO</t>
  </si>
  <si>
    <t>B1500000753</t>
  </si>
  <si>
    <t>FEM-COMPRA DE ALIMENTOS PARA LOS ESTUDIANTES (PENDIENTE)</t>
  </si>
  <si>
    <t>B1500000754</t>
  </si>
  <si>
    <t>B1500000756</t>
  </si>
  <si>
    <t>LNM- COMPRA DE ALIMENTOS PARA EL RECINTO. (PENDIENTE DE RECIBIR)</t>
  </si>
  <si>
    <t>B1500000757</t>
  </si>
  <si>
    <t>LNM- COMPRA DE ALIMENTOS PARA EL RECINTO OR. 2022-0008</t>
  </si>
  <si>
    <t>B1500000786</t>
  </si>
  <si>
    <t>JVM-ALIMENTOS PARA LOS ESTUDIANTES DEL RECINTO OR. 2023-018</t>
  </si>
  <si>
    <t>B1500000789</t>
  </si>
  <si>
    <t>B1500000787</t>
  </si>
  <si>
    <t>B1500000788</t>
  </si>
  <si>
    <t>FEM-ALIMENTOS PARA LOS ESTUDIANTES</t>
  </si>
  <si>
    <t>B1500000802</t>
  </si>
  <si>
    <t>LNM-ALIMENTOS PARA LOS ESTUDIANTES</t>
  </si>
  <si>
    <t>B1500000804</t>
  </si>
  <si>
    <t>B1500000806</t>
  </si>
  <si>
    <t>B1500000807</t>
  </si>
  <si>
    <t>B1500000809</t>
  </si>
  <si>
    <t>B1500000815</t>
  </si>
  <si>
    <t>FEM- COMPRA DE PAPEL HIGIENICO PARA EL RECINTO. (PENDIENTE DE RECIBIR)</t>
  </si>
  <si>
    <t>B1500000811</t>
  </si>
  <si>
    <t>B1500000832</t>
  </si>
  <si>
    <t>B1500000840</t>
  </si>
  <si>
    <t>Technalab , S.A</t>
  </si>
  <si>
    <t>FEM-fact P010010010108132432 /FEM/Technalab/periodo 2014</t>
  </si>
  <si>
    <t>B1500000825</t>
  </si>
  <si>
    <t>Teorema C-E, SRL</t>
  </si>
  <si>
    <t>REC- CAPACITACIONES VARIAS DE EMPLEADOS DE ESTA RECTORIA. (PENDIENTE DE RECIBIR)</t>
  </si>
  <si>
    <t>E450000003802</t>
  </si>
  <si>
    <t>TROPIGAS DOMINICANA ,SRL</t>
  </si>
  <si>
    <t>EMH-COMPRA DE GAS LICUADO DE PETROLEO (PENDIENTE DE RECIBIR)</t>
  </si>
  <si>
    <t>B1500000616</t>
  </si>
  <si>
    <t>TURISTRAN DOMINICANA</t>
  </si>
  <si>
    <t>FEM- ALQUILER DE AUTOBUS PARA EL RECINTO. (PENDIENTE DE RECIBIR)</t>
  </si>
  <si>
    <t>B1500000623</t>
  </si>
  <si>
    <t>TV Cable San Juan</t>
  </si>
  <si>
    <t>B1500000371</t>
  </si>
  <si>
    <t>UVRO SOLUCIONES EMPRESARIALES, SRL</t>
  </si>
  <si>
    <t>FEM- ADQUISICION DE ALIMENTOS PARA LOS ESTUDIANTES</t>
  </si>
  <si>
    <t>B1500000375</t>
  </si>
  <si>
    <t>B1500000379</t>
  </si>
  <si>
    <t>B1500000383</t>
  </si>
  <si>
    <t>B1500000387</t>
  </si>
  <si>
    <t>FEM- COMPRA DE ALIMENTOS. (PENDIENTE DE RECIBIR)</t>
  </si>
  <si>
    <t>B1500000388</t>
  </si>
  <si>
    <t>V.R.O. Contratista</t>
  </si>
  <si>
    <t>B1500000272</t>
  </si>
  <si>
    <t>VEGETALES MAS Y SUERO JIMENEZ</t>
  </si>
  <si>
    <t>JVM-COMPRA DE ALIMENTOS Y BEBIDAS PARA USO DEL RECINTO. OR-2020-00109</t>
  </si>
  <si>
    <t>B1500000164</t>
  </si>
  <si>
    <t>VILMA DARIANA RODRIGUEZ DE JIMENEZ</t>
  </si>
  <si>
    <t>FEM-ADQUISICION DE DOS EQUIPOS SUMERGIBLES</t>
  </si>
  <si>
    <t>A010010011500000354</t>
  </si>
  <si>
    <t>Yaex Corp.de Operaciones Alimenticias</t>
  </si>
  <si>
    <t>REC-REFRIGERIO Y ALMUERZO REUNION EQUIPO DE COMPRAS TODOS LOS RECINTOS</t>
  </si>
  <si>
    <t>YAXIS COMERCIAL, SRL</t>
  </si>
  <si>
    <t>B1500000183</t>
  </si>
  <si>
    <t>B1500000220</t>
  </si>
  <si>
    <t>EMH-ADQUISICION DE ALIMENTOS PARA ESTUDIANTES DEL RECINTO.</t>
  </si>
  <si>
    <t>B1500000229</t>
  </si>
  <si>
    <t>EMH- COMPRA DE GUINEO MADURO. OR.2023-00130</t>
  </si>
  <si>
    <t>B1500000232</t>
  </si>
  <si>
    <t>EMH- COMPRA DE ALIMENTOS PARA LOS ESTUDIANTES OR.2023-00752</t>
  </si>
  <si>
    <t>B1500000237</t>
  </si>
  <si>
    <t>UM- CONFECCION DE UNIFORMES PARA EL PERSONAL OR. 2024-00674</t>
  </si>
  <si>
    <t>B1500000244</t>
  </si>
  <si>
    <t>FEM-COMPRA DE ALIMENTOS PARA LA OPERATIVIDAD DEL RECINTO</t>
  </si>
  <si>
    <t>B1500000246</t>
  </si>
  <si>
    <t>UM- ADQUISICIÓN DE ALIMENTOS ORDEN 2024-00091</t>
  </si>
  <si>
    <t>B1500000247</t>
  </si>
  <si>
    <t>EMH- COMPRA DE ALIMENTOS</t>
  </si>
  <si>
    <t>B1500000250</t>
  </si>
  <si>
    <t>B1500000251</t>
  </si>
  <si>
    <t>B1500000252</t>
  </si>
  <si>
    <t>B1500000257</t>
  </si>
  <si>
    <t>UM-COMPRA DE ALIMENTOS PARA USO DEL RECINTO (PENDIENTE DE RECIBIR)</t>
  </si>
  <si>
    <t>B1500000260</t>
  </si>
  <si>
    <t>FEM- ARREGLOS DE FLORES. (PENDIENTE DE RECIBIR)</t>
  </si>
  <si>
    <t>B1500000262</t>
  </si>
  <si>
    <t>EMH- COMPRA DE ALIMENTOS PARA EL RECINTO. (PENDIENTE DE RECIBIR)</t>
  </si>
  <si>
    <t>B1500000258</t>
  </si>
  <si>
    <t>EMH- COMPRA DE ALIMENTOS Y BEBIDAS. (PENDIENTE DE RECIBIR)</t>
  </si>
  <si>
    <t>B1500000466</t>
  </si>
  <si>
    <t>YONA YONEL DIESEL SRL</t>
  </si>
  <si>
    <t>REC-ADQUISICION DE GASOIL OPTIMO PARA PLANTA ELECTRICA</t>
  </si>
  <si>
    <t>Recinto</t>
  </si>
  <si>
    <t>Fecha de Registro</t>
  </si>
  <si>
    <t>No. de Factura o Comprobante</t>
  </si>
  <si>
    <t>Nombre del Acreedor</t>
  </si>
  <si>
    <t>Concepto</t>
  </si>
  <si>
    <t xml:space="preserve"> Monto de la Deuda RD$ </t>
  </si>
  <si>
    <t>Terminos de pago (días)</t>
  </si>
  <si>
    <t>Fecha de Vencimiento</t>
  </si>
  <si>
    <t>INSTITUTO SUPERIOR DE FORMACION DOCENTE SALOME UREÑA</t>
  </si>
  <si>
    <t xml:space="preserve">RELACION DE ESTADO DE CUENTAS DE SUPLIDORES </t>
  </si>
  <si>
    <t>Fecha de creación</t>
  </si>
  <si>
    <t>Corresp. Junio 2024</t>
  </si>
  <si>
    <t>45 Dias</t>
  </si>
  <si>
    <t>B1500000428</t>
  </si>
  <si>
    <t>Capacitacion Especializada (CAES)</t>
  </si>
  <si>
    <t>REC-SERVICIO DE CAPACITACION (PENDIENTE DE RECIBIR)</t>
  </si>
  <si>
    <t>E450000045711</t>
  </si>
  <si>
    <t>REC- SERVICIO DE COMUNICACIÓN , CUENTA 734699053, JUNIO 2024</t>
  </si>
  <si>
    <t>E450000045758</t>
  </si>
  <si>
    <t>REC- SERVICIO DE COMUNICACIÓN , CUENTA 705001061, JUNIO 2024</t>
  </si>
  <si>
    <t>E450000045759</t>
  </si>
  <si>
    <t>REC- SERVICIO DE COMUNICACIÓN , CUENTA 711982560, JUNIO 2024</t>
  </si>
  <si>
    <t>B1500000249</t>
  </si>
  <si>
    <t>DAMIAN MIGUEL ANGEL TAVARES REYES</t>
  </si>
  <si>
    <t>EPH-SERVICIOS DE TRANSPORTE PARA LAS DIVERSAS ACTIVIDADES DEL RECINTO</t>
  </si>
  <si>
    <t>B1500004199</t>
  </si>
  <si>
    <t>REC-ADQUISICION DE INSUMOS DE COCINA, DIRIGIDO A MIPYMES</t>
  </si>
  <si>
    <t>IN CRESCENDO, EIRL</t>
  </si>
  <si>
    <t>REC-CONTRATACION DE SERVICIO DE CHARLA ORDEN 2024-00006</t>
  </si>
  <si>
    <t>B1500001491</t>
  </si>
  <si>
    <t>UM-ADQUISICION DE ALIMENTOS Y BEBIDAS OR. 2022-00249</t>
  </si>
  <si>
    <t>B1500002084</t>
  </si>
  <si>
    <t>JVM-ADQUISICION DE REMANENTES DE ALIMENTOS Y BEBIDAS  PARA LOS ESTUDIANTES</t>
  </si>
  <si>
    <t>B1500000049</t>
  </si>
  <si>
    <t>JUAN CARLOS ALVAREZ ROMERO</t>
  </si>
  <si>
    <t>REC-CONTRATACION SERVICIOS DE FILMACION, EDICION Y STREAMING DE VIDEOS PARA LAS ACTIVIDADES DEL ...</t>
  </si>
  <si>
    <t>LA PROMOTECA RD, SRL</t>
  </si>
  <si>
    <t>REC-CONTRATACIONES DE SERVICIO DE CONSULTORIA  ORDEN 2024-00088</t>
  </si>
  <si>
    <t>B1500000212</t>
  </si>
  <si>
    <t>B1500000099</t>
  </si>
  <si>
    <t>PABELLON DE LA FAMA DEL DEPORTE DOM.</t>
  </si>
  <si>
    <t>REC- ALQUILER AUDITORIUM PABELLON DE LA FAMA</t>
  </si>
  <si>
    <t>E450000000001</t>
  </si>
  <si>
    <t>Promociones y Proyectos</t>
  </si>
  <si>
    <t>REC-SERVICIO DE HOSPEDAJE EN LA CIUDAD DE SANTO DOMINGO, D.N PARA EL VICERRECTOR EJECUTIVO DEL R...</t>
  </si>
  <si>
    <t>E450000000006</t>
  </si>
  <si>
    <t>B1500000579</t>
  </si>
  <si>
    <t>QUALITY GLOBAL BUSINESS GB SRL</t>
  </si>
  <si>
    <t>LNM - SERVICIOS CONTRATACION CAPACITACIONES VARIAS PARA COLABORADORES ISFODOSU OR. 2023-00533</t>
  </si>
  <si>
    <t>JVM-ADQUISICION DE SOMBRILLAS TIPO PARAGUAS</t>
  </si>
  <si>
    <t>SABE MG, SRL</t>
  </si>
  <si>
    <t>B1500000981</t>
  </si>
  <si>
    <t>JVM-ADQUISICION DE TICKETS PREPAGO DE COMBUSTIBLES PARA LOS VEHICULOS</t>
  </si>
  <si>
    <t>B1500000987</t>
  </si>
  <si>
    <t>EMH-ADQUISICION DE TICKETS PREPAGO DE COMBUSTIBLES</t>
  </si>
  <si>
    <t>B1500000793</t>
  </si>
  <si>
    <t>UM-ALIMENTOS PARA LOS ESTUDIANTES DEL RECINTO OR.2024-00093</t>
  </si>
  <si>
    <t>B1500000805</t>
  </si>
  <si>
    <t>B1500002335</t>
  </si>
  <si>
    <t>TABACUYA INMOBILIARIA, SRL</t>
  </si>
  <si>
    <t>REC-SERVICIO DE HOSPEDAJE A CURRICULISTAS</t>
  </si>
  <si>
    <t>EMH- COMPRA DE ALIMENTOS PARA EL RECINTO.</t>
  </si>
  <si>
    <t>B1500001145</t>
  </si>
  <si>
    <t>REC-SERVICIOS DE ALMUERZOS PRE-EMPACADOS. OR-2023-0047</t>
  </si>
  <si>
    <t>B1500000009</t>
  </si>
  <si>
    <t>REC-COMPRA DE DISPENSADOR DE GEL CON TERMOMETRO Y LUZ</t>
  </si>
  <si>
    <t>FEM-N/C AFECTA FACTURA B1500000662</t>
  </si>
  <si>
    <t xml:space="preserve">REC-SERVICIOS DE FOTOGRAFIA </t>
  </si>
  <si>
    <t>REC- TRANSRPOTE PARA ACTIVIAD DEL MAESTRO</t>
  </si>
  <si>
    <t>UM-PARA INGRESAR LA CX P TV CABLE SAN JUAN AL 31/12/2016 *UM</t>
  </si>
  <si>
    <t>EMH-fact A010010010200000201/EMH/V.R.O/ periodo 2013</t>
  </si>
  <si>
    <t>LIC JOSE ERNESTO JIMENEZ</t>
  </si>
  <si>
    <t>DIRECTOR FINANCIERO, ISFODOSU</t>
  </si>
  <si>
    <t>A010010011500000052/56/57</t>
  </si>
  <si>
    <t>A010010011500000011</t>
  </si>
  <si>
    <t>A020020021500000020</t>
  </si>
  <si>
    <t>A030030010100059788</t>
  </si>
  <si>
    <t>A030030010100051507</t>
  </si>
  <si>
    <t xml:space="preserve">A010010011500000160/172 </t>
  </si>
  <si>
    <t>A01001001150002309</t>
  </si>
  <si>
    <t>A010010010100000008</t>
  </si>
  <si>
    <t>A010010011500002309</t>
  </si>
  <si>
    <t>A0200200022600000004</t>
  </si>
  <si>
    <t>A010010010100002460</t>
  </si>
  <si>
    <t xml:space="preserve">P010010010108132432 </t>
  </si>
  <si>
    <t>A010010010200000201</t>
  </si>
  <si>
    <t>TOTALES</t>
  </si>
  <si>
    <t>UM</t>
  </si>
  <si>
    <t>SEGURO NACIONAL DE SALUD</t>
  </si>
  <si>
    <t>SEGUROS UNIVERSAL, SA</t>
  </si>
  <si>
    <t>2024-1-000015</t>
  </si>
  <si>
    <t>REC</t>
  </si>
  <si>
    <t>UM- ADQ. DE FRUTAS Y VEGETALES PARA CONSUMO DE LOS ESTUDIANTES INTERNOS Y SEMI-INTERNOS</t>
  </si>
  <si>
    <t>B1500001204</t>
  </si>
  <si>
    <t>E450000047207</t>
  </si>
  <si>
    <t>REC- SERVICIO DE COMUNICACIÓN , CUENTA 751071915, JUNIO 2024</t>
  </si>
  <si>
    <t>E450000000529</t>
  </si>
  <si>
    <t>EMH- MANTENIMIENTO DE VEHICULOS. PLACA EI00800.</t>
  </si>
  <si>
    <t>B1500012177</t>
  </si>
  <si>
    <t>REC-SEGURO COMPLEMENTARIO PARA EMPLEADOS DEL ISFODOSU JULIO 2024</t>
  </si>
  <si>
    <t>E450000000544</t>
  </si>
  <si>
    <t>REC-SEGURO COMPLEMENTARIO PARA EMPLEADOS DEL ISFODOSU JULIO 2025</t>
  </si>
  <si>
    <t>REC-SEGURO COMPLEMENTARIO PARA EMPLEADOS DEL ISFODOSU JULIO 2026</t>
  </si>
  <si>
    <t>E450000000573</t>
  </si>
  <si>
    <t>B1500000386</t>
  </si>
  <si>
    <t>JVM-ADQUISICION DE PRODUCTOS PARA LA ALIMENTACIÓN DE ESTUDIANTES DEL RECINTO.</t>
  </si>
  <si>
    <t>Versión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</si>
</sst>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#,##0.00;\-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8"/>
      <name val="Aptos Narrow"/>
      <family val="2"/>
      <scheme val="minor"/>
    </font>
    <font>
      <sz val="12"/>
      <color theme="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3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165" fontId="8" fillId="3" borderId="8" xfId="0" applyNumberFormat="1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center" vertical="center" wrapText="1"/>
    </xf>
    <xf numFmtId="2" fontId="3" fillId="0" borderId="0" xfId="2" applyNumberFormat="1" applyFont="1" applyAlignment="1">
      <alignment horizontal="center" vertical="center" wrapText="1"/>
    </xf>
    <xf numFmtId="2" fontId="3" fillId="0" borderId="0" xfId="2" applyNumberFormat="1" applyFont="1" applyAlignment="1">
      <alignment horizontal="left" vertical="center"/>
    </xf>
    <xf numFmtId="2" fontId="2" fillId="2" borderId="1" xfId="2" applyNumberFormat="1" applyFont="1" applyFill="1" applyBorder="1" applyAlignment="1">
      <alignment horizontal="center" vertical="center" wrapText="1"/>
    </xf>
    <xf numFmtId="2" fontId="8" fillId="3" borderId="5" xfId="2" applyNumberFormat="1" applyFont="1" applyFill="1" applyBorder="1" applyAlignment="1">
      <alignment horizontal="center" vertical="center" wrapText="1"/>
    </xf>
    <xf numFmtId="2" fontId="5" fillId="0" borderId="0" xfId="2" applyNumberFormat="1" applyFont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0" xfId="0" applyFont="1"/>
    <xf numFmtId="2" fontId="8" fillId="3" borderId="0" xfId="0" applyNumberFormat="1" applyFont="1" applyFill="1" applyAlignment="1">
      <alignment horizontal="center" vertical="center" wrapText="1"/>
    </xf>
    <xf numFmtId="164" fontId="8" fillId="3" borderId="0" xfId="0" applyNumberFormat="1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165" fontId="8" fillId="3" borderId="0" xfId="0" applyNumberFormat="1" applyFont="1" applyFill="1" applyAlignment="1">
      <alignment horizontal="center" vertical="center" wrapText="1"/>
    </xf>
    <xf numFmtId="2" fontId="9" fillId="3" borderId="5" xfId="2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2" formatCode="0.0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121920</xdr:colOff>
          <xdr:row>1</xdr:row>
          <xdr:rowOff>30480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121920</xdr:colOff>
          <xdr:row>1</xdr:row>
          <xdr:rowOff>30480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1504950</xdr:colOff>
      <xdr:row>0</xdr:row>
      <xdr:rowOff>0</xdr:rowOff>
    </xdr:from>
    <xdr:to>
      <xdr:col>4</xdr:col>
      <xdr:colOff>349786</xdr:colOff>
      <xdr:row>4</xdr:row>
      <xdr:rowOff>104775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0" y="0"/>
          <a:ext cx="892711" cy="8667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FDE507-2CCB-4B3B-9F78-B5D651ED9EFA}" name="Tabla1" displayName="Tabla1" ref="A9:H410" totalsRowCount="1" headerRowDxfId="20" dataDxfId="18" headerRowBorderDxfId="19" tableBorderDxfId="17" totalsRowBorderDxfId="16">
  <autoFilter ref="A9:H409" xr:uid="{7380D011-C1C6-40F7-A57A-9F93A697EC73}"/>
  <sortState xmlns:xlrd2="http://schemas.microsoft.com/office/spreadsheetml/2017/richdata2" ref="A10:H409">
    <sortCondition ref="D9:D409"/>
  </sortState>
  <tableColumns count="8">
    <tableColumn id="1" xr3:uid="{932DDE4A-322D-4D07-BBE9-09D959F5629B}" name="Recinto" totalsRowLabel="TOTALES" dataDxfId="15" totalsRowDxfId="14" dataCellStyle="Moneda">
      <calculatedColumnFormula>+MID(Tabla1[[#This Row],[Concepto]],1,3)</calculatedColumnFormula>
    </tableColumn>
    <tableColumn id="2" xr3:uid="{6BEBDA2E-1C93-46ED-8F1B-AF024F391189}" name="Fecha de Registro" dataDxfId="13" totalsRowDxfId="12"/>
    <tableColumn id="3" xr3:uid="{567EC29F-A092-4B44-B556-0D1A33F322D5}" name="No. de Factura o Comprobante" dataDxfId="11" totalsRowDxfId="10"/>
    <tableColumn id="4" xr3:uid="{2A4CD8ED-4C4A-40DF-B2AE-9DF0D8BC1513}" name="Nombre del Acreedor" dataDxfId="9" totalsRowDxfId="8"/>
    <tableColumn id="5" xr3:uid="{D0FBDAC9-CA19-422B-9321-1C6F497FF79B}" name="Concepto" dataDxfId="7" totalsRowDxfId="6"/>
    <tableColumn id="9" xr3:uid="{94CC4F33-AA14-45B1-8405-15876C80875B}" name=" Monto de la Deuda RD$ " totalsRowFunction="custom" dataDxfId="5" totalsRowDxfId="4">
      <totalsRowFormula>SUBTOTAL(109,Tabla1[] Tabla1[ Monto de la Deuda RD$ ] )</totalsRowFormula>
    </tableColumn>
    <tableColumn id="10" xr3:uid="{69B42552-BB47-46F1-BF69-399844A6A791}" name="Terminos de pago (días)" dataDxfId="3" totalsRowDxfId="2"/>
    <tableColumn id="6" xr3:uid="{6617CADB-5C3F-40F9-8995-55440D2CBEF3}" name="Fecha de Vencimiento" dataDxfId="1" totalsRowDxfId="0">
      <calculatedColumnFormula>+Tabla1[[#This Row],[Fecha de Registro]]+45</calculatedColumnFormula>
    </tableColumn>
  </tableColumns>
  <tableStyleInfo name="TableStyleDark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189DE-BDA1-4D73-9019-B39CFBABAF6F}">
  <sheetPr codeName="Hoja1">
    <pageSetUpPr fitToPage="1"/>
  </sheetPr>
  <dimension ref="A1:H424"/>
  <sheetViews>
    <sheetView tabSelected="1" view="pageBreakPreview" topLeftCell="C402" zoomScaleNormal="100" zoomScaleSheetLayoutView="100" workbookViewId="0">
      <selection activeCell="D410" sqref="D410"/>
    </sheetView>
  </sheetViews>
  <sheetFormatPr baseColWidth="10" defaultColWidth="11.3984375" defaultRowHeight="15.6"/>
  <cols>
    <col min="1" max="1" width="11.8984375" style="24" bestFit="1" customWidth="1"/>
    <col min="2" max="2" width="11.296875" style="7" bestFit="1" customWidth="1"/>
    <col min="3" max="3" width="25.09765625" style="7" customWidth="1"/>
    <col min="4" max="5" width="30.69921875" style="7" customWidth="1"/>
    <col min="6" max="6" width="16.296875" style="7" bestFit="1" customWidth="1"/>
    <col min="7" max="7" width="17.69921875" style="7" customWidth="1"/>
    <col min="8" max="8" width="14.3984375" style="7" customWidth="1"/>
    <col min="9" max="16384" width="11.3984375" style="7"/>
  </cols>
  <sheetData>
    <row r="1" spans="1:8" ht="15.75">
      <c r="A1" s="20"/>
      <c r="B1" s="3"/>
      <c r="C1" s="4"/>
      <c r="D1" s="5"/>
      <c r="E1" s="4"/>
      <c r="F1" s="6"/>
    </row>
    <row r="2" spans="1:8" ht="15.75">
      <c r="A2" s="20"/>
      <c r="B2" s="3"/>
      <c r="C2" s="4"/>
      <c r="D2" s="5"/>
      <c r="E2" s="4"/>
      <c r="F2" s="6"/>
    </row>
    <row r="3" spans="1:8" ht="15.75">
      <c r="A3" s="20"/>
      <c r="B3" s="3"/>
      <c r="C3" s="4"/>
      <c r="D3" s="5"/>
      <c r="E3" s="4"/>
      <c r="F3" s="6"/>
    </row>
    <row r="4" spans="1:8" ht="15.75">
      <c r="A4" s="20"/>
      <c r="B4" s="3"/>
      <c r="C4" s="4"/>
      <c r="D4" s="5"/>
      <c r="E4" s="4"/>
      <c r="F4" s="6"/>
    </row>
    <row r="5" spans="1:8">
      <c r="A5" s="38" t="s">
        <v>743</v>
      </c>
      <c r="B5" s="38"/>
      <c r="C5" s="38"/>
      <c r="D5" s="38"/>
      <c r="E5" s="38"/>
      <c r="F5" s="38"/>
      <c r="G5" s="38"/>
      <c r="H5" s="38"/>
    </row>
    <row r="6" spans="1:8" ht="15.75">
      <c r="A6" s="38" t="s">
        <v>744</v>
      </c>
      <c r="B6" s="38"/>
      <c r="C6" s="38"/>
      <c r="D6" s="38"/>
      <c r="E6" s="38"/>
      <c r="F6" s="38"/>
      <c r="G6" s="38"/>
      <c r="H6" s="38"/>
    </row>
    <row r="7" spans="1:8">
      <c r="A7" s="20"/>
      <c r="B7" s="4"/>
      <c r="C7" s="4"/>
      <c r="D7" s="5"/>
      <c r="E7" s="4"/>
      <c r="F7" s="6"/>
      <c r="G7" s="7" t="s">
        <v>841</v>
      </c>
      <c r="H7" s="4"/>
    </row>
    <row r="8" spans="1:8" s="10" customFormat="1">
      <c r="A8" s="21" t="s">
        <v>746</v>
      </c>
      <c r="G8" s="8" t="s">
        <v>745</v>
      </c>
      <c r="H8" s="9">
        <v>45488</v>
      </c>
    </row>
    <row r="9" spans="1:8" s="11" customFormat="1" ht="31.2">
      <c r="A9" s="22" t="s">
        <v>735</v>
      </c>
      <c r="B9" s="1" t="s">
        <v>736</v>
      </c>
      <c r="C9" s="1" t="s">
        <v>737</v>
      </c>
      <c r="D9" s="1" t="s">
        <v>738</v>
      </c>
      <c r="E9" s="1" t="s">
        <v>739</v>
      </c>
      <c r="F9" s="1" t="s">
        <v>740</v>
      </c>
      <c r="G9" s="1" t="s">
        <v>741</v>
      </c>
      <c r="H9" s="2" t="s">
        <v>742</v>
      </c>
    </row>
    <row r="10" spans="1:8" ht="63">
      <c r="A10" s="23" t="str">
        <f>+MID(Tabla1[[#This Row],[Concepto]],1,3)</f>
        <v>REC</v>
      </c>
      <c r="B10" s="12">
        <v>45434</v>
      </c>
      <c r="C10" s="13" t="s">
        <v>0</v>
      </c>
      <c r="D10" s="13" t="s">
        <v>1</v>
      </c>
      <c r="E10" s="13" t="s">
        <v>2</v>
      </c>
      <c r="F10" s="14">
        <v>357840.9</v>
      </c>
      <c r="G10" s="14" t="s">
        <v>747</v>
      </c>
      <c r="H10" s="15">
        <f>+Tabla1[[#This Row],[Fecha de Registro]]+45</f>
        <v>45479</v>
      </c>
    </row>
    <row r="11" spans="1:8" ht="63">
      <c r="A11" s="23" t="str">
        <f>+MID(Tabla1[[#This Row],[Concepto]],1,3)</f>
        <v>EMH</v>
      </c>
      <c r="B11" s="12">
        <v>45467</v>
      </c>
      <c r="C11" s="13" t="s">
        <v>3</v>
      </c>
      <c r="D11" s="13" t="s">
        <v>1</v>
      </c>
      <c r="E11" s="13" t="s">
        <v>4</v>
      </c>
      <c r="F11" s="14">
        <v>32999.31</v>
      </c>
      <c r="G11" s="14" t="s">
        <v>747</v>
      </c>
      <c r="H11" s="15">
        <f>+Tabla1[[#This Row],[Fecha de Registro]]+45</f>
        <v>45512</v>
      </c>
    </row>
    <row r="12" spans="1:8" ht="94.5">
      <c r="A12" s="23" t="str">
        <f>+MID(Tabla1[[#This Row],[Concepto]],1,3)</f>
        <v>REC</v>
      </c>
      <c r="B12" s="12">
        <v>45446</v>
      </c>
      <c r="C12" s="13" t="s">
        <v>5</v>
      </c>
      <c r="D12" s="13" t="s">
        <v>6</v>
      </c>
      <c r="E12" s="13" t="s">
        <v>7</v>
      </c>
      <c r="F12" s="14">
        <v>111694.59</v>
      </c>
      <c r="G12" s="14" t="s">
        <v>747</v>
      </c>
      <c r="H12" s="15">
        <f>+Tabla1[[#This Row],[Fecha de Registro]]+45</f>
        <v>45491</v>
      </c>
    </row>
    <row r="13" spans="1:8" ht="94.5">
      <c r="A13" s="23" t="s">
        <v>826</v>
      </c>
      <c r="B13" s="12">
        <v>45446</v>
      </c>
      <c r="C13" s="13" t="s">
        <v>825</v>
      </c>
      <c r="D13" s="13" t="s">
        <v>6</v>
      </c>
      <c r="E13" s="13" t="s">
        <v>7</v>
      </c>
      <c r="F13" s="14">
        <v>111694.59</v>
      </c>
      <c r="G13" s="14" t="s">
        <v>747</v>
      </c>
      <c r="H13" s="15">
        <f>+Tabla1[[#This Row],[Fecha de Registro]]+45</f>
        <v>45491</v>
      </c>
    </row>
    <row r="14" spans="1:8" ht="47.25">
      <c r="A14" s="23" t="str">
        <f>+MID(Tabla1[[#This Row],[Concepto]],1,3)</f>
        <v>FEM</v>
      </c>
      <c r="B14" s="12">
        <v>45439</v>
      </c>
      <c r="C14" s="13" t="s">
        <v>10</v>
      </c>
      <c r="D14" s="13" t="s">
        <v>8</v>
      </c>
      <c r="E14" s="13" t="s">
        <v>11</v>
      </c>
      <c r="F14" s="14">
        <v>208506</v>
      </c>
      <c r="G14" s="14" t="s">
        <v>747</v>
      </c>
      <c r="H14" s="15">
        <f>+Tabla1[[#This Row],[Fecha de Registro]]+45</f>
        <v>45484</v>
      </c>
    </row>
    <row r="15" spans="1:8" ht="31.5">
      <c r="A15" s="23" t="str">
        <f>+MID(Tabla1[[#This Row],[Concepto]],1,3)</f>
        <v>REC</v>
      </c>
      <c r="B15" s="12">
        <v>45450</v>
      </c>
      <c r="C15" s="13" t="s">
        <v>12</v>
      </c>
      <c r="D15" s="13" t="s">
        <v>13</v>
      </c>
      <c r="E15" s="13" t="s">
        <v>14</v>
      </c>
      <c r="F15" s="14">
        <v>2637937.2000000002</v>
      </c>
      <c r="G15" s="14" t="s">
        <v>747</v>
      </c>
      <c r="H15" s="15">
        <f>+Tabla1[[#This Row],[Fecha de Registro]]+45</f>
        <v>45495</v>
      </c>
    </row>
    <row r="16" spans="1:8" ht="63">
      <c r="A16" s="23" t="str">
        <f>+MID(Tabla1[[#This Row],[Concepto]],1,3)</f>
        <v>JVM</v>
      </c>
      <c r="B16" s="12">
        <v>42998</v>
      </c>
      <c r="C16" s="13" t="s">
        <v>15</v>
      </c>
      <c r="D16" s="13" t="s">
        <v>16</v>
      </c>
      <c r="E16" s="13" t="s">
        <v>17</v>
      </c>
      <c r="F16" s="14">
        <v>52392</v>
      </c>
      <c r="G16" s="14" t="s">
        <v>747</v>
      </c>
      <c r="H16" s="15">
        <f>+Tabla1[[#This Row],[Fecha de Registro]]+45</f>
        <v>43043</v>
      </c>
    </row>
    <row r="17" spans="1:8" ht="47.25">
      <c r="A17" s="23" t="str">
        <f>+MID(Tabla1[[#This Row],[Concepto]],1,3)</f>
        <v>REC</v>
      </c>
      <c r="B17" s="12">
        <v>43070</v>
      </c>
      <c r="C17" s="13" t="s">
        <v>18</v>
      </c>
      <c r="D17" s="13" t="s">
        <v>16</v>
      </c>
      <c r="E17" s="13" t="s">
        <v>19</v>
      </c>
      <c r="F17" s="14">
        <v>44745.599999999999</v>
      </c>
      <c r="G17" s="14" t="s">
        <v>747</v>
      </c>
      <c r="H17" s="15">
        <f>+Tabla1[[#This Row],[Fecha de Registro]]+45</f>
        <v>43115</v>
      </c>
    </row>
    <row r="18" spans="1:8" ht="47.25">
      <c r="A18" s="23" t="str">
        <f>+MID(Tabla1[[#This Row],[Concepto]],1,3)</f>
        <v>REC</v>
      </c>
      <c r="B18" s="12">
        <v>45434</v>
      </c>
      <c r="C18" s="13" t="s">
        <v>20</v>
      </c>
      <c r="D18" s="13" t="s">
        <v>21</v>
      </c>
      <c r="E18" s="13" t="s">
        <v>22</v>
      </c>
      <c r="F18" s="14">
        <v>6827500</v>
      </c>
      <c r="G18" s="14" t="s">
        <v>747</v>
      </c>
      <c r="H18" s="15">
        <f>+Tabla1[[#This Row],[Fecha de Registro]]+45</f>
        <v>45479</v>
      </c>
    </row>
    <row r="19" spans="1:8" ht="46.8">
      <c r="A19" s="23" t="str">
        <f>+MID(Tabla1[[#This Row],[Concepto]],1,3)</f>
        <v>REC</v>
      </c>
      <c r="B19" s="12">
        <v>45471</v>
      </c>
      <c r="C19" s="13" t="s">
        <v>23</v>
      </c>
      <c r="D19" s="13" t="s">
        <v>24</v>
      </c>
      <c r="E19" s="13" t="s">
        <v>25</v>
      </c>
      <c r="F19" s="14">
        <v>3471187</v>
      </c>
      <c r="G19" s="14" t="s">
        <v>747</v>
      </c>
      <c r="H19" s="15">
        <f>+Tabla1[[#This Row],[Fecha de Registro]]+45</f>
        <v>45516</v>
      </c>
    </row>
    <row r="20" spans="1:8" ht="47.25">
      <c r="A20" s="23" t="str">
        <f>+MID(Tabla1[[#This Row],[Concepto]],1,3)</f>
        <v>FEM</v>
      </c>
      <c r="B20" s="12">
        <v>45355</v>
      </c>
      <c r="C20" s="13" t="s">
        <v>26</v>
      </c>
      <c r="D20" s="13" t="s">
        <v>27</v>
      </c>
      <c r="E20" s="13" t="s">
        <v>28</v>
      </c>
      <c r="F20" s="14">
        <v>62000</v>
      </c>
      <c r="G20" s="14" t="s">
        <v>747</v>
      </c>
      <c r="H20" s="15">
        <f>+Tabla1[[#This Row],[Fecha de Registro]]+45</f>
        <v>45400</v>
      </c>
    </row>
    <row r="21" spans="1:8" ht="63">
      <c r="A21" s="23" t="str">
        <f>+MID(Tabla1[[#This Row],[Concepto]],1,3)</f>
        <v>FEM</v>
      </c>
      <c r="B21" s="12">
        <v>45370</v>
      </c>
      <c r="C21" s="13" t="s">
        <v>29</v>
      </c>
      <c r="D21" s="13" t="s">
        <v>27</v>
      </c>
      <c r="E21" s="13" t="s">
        <v>30</v>
      </c>
      <c r="F21" s="14">
        <v>49250</v>
      </c>
      <c r="G21" s="14" t="s">
        <v>747</v>
      </c>
      <c r="H21" s="15">
        <f>+Tabla1[[#This Row],[Fecha de Registro]]+45</f>
        <v>45415</v>
      </c>
    </row>
    <row r="22" spans="1:8" ht="63">
      <c r="A22" s="23" t="str">
        <f>+MID(Tabla1[[#This Row],[Concepto]],1,3)</f>
        <v>FEM</v>
      </c>
      <c r="B22" s="12">
        <v>45428</v>
      </c>
      <c r="C22" s="13" t="s">
        <v>31</v>
      </c>
      <c r="D22" s="13" t="s">
        <v>27</v>
      </c>
      <c r="E22" s="13" t="s">
        <v>32</v>
      </c>
      <c r="F22" s="14">
        <v>64750</v>
      </c>
      <c r="G22" s="14" t="s">
        <v>747</v>
      </c>
      <c r="H22" s="15">
        <f>+Tabla1[[#This Row],[Fecha de Registro]]+45</f>
        <v>45473</v>
      </c>
    </row>
    <row r="23" spans="1:8" ht="47.25">
      <c r="A23" s="23" t="str">
        <f>+MID(Tabla1[[#This Row],[Concepto]],1,3)</f>
        <v>FEM</v>
      </c>
      <c r="B23" s="12">
        <v>45439</v>
      </c>
      <c r="C23" s="13" t="s">
        <v>33</v>
      </c>
      <c r="D23" s="13" t="s">
        <v>27</v>
      </c>
      <c r="E23" s="13" t="s">
        <v>32</v>
      </c>
      <c r="F23" s="14">
        <v>58850</v>
      </c>
      <c r="G23" s="14" t="s">
        <v>747</v>
      </c>
      <c r="H23" s="15">
        <f>+Tabla1[[#This Row],[Fecha de Registro]]+45</f>
        <v>45484</v>
      </c>
    </row>
    <row r="24" spans="1:8" ht="47.25">
      <c r="A24" s="23" t="str">
        <f>+MID(Tabla1[[#This Row],[Concepto]],1,3)</f>
        <v>FEM</v>
      </c>
      <c r="B24" s="12">
        <v>45461</v>
      </c>
      <c r="C24" s="13" t="s">
        <v>34</v>
      </c>
      <c r="D24" s="13" t="s">
        <v>27</v>
      </c>
      <c r="E24" s="13" t="s">
        <v>35</v>
      </c>
      <c r="F24" s="14">
        <v>76850</v>
      </c>
      <c r="G24" s="14" t="s">
        <v>747</v>
      </c>
      <c r="H24" s="15">
        <f>+Tabla1[[#This Row],[Fecha de Registro]]+45</f>
        <v>45506</v>
      </c>
    </row>
    <row r="25" spans="1:8" ht="47.25">
      <c r="A25" s="23" t="str">
        <f>+MID(Tabla1[[#This Row],[Concepto]],1,3)</f>
        <v>FEM</v>
      </c>
      <c r="B25" s="12">
        <v>45468</v>
      </c>
      <c r="C25" s="13" t="s">
        <v>36</v>
      </c>
      <c r="D25" s="13" t="s">
        <v>27</v>
      </c>
      <c r="E25" s="13" t="s">
        <v>35</v>
      </c>
      <c r="F25" s="14">
        <v>20000</v>
      </c>
      <c r="G25" s="14" t="s">
        <v>747</v>
      </c>
      <c r="H25" s="15">
        <f>+Tabla1[[#This Row],[Fecha de Registro]]+45</f>
        <v>45513</v>
      </c>
    </row>
    <row r="26" spans="1:8" ht="63">
      <c r="A26" s="23" t="str">
        <f>+MID(Tabla1[[#This Row],[Concepto]],1,3)</f>
        <v>FEM</v>
      </c>
      <c r="B26" s="12">
        <v>43146</v>
      </c>
      <c r="C26" s="13" t="s">
        <v>37</v>
      </c>
      <c r="D26" s="13" t="s">
        <v>38</v>
      </c>
      <c r="E26" s="13" t="s">
        <v>39</v>
      </c>
      <c r="F26" s="14">
        <v>12150</v>
      </c>
      <c r="G26" s="14" t="s">
        <v>747</v>
      </c>
      <c r="H26" s="15">
        <f>+Tabla1[[#This Row],[Fecha de Registro]]+45</f>
        <v>43191</v>
      </c>
    </row>
    <row r="27" spans="1:8" ht="47.25">
      <c r="A27" s="23" t="str">
        <f>+MID(Tabla1[[#This Row],[Concepto]],1,3)</f>
        <v>FEM</v>
      </c>
      <c r="B27" s="12">
        <v>43152</v>
      </c>
      <c r="C27" s="13" t="s">
        <v>40</v>
      </c>
      <c r="D27" s="13" t="s">
        <v>38</v>
      </c>
      <c r="E27" s="13" t="s">
        <v>41</v>
      </c>
      <c r="F27" s="14">
        <v>10152</v>
      </c>
      <c r="G27" s="14" t="s">
        <v>747</v>
      </c>
      <c r="H27" s="15">
        <f>+Tabla1[[#This Row],[Fecha de Registro]]+45</f>
        <v>43197</v>
      </c>
    </row>
    <row r="28" spans="1:8" ht="47.25">
      <c r="A28" s="23" t="str">
        <f>+MID(Tabla1[[#This Row],[Concepto]],1,3)</f>
        <v>FEM</v>
      </c>
      <c r="B28" s="12">
        <v>43166</v>
      </c>
      <c r="C28" s="13" t="s">
        <v>42</v>
      </c>
      <c r="D28" s="13" t="s">
        <v>38</v>
      </c>
      <c r="E28" s="13" t="s">
        <v>43</v>
      </c>
      <c r="F28" s="14">
        <v>11124</v>
      </c>
      <c r="G28" s="14" t="s">
        <v>747</v>
      </c>
      <c r="H28" s="15">
        <f>+Tabla1[[#This Row],[Fecha de Registro]]+45</f>
        <v>43211</v>
      </c>
    </row>
    <row r="29" spans="1:8" ht="47.25">
      <c r="A29" s="23" t="str">
        <f>+MID(Tabla1[[#This Row],[Concepto]],1,3)</f>
        <v>FEM</v>
      </c>
      <c r="B29" s="12">
        <v>44685</v>
      </c>
      <c r="C29" s="13" t="s">
        <v>44</v>
      </c>
      <c r="D29" s="13" t="s">
        <v>38</v>
      </c>
      <c r="E29" s="13" t="s">
        <v>45</v>
      </c>
      <c r="F29" s="14">
        <v>13509</v>
      </c>
      <c r="G29" s="14" t="s">
        <v>747</v>
      </c>
      <c r="H29" s="15">
        <f>+Tabla1[[#This Row],[Fecha de Registro]]+45</f>
        <v>44730</v>
      </c>
    </row>
    <row r="30" spans="1:8" ht="47.25">
      <c r="A30" s="23" t="str">
        <f>+MID(Tabla1[[#This Row],[Concepto]],1,3)</f>
        <v>FEM</v>
      </c>
      <c r="B30" s="12">
        <v>45422</v>
      </c>
      <c r="C30" s="13" t="s">
        <v>46</v>
      </c>
      <c r="D30" s="13" t="s">
        <v>47</v>
      </c>
      <c r="E30" s="13" t="s">
        <v>48</v>
      </c>
      <c r="F30" s="14">
        <v>9600</v>
      </c>
      <c r="G30" s="14" t="s">
        <v>747</v>
      </c>
      <c r="H30" s="15">
        <f>+Tabla1[[#This Row],[Fecha de Registro]]+45</f>
        <v>45467</v>
      </c>
    </row>
    <row r="31" spans="1:8" ht="31.5">
      <c r="A31" s="23" t="str">
        <f>+MID(Tabla1[[#This Row],[Concepto]],1,3)</f>
        <v>FEM</v>
      </c>
      <c r="B31" s="12">
        <v>45428</v>
      </c>
      <c r="C31" s="13" t="s">
        <v>49</v>
      </c>
      <c r="D31" s="13" t="s">
        <v>47</v>
      </c>
      <c r="E31" s="13" t="s">
        <v>48</v>
      </c>
      <c r="F31" s="14">
        <v>16800</v>
      </c>
      <c r="G31" s="14" t="s">
        <v>747</v>
      </c>
      <c r="H31" s="15">
        <f>+Tabla1[[#This Row],[Fecha de Registro]]+45</f>
        <v>45473</v>
      </c>
    </row>
    <row r="32" spans="1:8" ht="31.5">
      <c r="A32" s="23" t="str">
        <f>+MID(Tabla1[[#This Row],[Concepto]],1,3)</f>
        <v>FEM</v>
      </c>
      <c r="B32" s="12">
        <v>45446</v>
      </c>
      <c r="C32" s="13" t="s">
        <v>50</v>
      </c>
      <c r="D32" s="13" t="s">
        <v>47</v>
      </c>
      <c r="E32" s="13" t="s">
        <v>51</v>
      </c>
      <c r="F32" s="14">
        <v>4050</v>
      </c>
      <c r="G32" s="14" t="s">
        <v>747</v>
      </c>
      <c r="H32" s="15">
        <f>+Tabla1[[#This Row],[Fecha de Registro]]+45</f>
        <v>45491</v>
      </c>
    </row>
    <row r="33" spans="1:8" ht="15.75">
      <c r="A33" s="23" t="str">
        <f>+MID(Tabla1[[#This Row],[Concepto]],1,3)</f>
        <v>FEM</v>
      </c>
      <c r="B33" s="12">
        <v>45447</v>
      </c>
      <c r="C33" s="13" t="s">
        <v>52</v>
      </c>
      <c r="D33" s="13" t="s">
        <v>47</v>
      </c>
      <c r="E33" s="13" t="s">
        <v>51</v>
      </c>
      <c r="F33" s="14">
        <v>16020</v>
      </c>
      <c r="G33" s="14" t="s">
        <v>747</v>
      </c>
      <c r="H33" s="15">
        <f>+Tabla1[[#This Row],[Fecha de Registro]]+45</f>
        <v>45492</v>
      </c>
    </row>
    <row r="34" spans="1:8" ht="31.5">
      <c r="A34" s="23" t="str">
        <f>+MID(Tabla1[[#This Row],[Concepto]],1,3)</f>
        <v>FEM</v>
      </c>
      <c r="B34" s="12">
        <v>45461</v>
      </c>
      <c r="C34" s="13" t="s">
        <v>53</v>
      </c>
      <c r="D34" s="13" t="s">
        <v>47</v>
      </c>
      <c r="E34" s="13" t="s">
        <v>54</v>
      </c>
      <c r="F34" s="14">
        <v>4050</v>
      </c>
      <c r="G34" s="14" t="s">
        <v>747</v>
      </c>
      <c r="H34" s="15">
        <f>+Tabla1[[#This Row],[Fecha de Registro]]+45</f>
        <v>45506</v>
      </c>
    </row>
    <row r="35" spans="1:8" ht="15.75">
      <c r="A35" s="23" t="str">
        <f>+MID(Tabla1[[#This Row],[Concepto]],1,3)</f>
        <v>FEM</v>
      </c>
      <c r="B35" s="12">
        <v>45462</v>
      </c>
      <c r="C35" s="13" t="s">
        <v>55</v>
      </c>
      <c r="D35" s="13" t="s">
        <v>47</v>
      </c>
      <c r="E35" s="13" t="s">
        <v>54</v>
      </c>
      <c r="F35" s="14">
        <v>20400</v>
      </c>
      <c r="G35" s="14" t="s">
        <v>747</v>
      </c>
      <c r="H35" s="15">
        <f>+Tabla1[[#This Row],[Fecha de Registro]]+45</f>
        <v>45507</v>
      </c>
    </row>
    <row r="36" spans="1:8" ht="31.5">
      <c r="A36" s="23" t="str">
        <f>+MID(Tabla1[[#This Row],[Concepto]],1,3)</f>
        <v>REC</v>
      </c>
      <c r="B36" s="12">
        <v>45467</v>
      </c>
      <c r="C36" s="13" t="s">
        <v>56</v>
      </c>
      <c r="D36" s="13" t="s">
        <v>47</v>
      </c>
      <c r="E36" s="13" t="s">
        <v>57</v>
      </c>
      <c r="F36" s="14">
        <v>12300</v>
      </c>
      <c r="G36" s="14" t="s">
        <v>747</v>
      </c>
      <c r="H36" s="15">
        <f>+Tabla1[[#This Row],[Fecha de Registro]]+45</f>
        <v>45512</v>
      </c>
    </row>
    <row r="37" spans="1:8" ht="31.5">
      <c r="A37" s="23" t="str">
        <f>+MID(Tabla1[[#This Row],[Concepto]],1,3)</f>
        <v>JVM</v>
      </c>
      <c r="B37" s="12">
        <v>45464</v>
      </c>
      <c r="C37" s="13" t="s">
        <v>58</v>
      </c>
      <c r="D37" s="13" t="s">
        <v>59</v>
      </c>
      <c r="E37" s="13" t="s">
        <v>60</v>
      </c>
      <c r="F37" s="14">
        <v>44370</v>
      </c>
      <c r="G37" s="14" t="s">
        <v>747</v>
      </c>
      <c r="H37" s="15">
        <f>+Tabla1[[#This Row],[Fecha de Registro]]+45</f>
        <v>45509</v>
      </c>
    </row>
    <row r="38" spans="1:8" ht="31.5">
      <c r="A38" s="23" t="str">
        <f>+MID(Tabla1[[#This Row],[Concepto]],1,3)</f>
        <v>EMH</v>
      </c>
      <c r="B38" s="12">
        <v>42735</v>
      </c>
      <c r="C38" s="13" t="s">
        <v>808</v>
      </c>
      <c r="D38" s="13" t="s">
        <v>61</v>
      </c>
      <c r="E38" s="13" t="s">
        <v>62</v>
      </c>
      <c r="F38" s="14">
        <v>65050</v>
      </c>
      <c r="G38" s="14" t="s">
        <v>747</v>
      </c>
      <c r="H38" s="15">
        <f>+Tabla1[[#This Row],[Fecha de Registro]]+45</f>
        <v>42780</v>
      </c>
    </row>
    <row r="39" spans="1:8" ht="31.5">
      <c r="A39" s="23" t="str">
        <f>+MID(Tabla1[[#This Row],[Concepto]],1,3)</f>
        <v>EMH</v>
      </c>
      <c r="B39" s="12">
        <v>44648</v>
      </c>
      <c r="C39" s="13" t="s">
        <v>63</v>
      </c>
      <c r="D39" s="13" t="s">
        <v>64</v>
      </c>
      <c r="E39" s="13" t="s">
        <v>65</v>
      </c>
      <c r="F39" s="14">
        <v>134190.78</v>
      </c>
      <c r="G39" s="14" t="s">
        <v>747</v>
      </c>
      <c r="H39" s="15">
        <f>+Tabla1[[#This Row],[Fecha de Registro]]+45</f>
        <v>44693</v>
      </c>
    </row>
    <row r="40" spans="1:8" ht="62.4">
      <c r="A40" s="23" t="str">
        <f>+MID(Tabla1[[#This Row],[Concepto]],1,3)</f>
        <v>REC</v>
      </c>
      <c r="B40" s="12">
        <v>45447</v>
      </c>
      <c r="C40" s="13" t="s">
        <v>66</v>
      </c>
      <c r="D40" s="13" t="s">
        <v>67</v>
      </c>
      <c r="E40" s="13" t="s">
        <v>68</v>
      </c>
      <c r="F40" s="14">
        <v>26550</v>
      </c>
      <c r="G40" s="14" t="s">
        <v>747</v>
      </c>
      <c r="H40" s="15">
        <f>+Tabla1[[#This Row],[Fecha de Registro]]+45</f>
        <v>45492</v>
      </c>
    </row>
    <row r="41" spans="1:8" ht="31.5">
      <c r="A41" s="23" t="str">
        <f>+MID(Tabla1[[#This Row],[Concepto]],1,3)</f>
        <v>FEM</v>
      </c>
      <c r="B41" s="12">
        <v>45295</v>
      </c>
      <c r="C41" s="13" t="s">
        <v>69</v>
      </c>
      <c r="D41" s="13" t="s">
        <v>70</v>
      </c>
      <c r="E41" s="13" t="s">
        <v>71</v>
      </c>
      <c r="F41" s="14">
        <v>9265</v>
      </c>
      <c r="G41" s="14" t="s">
        <v>747</v>
      </c>
      <c r="H41" s="15">
        <f>+Tabla1[[#This Row],[Fecha de Registro]]+45</f>
        <v>45340</v>
      </c>
    </row>
    <row r="42" spans="1:8" ht="31.5">
      <c r="A42" s="23" t="str">
        <f>+MID(Tabla1[[#This Row],[Concepto]],1,3)</f>
        <v>REC</v>
      </c>
      <c r="B42" s="12">
        <v>45383</v>
      </c>
      <c r="C42" s="13" t="s">
        <v>74</v>
      </c>
      <c r="D42" s="13" t="s">
        <v>73</v>
      </c>
      <c r="E42" s="13" t="s">
        <v>75</v>
      </c>
      <c r="F42" s="14">
        <v>589799.4</v>
      </c>
      <c r="G42" s="14" t="s">
        <v>747</v>
      </c>
      <c r="H42" s="15">
        <f>+Tabla1[[#This Row],[Fecha de Registro]]+45</f>
        <v>45428</v>
      </c>
    </row>
    <row r="43" spans="1:8" ht="31.5">
      <c r="A43" s="23" t="str">
        <f>+MID(Tabla1[[#This Row],[Concepto]],1,3)</f>
        <v>FEM</v>
      </c>
      <c r="B43" s="12">
        <v>45385</v>
      </c>
      <c r="C43" s="13" t="s">
        <v>76</v>
      </c>
      <c r="D43" s="13" t="s">
        <v>73</v>
      </c>
      <c r="E43" s="13" t="s">
        <v>77</v>
      </c>
      <c r="F43" s="14">
        <v>169377.2</v>
      </c>
      <c r="G43" s="14" t="s">
        <v>747</v>
      </c>
      <c r="H43" s="15">
        <f>+Tabla1[[#This Row],[Fecha de Registro]]+45</f>
        <v>45430</v>
      </c>
    </row>
    <row r="44" spans="1:8" ht="78.75">
      <c r="A44" s="23" t="str">
        <f>+MID(Tabla1[[#This Row],[Concepto]],1,3)</f>
        <v>FEM</v>
      </c>
      <c r="B44" s="12">
        <v>45454</v>
      </c>
      <c r="C44" s="13" t="s">
        <v>78</v>
      </c>
      <c r="D44" s="13" t="s">
        <v>73</v>
      </c>
      <c r="E44" s="13" t="s">
        <v>79</v>
      </c>
      <c r="F44" s="14">
        <v>257310.8</v>
      </c>
      <c r="G44" s="14" t="s">
        <v>747</v>
      </c>
      <c r="H44" s="15">
        <f>+Tabla1[[#This Row],[Fecha de Registro]]+45</f>
        <v>45499</v>
      </c>
    </row>
    <row r="45" spans="1:8" ht="78.75">
      <c r="A45" s="23" t="str">
        <f>+MID(Tabla1[[#This Row],[Concepto]],1,3)</f>
        <v>REC</v>
      </c>
      <c r="B45" s="12">
        <v>45460</v>
      </c>
      <c r="C45" s="13" t="s">
        <v>80</v>
      </c>
      <c r="D45" s="13" t="s">
        <v>73</v>
      </c>
      <c r="E45" s="13" t="s">
        <v>81</v>
      </c>
      <c r="F45" s="14">
        <v>17700</v>
      </c>
      <c r="G45" s="14" t="s">
        <v>747</v>
      </c>
      <c r="H45" s="15">
        <f>+Tabla1[[#This Row],[Fecha de Registro]]+45</f>
        <v>45505</v>
      </c>
    </row>
    <row r="46" spans="1:8" ht="78.75">
      <c r="A46" s="23" t="str">
        <f>+MID(Tabla1[[#This Row],[Concepto]],1,3)</f>
        <v>EMH</v>
      </c>
      <c r="B46" s="12">
        <v>45457</v>
      </c>
      <c r="C46" s="13" t="s">
        <v>82</v>
      </c>
      <c r="D46" s="13" t="s">
        <v>83</v>
      </c>
      <c r="E46" s="13" t="s">
        <v>84</v>
      </c>
      <c r="F46" s="14">
        <v>97096.3</v>
      </c>
      <c r="G46" s="14" t="s">
        <v>747</v>
      </c>
      <c r="H46" s="15">
        <f>+Tabla1[[#This Row],[Fecha de Registro]]+45</f>
        <v>45502</v>
      </c>
    </row>
    <row r="47" spans="1:8" ht="31.5">
      <c r="A47" s="23" t="str">
        <f>+MID(Tabla1[[#This Row],[Concepto]],1,3)</f>
        <v>REC</v>
      </c>
      <c r="B47" s="12">
        <v>42265</v>
      </c>
      <c r="C47" s="13" t="s">
        <v>85</v>
      </c>
      <c r="D47" s="13" t="s">
        <v>86</v>
      </c>
      <c r="E47" s="13" t="s">
        <v>87</v>
      </c>
      <c r="F47" s="14">
        <v>20000</v>
      </c>
      <c r="G47" s="14" t="s">
        <v>747</v>
      </c>
      <c r="H47" s="15">
        <f>+Tabla1[[#This Row],[Fecha de Registro]]+45</f>
        <v>42310</v>
      </c>
    </row>
    <row r="48" spans="1:8" ht="78.75">
      <c r="A48" s="23" t="str">
        <f>+MID(Tabla1[[#This Row],[Concepto]],1,3)</f>
        <v>FEM</v>
      </c>
      <c r="B48" s="12">
        <v>45338</v>
      </c>
      <c r="C48" s="13" t="s">
        <v>88</v>
      </c>
      <c r="D48" s="13" t="s">
        <v>89</v>
      </c>
      <c r="E48" s="13" t="s">
        <v>90</v>
      </c>
      <c r="F48" s="14">
        <v>21968</v>
      </c>
      <c r="G48" s="14" t="s">
        <v>747</v>
      </c>
      <c r="H48" s="15">
        <f>+Tabla1[[#This Row],[Fecha de Registro]]+45</f>
        <v>45383</v>
      </c>
    </row>
    <row r="49" spans="1:8" ht="78.75">
      <c r="A49" s="23" t="str">
        <f>+MID(Tabla1[[#This Row],[Concepto]],1,3)</f>
        <v>FEM</v>
      </c>
      <c r="B49" s="12">
        <v>45387</v>
      </c>
      <c r="C49" s="13" t="s">
        <v>91</v>
      </c>
      <c r="D49" s="13" t="s">
        <v>89</v>
      </c>
      <c r="E49" s="13" t="s">
        <v>92</v>
      </c>
      <c r="F49" s="14">
        <v>93400</v>
      </c>
      <c r="G49" s="14" t="s">
        <v>747</v>
      </c>
      <c r="H49" s="15">
        <f>+Tabla1[[#This Row],[Fecha de Registro]]+45</f>
        <v>45432</v>
      </c>
    </row>
    <row r="50" spans="1:8" ht="63">
      <c r="A50" s="23" t="str">
        <f>+MID(Tabla1[[#This Row],[Concepto]],1,3)</f>
        <v>EMH</v>
      </c>
      <c r="B50" s="12">
        <v>45387</v>
      </c>
      <c r="C50" s="13" t="s">
        <v>93</v>
      </c>
      <c r="D50" s="13" t="s">
        <v>89</v>
      </c>
      <c r="E50" s="13" t="s">
        <v>94</v>
      </c>
      <c r="F50" s="14">
        <v>34361.599999999999</v>
      </c>
      <c r="G50" s="14" t="s">
        <v>747</v>
      </c>
      <c r="H50" s="15">
        <f>+Tabla1[[#This Row],[Fecha de Registro]]+45</f>
        <v>45432</v>
      </c>
    </row>
    <row r="51" spans="1:8" ht="31.5">
      <c r="A51" s="23" t="str">
        <f>+MID(Tabla1[[#This Row],[Concepto]],1,3)</f>
        <v>EMH</v>
      </c>
      <c r="B51" s="12">
        <v>45398</v>
      </c>
      <c r="C51" s="13" t="s">
        <v>95</v>
      </c>
      <c r="D51" s="13" t="s">
        <v>89</v>
      </c>
      <c r="E51" s="13" t="s">
        <v>94</v>
      </c>
      <c r="F51" s="14">
        <v>39270.400000000001</v>
      </c>
      <c r="G51" s="14" t="s">
        <v>747</v>
      </c>
      <c r="H51" s="15">
        <f>+Tabla1[[#This Row],[Fecha de Registro]]+45</f>
        <v>45443</v>
      </c>
    </row>
    <row r="52" spans="1:8" ht="63">
      <c r="A52" s="23" t="str">
        <f>+MID(Tabla1[[#This Row],[Concepto]],1,3)</f>
        <v>REC</v>
      </c>
      <c r="B52" s="12">
        <v>45153</v>
      </c>
      <c r="C52" s="13" t="s">
        <v>748</v>
      </c>
      <c r="D52" s="13" t="s">
        <v>749</v>
      </c>
      <c r="E52" s="13" t="s">
        <v>750</v>
      </c>
      <c r="F52" s="14">
        <v>185900</v>
      </c>
      <c r="G52" s="14" t="s">
        <v>747</v>
      </c>
      <c r="H52" s="15">
        <f>+Tabla1[[#This Row],[Fecha de Registro]]+45</f>
        <v>45198</v>
      </c>
    </row>
    <row r="53" spans="1:8" ht="78.75">
      <c r="A53" s="23" t="str">
        <f>+MID(Tabla1[[#This Row],[Concepto]],1,3)</f>
        <v>JVM</v>
      </c>
      <c r="B53" s="12">
        <v>45464</v>
      </c>
      <c r="C53" s="13" t="s">
        <v>96</v>
      </c>
      <c r="D53" s="13" t="s">
        <v>97</v>
      </c>
      <c r="E53" s="13" t="s">
        <v>98</v>
      </c>
      <c r="F53" s="14">
        <v>122720</v>
      </c>
      <c r="G53" s="14" t="s">
        <v>747</v>
      </c>
      <c r="H53" s="15">
        <f>+Tabla1[[#This Row],[Fecha de Registro]]+45</f>
        <v>45509</v>
      </c>
    </row>
    <row r="54" spans="1:8" ht="31.5">
      <c r="A54" s="23" t="str">
        <f>+MID(Tabla1[[#This Row],[Concepto]],1,3)</f>
        <v>JVM</v>
      </c>
      <c r="B54" s="12">
        <v>43859</v>
      </c>
      <c r="C54" s="13" t="s">
        <v>99</v>
      </c>
      <c r="D54" s="13" t="s">
        <v>100</v>
      </c>
      <c r="E54" s="13" t="s">
        <v>101</v>
      </c>
      <c r="F54" s="14">
        <v>39189.120000000003</v>
      </c>
      <c r="G54" s="14" t="s">
        <v>747</v>
      </c>
      <c r="H54" s="15">
        <f>+Tabla1[[#This Row],[Fecha de Registro]]+45</f>
        <v>43904</v>
      </c>
    </row>
    <row r="55" spans="1:8" ht="78.75">
      <c r="A55" s="23" t="str">
        <f>+MID(Tabla1[[#This Row],[Concepto]],1,3)</f>
        <v>FEM</v>
      </c>
      <c r="B55" s="12">
        <v>43859</v>
      </c>
      <c r="C55" s="13" t="s">
        <v>102</v>
      </c>
      <c r="D55" s="13" t="s">
        <v>100</v>
      </c>
      <c r="E55" s="13" t="s">
        <v>103</v>
      </c>
      <c r="F55" s="14">
        <v>8760</v>
      </c>
      <c r="G55" s="14" t="s">
        <v>747</v>
      </c>
      <c r="H55" s="15">
        <f>+Tabla1[[#This Row],[Fecha de Registro]]+45</f>
        <v>43904</v>
      </c>
    </row>
    <row r="56" spans="1:8" ht="47.25">
      <c r="A56" s="23" t="str">
        <f>+MID(Tabla1[[#This Row],[Concepto]],1,3)</f>
        <v>REC</v>
      </c>
      <c r="B56" s="12">
        <v>44427</v>
      </c>
      <c r="C56" s="13" t="s">
        <v>799</v>
      </c>
      <c r="D56" s="13" t="s">
        <v>104</v>
      </c>
      <c r="E56" s="13" t="s">
        <v>800</v>
      </c>
      <c r="F56" s="14">
        <v>45878.400000000001</v>
      </c>
      <c r="G56" s="14" t="s">
        <v>747</v>
      </c>
      <c r="H56" s="15">
        <f>+Tabla1[[#This Row],[Fecha de Registro]]+45</f>
        <v>44472</v>
      </c>
    </row>
    <row r="57" spans="1:8" ht="47.25">
      <c r="A57" s="23" t="str">
        <f>+MID(Tabla1[[#This Row],[Concepto]],1,3)</f>
        <v>EMH</v>
      </c>
      <c r="B57" s="12">
        <v>42735</v>
      </c>
      <c r="C57" s="13" t="s">
        <v>809</v>
      </c>
      <c r="D57" s="13" t="s">
        <v>105</v>
      </c>
      <c r="E57" s="13" t="s">
        <v>106</v>
      </c>
      <c r="F57" s="14">
        <v>15939</v>
      </c>
      <c r="G57" s="14" t="s">
        <v>747</v>
      </c>
      <c r="H57" s="15">
        <f>+Tabla1[[#This Row],[Fecha de Registro]]+45</f>
        <v>42780</v>
      </c>
    </row>
    <row r="58" spans="1:8" ht="31.5">
      <c r="A58" s="23" t="str">
        <f>+MID(Tabla1[[#This Row],[Concepto]],1,3)</f>
        <v>FEM</v>
      </c>
      <c r="B58" s="12">
        <v>42735</v>
      </c>
      <c r="C58" s="13" t="s">
        <v>810</v>
      </c>
      <c r="D58" s="13" t="s">
        <v>107</v>
      </c>
      <c r="E58" s="13" t="s">
        <v>108</v>
      </c>
      <c r="F58" s="14">
        <v>61900.02</v>
      </c>
      <c r="G58" s="14" t="s">
        <v>747</v>
      </c>
      <c r="H58" s="15">
        <f>+Tabla1[[#This Row],[Fecha de Registro]]+45</f>
        <v>42780</v>
      </c>
    </row>
    <row r="59" spans="1:8" ht="31.2">
      <c r="A59" s="23" t="str">
        <f>+MID(Tabla1[[#This Row],[Concepto]],1,3)</f>
        <v>REC</v>
      </c>
      <c r="B59" s="12">
        <v>45397</v>
      </c>
      <c r="C59" s="13" t="s">
        <v>109</v>
      </c>
      <c r="D59" s="13" t="s">
        <v>110</v>
      </c>
      <c r="E59" s="13" t="s">
        <v>111</v>
      </c>
      <c r="F59" s="14">
        <v>19800.400000000001</v>
      </c>
      <c r="G59" s="14" t="s">
        <v>747</v>
      </c>
      <c r="H59" s="15">
        <f>+Tabla1[[#This Row],[Fecha de Registro]]+45</f>
        <v>45442</v>
      </c>
    </row>
    <row r="60" spans="1:8" ht="63">
      <c r="A60" s="23" t="str">
        <f>+MID(Tabla1[[#This Row],[Concepto]],1,3)</f>
        <v>REC</v>
      </c>
      <c r="B60" s="12">
        <v>45443</v>
      </c>
      <c r="C60" s="13" t="s">
        <v>112</v>
      </c>
      <c r="D60" s="13" t="s">
        <v>113</v>
      </c>
      <c r="E60" s="13" t="s">
        <v>114</v>
      </c>
      <c r="F60" s="14">
        <v>429162.91</v>
      </c>
      <c r="G60" s="14" t="s">
        <v>747</v>
      </c>
      <c r="H60" s="15">
        <f>+Tabla1[[#This Row],[Fecha de Registro]]+45</f>
        <v>45488</v>
      </c>
    </row>
    <row r="61" spans="1:8" ht="78.75">
      <c r="A61" s="23" t="str">
        <f>+MID(Tabla1[[#This Row],[Concepto]],1,3)</f>
        <v>UM-</v>
      </c>
      <c r="B61" s="12">
        <v>45400</v>
      </c>
      <c r="C61" s="13" t="s">
        <v>828</v>
      </c>
      <c r="D61" s="13" t="s">
        <v>116</v>
      </c>
      <c r="E61" s="13" t="s">
        <v>827</v>
      </c>
      <c r="F61" s="14">
        <v>610760</v>
      </c>
      <c r="G61" s="14" t="s">
        <v>747</v>
      </c>
      <c r="H61" s="15">
        <f>+Tabla1[[#This Row],[Fecha de Registro]]+45</f>
        <v>45445</v>
      </c>
    </row>
    <row r="62" spans="1:8" ht="78.75">
      <c r="A62" s="23" t="s">
        <v>822</v>
      </c>
      <c r="B62" s="12">
        <v>45455</v>
      </c>
      <c r="C62" s="13" t="s">
        <v>115</v>
      </c>
      <c r="D62" s="13" t="s">
        <v>116</v>
      </c>
      <c r="E62" s="13" t="s">
        <v>117</v>
      </c>
      <c r="F62" s="14">
        <v>135182</v>
      </c>
      <c r="G62" s="14" t="s">
        <v>747</v>
      </c>
      <c r="H62" s="15">
        <f>+Tabla1[[#This Row],[Fecha de Registro]]+45</f>
        <v>45500</v>
      </c>
    </row>
    <row r="63" spans="1:8" ht="47.25">
      <c r="A63" s="23" t="s">
        <v>822</v>
      </c>
      <c r="B63" s="12">
        <v>45455</v>
      </c>
      <c r="C63" s="13" t="s">
        <v>118</v>
      </c>
      <c r="D63" s="13" t="s">
        <v>116</v>
      </c>
      <c r="E63" s="13" t="s">
        <v>119</v>
      </c>
      <c r="F63" s="14">
        <v>119190</v>
      </c>
      <c r="G63" s="14" t="s">
        <v>747</v>
      </c>
      <c r="H63" s="15">
        <f>+Tabla1[[#This Row],[Fecha de Registro]]+45</f>
        <v>45500</v>
      </c>
    </row>
    <row r="64" spans="1:8" ht="47.25">
      <c r="A64" s="23" t="s">
        <v>822</v>
      </c>
      <c r="B64" s="12">
        <v>45455</v>
      </c>
      <c r="C64" s="13" t="s">
        <v>120</v>
      </c>
      <c r="D64" s="13" t="s">
        <v>116</v>
      </c>
      <c r="E64" s="13" t="s">
        <v>121</v>
      </c>
      <c r="F64" s="14">
        <v>26496</v>
      </c>
      <c r="G64" s="14" t="s">
        <v>747</v>
      </c>
      <c r="H64" s="15">
        <f>+Tabla1[[#This Row],[Fecha de Registro]]+45</f>
        <v>45500</v>
      </c>
    </row>
    <row r="65" spans="1:8" ht="47.25">
      <c r="A65" s="23" t="s">
        <v>822</v>
      </c>
      <c r="B65" s="12">
        <v>45455</v>
      </c>
      <c r="C65" s="13" t="s">
        <v>122</v>
      </c>
      <c r="D65" s="13" t="s">
        <v>116</v>
      </c>
      <c r="E65" s="13" t="s">
        <v>123</v>
      </c>
      <c r="F65" s="14">
        <v>113040.7</v>
      </c>
      <c r="G65" s="14" t="s">
        <v>747</v>
      </c>
      <c r="H65" s="15">
        <f>+Tabla1[[#This Row],[Fecha de Registro]]+45</f>
        <v>45500</v>
      </c>
    </row>
    <row r="66" spans="1:8" ht="78.75">
      <c r="A66" s="23" t="s">
        <v>822</v>
      </c>
      <c r="B66" s="12">
        <v>45455</v>
      </c>
      <c r="C66" s="13" t="s">
        <v>124</v>
      </c>
      <c r="D66" s="13" t="s">
        <v>116</v>
      </c>
      <c r="E66" s="13" t="s">
        <v>125</v>
      </c>
      <c r="F66" s="14">
        <v>154627.20000000001</v>
      </c>
      <c r="G66" s="14" t="s">
        <v>747</v>
      </c>
      <c r="H66" s="15">
        <f>+Tabla1[[#This Row],[Fecha de Registro]]+45</f>
        <v>45500</v>
      </c>
    </row>
    <row r="67" spans="1:8" ht="63">
      <c r="A67" s="23" t="s">
        <v>822</v>
      </c>
      <c r="B67" s="12">
        <v>45455</v>
      </c>
      <c r="C67" s="13" t="s">
        <v>126</v>
      </c>
      <c r="D67" s="13" t="s">
        <v>116</v>
      </c>
      <c r="E67" s="13" t="s">
        <v>127</v>
      </c>
      <c r="F67" s="14">
        <v>200826.56</v>
      </c>
      <c r="G67" s="14" t="s">
        <v>747</v>
      </c>
      <c r="H67" s="15">
        <f>+Tabla1[[#This Row],[Fecha de Registro]]+45</f>
        <v>45500</v>
      </c>
    </row>
    <row r="68" spans="1:8" ht="63">
      <c r="A68" s="23" t="str">
        <f>+MID(Tabla1[[#This Row],[Concepto]],1,3)</f>
        <v>LNM</v>
      </c>
      <c r="B68" s="12">
        <v>44959</v>
      </c>
      <c r="C68" s="13" t="s">
        <v>128</v>
      </c>
      <c r="D68" s="13" t="s">
        <v>129</v>
      </c>
      <c r="E68" s="13" t="s">
        <v>130</v>
      </c>
      <c r="F68" s="14">
        <v>100473.27</v>
      </c>
      <c r="G68" s="14" t="s">
        <v>747</v>
      </c>
      <c r="H68" s="15">
        <f>+Tabla1[[#This Row],[Fecha de Registro]]+45</f>
        <v>45004</v>
      </c>
    </row>
    <row r="69" spans="1:8" ht="63">
      <c r="A69" s="23" t="str">
        <f>+MID(Tabla1[[#This Row],[Concepto]],1,3)</f>
        <v>EMH</v>
      </c>
      <c r="B69" s="12">
        <v>44986</v>
      </c>
      <c r="C69" s="13" t="s">
        <v>131</v>
      </c>
      <c r="D69" s="13" t="s">
        <v>129</v>
      </c>
      <c r="E69" s="13" t="s">
        <v>132</v>
      </c>
      <c r="F69" s="14">
        <v>34350</v>
      </c>
      <c r="G69" s="14" t="s">
        <v>747</v>
      </c>
      <c r="H69" s="15">
        <f>+Tabla1[[#This Row],[Fecha de Registro]]+45</f>
        <v>45031</v>
      </c>
    </row>
    <row r="70" spans="1:8" ht="47.25">
      <c r="A70" s="23" t="s">
        <v>822</v>
      </c>
      <c r="B70" s="12">
        <v>45034</v>
      </c>
      <c r="C70" s="13" t="s">
        <v>133</v>
      </c>
      <c r="D70" s="13" t="s">
        <v>129</v>
      </c>
      <c r="E70" s="13" t="s">
        <v>134</v>
      </c>
      <c r="F70" s="14">
        <v>16200</v>
      </c>
      <c r="G70" s="14" t="s">
        <v>747</v>
      </c>
      <c r="H70" s="15">
        <f>+Tabla1[[#This Row],[Fecha de Registro]]+45</f>
        <v>45079</v>
      </c>
    </row>
    <row r="71" spans="1:8" ht="15.75">
      <c r="A71" s="23" t="s">
        <v>822</v>
      </c>
      <c r="B71" s="12">
        <v>45050</v>
      </c>
      <c r="C71" s="13" t="s">
        <v>135</v>
      </c>
      <c r="D71" s="13" t="s">
        <v>129</v>
      </c>
      <c r="E71" s="13" t="s">
        <v>134</v>
      </c>
      <c r="F71" s="14">
        <v>11400</v>
      </c>
      <c r="G71" s="14" t="s">
        <v>747</v>
      </c>
      <c r="H71" s="15">
        <f>+Tabla1[[#This Row],[Fecha de Registro]]+45</f>
        <v>45095</v>
      </c>
    </row>
    <row r="72" spans="1:8" ht="31.5">
      <c r="A72" s="23" t="s">
        <v>822</v>
      </c>
      <c r="B72" s="12">
        <v>45078</v>
      </c>
      <c r="C72" s="13" t="s">
        <v>136</v>
      </c>
      <c r="D72" s="13" t="s">
        <v>129</v>
      </c>
      <c r="E72" s="13" t="s">
        <v>137</v>
      </c>
      <c r="F72" s="14">
        <v>11400</v>
      </c>
      <c r="G72" s="14" t="s">
        <v>747</v>
      </c>
      <c r="H72" s="15">
        <f>+Tabla1[[#This Row],[Fecha de Registro]]+45</f>
        <v>45123</v>
      </c>
    </row>
    <row r="73" spans="1:8" ht="31.5">
      <c r="A73" s="23" t="str">
        <f>+MID(Tabla1[[#This Row],[Concepto]],1,3)</f>
        <v>EMH</v>
      </c>
      <c r="B73" s="12">
        <v>45078</v>
      </c>
      <c r="C73" s="13" t="s">
        <v>138</v>
      </c>
      <c r="D73" s="13" t="s">
        <v>129</v>
      </c>
      <c r="E73" s="13" t="s">
        <v>139</v>
      </c>
      <c r="F73" s="14">
        <v>32330</v>
      </c>
      <c r="G73" s="14" t="s">
        <v>747</v>
      </c>
      <c r="H73" s="15">
        <f>+Tabla1[[#This Row],[Fecha de Registro]]+45</f>
        <v>45123</v>
      </c>
    </row>
    <row r="74" spans="1:8" ht="31.5">
      <c r="A74" s="23" t="str">
        <f>+MID(Tabla1[[#This Row],[Concepto]],1,3)</f>
        <v>JVM</v>
      </c>
      <c r="B74" s="12">
        <v>45078</v>
      </c>
      <c r="C74" s="13" t="s">
        <v>140</v>
      </c>
      <c r="D74" s="13" t="s">
        <v>129</v>
      </c>
      <c r="E74" s="13" t="s">
        <v>141</v>
      </c>
      <c r="F74" s="14">
        <v>40676</v>
      </c>
      <c r="G74" s="14" t="s">
        <v>747</v>
      </c>
      <c r="H74" s="15">
        <f>+Tabla1[[#This Row],[Fecha de Registro]]+45</f>
        <v>45123</v>
      </c>
    </row>
    <row r="75" spans="1:8" ht="63">
      <c r="A75" s="23" t="s">
        <v>822</v>
      </c>
      <c r="B75" s="12">
        <v>45084</v>
      </c>
      <c r="C75" s="13" t="s">
        <v>142</v>
      </c>
      <c r="D75" s="13" t="s">
        <v>129</v>
      </c>
      <c r="E75" s="13" t="s">
        <v>143</v>
      </c>
      <c r="F75" s="14">
        <v>12800</v>
      </c>
      <c r="G75" s="14" t="s">
        <v>747</v>
      </c>
      <c r="H75" s="15">
        <f>+Tabla1[[#This Row],[Fecha de Registro]]+45</f>
        <v>45129</v>
      </c>
    </row>
    <row r="76" spans="1:8" ht="47.25">
      <c r="A76" s="23" t="str">
        <f>+MID(Tabla1[[#This Row],[Concepto]],1,3)</f>
        <v>JVM</v>
      </c>
      <c r="B76" s="12">
        <v>45110</v>
      </c>
      <c r="C76" s="13" t="s">
        <v>144</v>
      </c>
      <c r="D76" s="13" t="s">
        <v>129</v>
      </c>
      <c r="E76" s="13" t="s">
        <v>145</v>
      </c>
      <c r="F76" s="14">
        <v>55400</v>
      </c>
      <c r="G76" s="14" t="s">
        <v>747</v>
      </c>
      <c r="H76" s="15">
        <f>+Tabla1[[#This Row],[Fecha de Registro]]+45</f>
        <v>45155</v>
      </c>
    </row>
    <row r="77" spans="1:8" ht="47.25">
      <c r="A77" s="23" t="str">
        <f>+MID(Tabla1[[#This Row],[Concepto]],1,3)</f>
        <v>JVM</v>
      </c>
      <c r="B77" s="12">
        <v>45126</v>
      </c>
      <c r="C77" s="13" t="s">
        <v>146</v>
      </c>
      <c r="D77" s="13" t="s">
        <v>129</v>
      </c>
      <c r="E77" s="13" t="s">
        <v>147</v>
      </c>
      <c r="F77" s="14">
        <v>34400</v>
      </c>
      <c r="G77" s="14" t="s">
        <v>747</v>
      </c>
      <c r="H77" s="15">
        <f>+Tabla1[[#This Row],[Fecha de Registro]]+45</f>
        <v>45171</v>
      </c>
    </row>
    <row r="78" spans="1:8" ht="47.25">
      <c r="A78" s="23" t="str">
        <f>+MID(Tabla1[[#This Row],[Concepto]],1,3)</f>
        <v>EPH</v>
      </c>
      <c r="B78" s="12">
        <v>45464</v>
      </c>
      <c r="C78" s="13" t="s">
        <v>148</v>
      </c>
      <c r="D78" s="13" t="s">
        <v>149</v>
      </c>
      <c r="E78" s="13" t="s">
        <v>150</v>
      </c>
      <c r="F78" s="14">
        <v>19826</v>
      </c>
      <c r="G78" s="14" t="s">
        <v>747</v>
      </c>
      <c r="H78" s="15">
        <f>+Tabla1[[#This Row],[Fecha de Registro]]+45</f>
        <v>45509</v>
      </c>
    </row>
    <row r="79" spans="1:8" ht="46.8">
      <c r="A79" s="23" t="str">
        <f>+MID(Tabla1[[#This Row],[Concepto]],1,3)</f>
        <v>REC</v>
      </c>
      <c r="B79" s="12">
        <v>45376</v>
      </c>
      <c r="C79" s="13" t="s">
        <v>151</v>
      </c>
      <c r="D79" s="13" t="s">
        <v>152</v>
      </c>
      <c r="E79" s="13" t="s">
        <v>153</v>
      </c>
      <c r="F79" s="14">
        <v>3342981.67</v>
      </c>
      <c r="G79" s="14" t="s">
        <v>747</v>
      </c>
      <c r="H79" s="15">
        <f>+Tabla1[[#This Row],[Fecha de Registro]]+45</f>
        <v>45421</v>
      </c>
    </row>
    <row r="80" spans="1:8" ht="46.8">
      <c r="A80" s="23" t="str">
        <f>+MID(Tabla1[[#This Row],[Concepto]],1,3)</f>
        <v>REC</v>
      </c>
      <c r="B80" s="12">
        <v>45453</v>
      </c>
      <c r="C80" s="13" t="s">
        <v>751</v>
      </c>
      <c r="D80" s="13" t="s">
        <v>152</v>
      </c>
      <c r="E80" s="13" t="s">
        <v>752</v>
      </c>
      <c r="F80" s="14">
        <v>32269.86</v>
      </c>
      <c r="G80" s="14" t="s">
        <v>747</v>
      </c>
      <c r="H80" s="15">
        <f>+Tabla1[[#This Row],[Fecha de Registro]]+45</f>
        <v>45498</v>
      </c>
    </row>
    <row r="81" spans="1:8" ht="46.8">
      <c r="A81" s="23" t="str">
        <f>+MID(Tabla1[[#This Row],[Concepto]],1,3)</f>
        <v>REC</v>
      </c>
      <c r="B81" s="12">
        <v>45453</v>
      </c>
      <c r="C81" s="13" t="s">
        <v>753</v>
      </c>
      <c r="D81" s="13" t="s">
        <v>152</v>
      </c>
      <c r="E81" s="13" t="s">
        <v>754</v>
      </c>
      <c r="F81" s="14">
        <v>512479.85</v>
      </c>
      <c r="G81" s="14" t="s">
        <v>747</v>
      </c>
      <c r="H81" s="15">
        <f>+Tabla1[[#This Row],[Fecha de Registro]]+45</f>
        <v>45498</v>
      </c>
    </row>
    <row r="82" spans="1:8" ht="46.8">
      <c r="A82" s="23" t="str">
        <f>+MID(Tabla1[[#This Row],[Concepto]],1,3)</f>
        <v>REC</v>
      </c>
      <c r="B82" s="12">
        <v>45453</v>
      </c>
      <c r="C82" s="13" t="s">
        <v>755</v>
      </c>
      <c r="D82" s="13" t="s">
        <v>152</v>
      </c>
      <c r="E82" s="13" t="s">
        <v>756</v>
      </c>
      <c r="F82" s="14">
        <v>1286992.81</v>
      </c>
      <c r="G82" s="14" t="s">
        <v>747</v>
      </c>
      <c r="H82" s="15">
        <f>+Tabla1[[#This Row],[Fecha de Registro]]+45</f>
        <v>45498</v>
      </c>
    </row>
    <row r="83" spans="1:8" ht="46.8">
      <c r="A83" s="23" t="str">
        <f>+MID(Tabla1[[#This Row],[Concepto]],1,3)</f>
        <v>REC</v>
      </c>
      <c r="B83" s="12">
        <v>45470</v>
      </c>
      <c r="C83" s="13" t="s">
        <v>829</v>
      </c>
      <c r="D83" s="13" t="s">
        <v>152</v>
      </c>
      <c r="E83" s="13" t="s">
        <v>830</v>
      </c>
      <c r="F83" s="14">
        <v>103044.5</v>
      </c>
      <c r="G83" s="14" t="s">
        <v>747</v>
      </c>
      <c r="H83" s="15">
        <f>+Tabla1[[#This Row],[Fecha de Registro]]+45</f>
        <v>45515</v>
      </c>
    </row>
    <row r="84" spans="1:8" ht="78">
      <c r="A84" s="23" t="s">
        <v>822</v>
      </c>
      <c r="B84" s="12">
        <v>45471</v>
      </c>
      <c r="C84" s="13" t="s">
        <v>154</v>
      </c>
      <c r="D84" s="13" t="s">
        <v>155</v>
      </c>
      <c r="E84" s="13" t="s">
        <v>156</v>
      </c>
      <c r="F84" s="14">
        <v>353115</v>
      </c>
      <c r="G84" s="14" t="s">
        <v>747</v>
      </c>
      <c r="H84" s="15">
        <f>+Tabla1[[#This Row],[Fecha de Registro]]+45</f>
        <v>45516</v>
      </c>
    </row>
    <row r="85" spans="1:8" ht="47.25">
      <c r="A85" s="23" t="s">
        <v>822</v>
      </c>
      <c r="B85" s="12">
        <v>45471</v>
      </c>
      <c r="C85" s="13" t="s">
        <v>157</v>
      </c>
      <c r="D85" s="13" t="s">
        <v>155</v>
      </c>
      <c r="E85" s="13" t="s">
        <v>158</v>
      </c>
      <c r="F85" s="14">
        <v>424210</v>
      </c>
      <c r="G85" s="14" t="s">
        <v>747</v>
      </c>
      <c r="H85" s="15">
        <f>+Tabla1[[#This Row],[Fecha de Registro]]+45</f>
        <v>45516</v>
      </c>
    </row>
    <row r="86" spans="1:8" ht="78.75">
      <c r="A86" s="23" t="str">
        <f>+MID(Tabla1[[#This Row],[Concepto]],1,3)</f>
        <v>EPH</v>
      </c>
      <c r="B86" s="12">
        <v>45468</v>
      </c>
      <c r="C86" s="13" t="s">
        <v>757</v>
      </c>
      <c r="D86" s="13" t="s">
        <v>758</v>
      </c>
      <c r="E86" s="13" t="s">
        <v>759</v>
      </c>
      <c r="F86" s="14">
        <v>128594.75</v>
      </c>
      <c r="G86" s="14" t="s">
        <v>747</v>
      </c>
      <c r="H86" s="15">
        <f>+Tabla1[[#This Row],[Fecha de Registro]]+45</f>
        <v>45513</v>
      </c>
    </row>
    <row r="87" spans="1:8" ht="47.25">
      <c r="A87" s="23" t="str">
        <f>+MID(Tabla1[[#This Row],[Concepto]],1,3)</f>
        <v>FEM</v>
      </c>
      <c r="B87" s="12">
        <v>44963</v>
      </c>
      <c r="C87" s="13" t="s">
        <v>136</v>
      </c>
      <c r="D87" s="13" t="s">
        <v>160</v>
      </c>
      <c r="E87" s="13" t="s">
        <v>163</v>
      </c>
      <c r="F87" s="14">
        <v>81624.5</v>
      </c>
      <c r="G87" s="14" t="s">
        <v>747</v>
      </c>
      <c r="H87" s="15">
        <f>+Tabla1[[#This Row],[Fecha de Registro]]+45</f>
        <v>45008</v>
      </c>
    </row>
    <row r="88" spans="1:8" ht="47.25">
      <c r="A88" s="23" t="str">
        <f>+MID(Tabla1[[#This Row],[Concepto]],1,3)</f>
        <v>FEM</v>
      </c>
      <c r="B88" s="12">
        <v>44991</v>
      </c>
      <c r="C88" s="13" t="s">
        <v>138</v>
      </c>
      <c r="D88" s="13" t="s">
        <v>160</v>
      </c>
      <c r="E88" s="13" t="s">
        <v>164</v>
      </c>
      <c r="F88" s="14">
        <v>82902.5</v>
      </c>
      <c r="G88" s="14" t="s">
        <v>747</v>
      </c>
      <c r="H88" s="15">
        <f>+Tabla1[[#This Row],[Fecha de Registro]]+45</f>
        <v>45036</v>
      </c>
    </row>
    <row r="89" spans="1:8" ht="31.5">
      <c r="A89" s="23" t="str">
        <f>+MID(Tabla1[[#This Row],[Concepto]],1,3)</f>
        <v>FEM</v>
      </c>
      <c r="B89" s="12">
        <v>45037</v>
      </c>
      <c r="C89" s="13" t="s">
        <v>165</v>
      </c>
      <c r="D89" s="13" t="s">
        <v>160</v>
      </c>
      <c r="E89" s="13" t="s">
        <v>166</v>
      </c>
      <c r="F89" s="14">
        <v>54850</v>
      </c>
      <c r="G89" s="14" t="s">
        <v>747</v>
      </c>
      <c r="H89" s="15">
        <f>+Tabla1[[#This Row],[Fecha de Registro]]+45</f>
        <v>45082</v>
      </c>
    </row>
    <row r="90" spans="1:8" ht="47.25">
      <c r="A90" s="23" t="str">
        <f>+MID(Tabla1[[#This Row],[Concepto]],1,3)</f>
        <v>FEM</v>
      </c>
      <c r="B90" s="12">
        <v>45061</v>
      </c>
      <c r="C90" s="13" t="s">
        <v>159</v>
      </c>
      <c r="D90" s="13" t="s">
        <v>160</v>
      </c>
      <c r="E90" s="13" t="s">
        <v>161</v>
      </c>
      <c r="F90" s="14">
        <v>-7940</v>
      </c>
      <c r="G90" s="14" t="s">
        <v>747</v>
      </c>
      <c r="H90" s="15">
        <f>+Tabla1[[#This Row],[Fecha de Registro]]+45</f>
        <v>45106</v>
      </c>
    </row>
    <row r="91" spans="1:8" ht="63">
      <c r="A91" s="23" t="str">
        <f>+MID(Tabla1[[#This Row],[Concepto]],1,3)</f>
        <v>FEM</v>
      </c>
      <c r="B91" s="12">
        <v>45061</v>
      </c>
      <c r="C91" s="13" t="s">
        <v>72</v>
      </c>
      <c r="D91" s="13" t="s">
        <v>160</v>
      </c>
      <c r="E91" s="13" t="s">
        <v>162</v>
      </c>
      <c r="F91" s="14">
        <v>-270</v>
      </c>
      <c r="G91" s="14" t="s">
        <v>747</v>
      </c>
      <c r="H91" s="15">
        <f>+Tabla1[[#This Row],[Fecha de Registro]]+45</f>
        <v>45106</v>
      </c>
    </row>
    <row r="92" spans="1:8" ht="63">
      <c r="A92" s="23" t="str">
        <f>+MID(Tabla1[[#This Row],[Concepto]],1,3)</f>
        <v>EMH</v>
      </c>
      <c r="B92" s="12">
        <v>45468</v>
      </c>
      <c r="C92" s="13" t="s">
        <v>167</v>
      </c>
      <c r="D92" s="13" t="s">
        <v>168</v>
      </c>
      <c r="E92" s="13" t="s">
        <v>169</v>
      </c>
      <c r="F92" s="14">
        <v>51810.720000000001</v>
      </c>
      <c r="G92" s="14" t="s">
        <v>747</v>
      </c>
      <c r="H92" s="15">
        <f>+Tabla1[[#This Row],[Fecha de Registro]]+45</f>
        <v>45513</v>
      </c>
    </row>
    <row r="93" spans="1:8" ht="63">
      <c r="A93" s="23" t="str">
        <f>+MID(Tabla1[[#This Row],[Concepto]],1,3)</f>
        <v>EMH</v>
      </c>
      <c r="B93" s="12">
        <v>45469</v>
      </c>
      <c r="C93" s="13" t="s">
        <v>170</v>
      </c>
      <c r="D93" s="13" t="s">
        <v>168</v>
      </c>
      <c r="E93" s="13" t="s">
        <v>171</v>
      </c>
      <c r="F93" s="14">
        <v>61855.85</v>
      </c>
      <c r="G93" s="14" t="s">
        <v>747</v>
      </c>
      <c r="H93" s="15">
        <f>+Tabla1[[#This Row],[Fecha de Registro]]+45</f>
        <v>45514</v>
      </c>
    </row>
    <row r="94" spans="1:8" ht="47.25">
      <c r="A94" s="23" t="str">
        <f>+MID(Tabla1[[#This Row],[Concepto]],1,3)</f>
        <v>EMH</v>
      </c>
      <c r="B94" s="12">
        <v>45471</v>
      </c>
      <c r="C94" s="13" t="s">
        <v>831</v>
      </c>
      <c r="D94" s="13" t="s">
        <v>168</v>
      </c>
      <c r="E94" s="13" t="s">
        <v>832</v>
      </c>
      <c r="F94" s="14">
        <v>18937.14</v>
      </c>
      <c r="G94" s="14" t="s">
        <v>747</v>
      </c>
      <c r="H94" s="15">
        <f>+Tabla1[[#This Row],[Fecha de Registro]]+45</f>
        <v>45516</v>
      </c>
    </row>
    <row r="95" spans="1:8" ht="63">
      <c r="A95" s="23" t="str">
        <f>+MID(Tabla1[[#This Row],[Concepto]],1,3)</f>
        <v>LNM</v>
      </c>
      <c r="B95" s="12">
        <v>45427</v>
      </c>
      <c r="C95" s="13" t="s">
        <v>172</v>
      </c>
      <c r="D95" s="13" t="s">
        <v>173</v>
      </c>
      <c r="E95" s="13" t="s">
        <v>174</v>
      </c>
      <c r="F95" s="14">
        <v>60298</v>
      </c>
      <c r="G95" s="14" t="s">
        <v>747</v>
      </c>
      <c r="H95" s="15">
        <f>+Tabla1[[#This Row],[Fecha de Registro]]+45</f>
        <v>45472</v>
      </c>
    </row>
    <row r="96" spans="1:8" ht="47.25">
      <c r="A96" s="23" t="str">
        <f>+MID(Tabla1[[#This Row],[Concepto]],1,3)</f>
        <v>EPH</v>
      </c>
      <c r="B96" s="12">
        <v>45461</v>
      </c>
      <c r="C96" s="13" t="s">
        <v>9</v>
      </c>
      <c r="D96" s="13" t="s">
        <v>173</v>
      </c>
      <c r="E96" s="13" t="s">
        <v>175</v>
      </c>
      <c r="F96" s="14">
        <v>17700</v>
      </c>
      <c r="G96" s="14" t="s">
        <v>747</v>
      </c>
      <c r="H96" s="15">
        <f>+Tabla1[[#This Row],[Fecha de Registro]]+45</f>
        <v>45506</v>
      </c>
    </row>
    <row r="97" spans="1:8" ht="47.25">
      <c r="A97" s="23" t="str">
        <f>+MID(Tabla1[[#This Row],[Concepto]],1,3)</f>
        <v>REC</v>
      </c>
      <c r="B97" s="12">
        <v>45471</v>
      </c>
      <c r="C97" s="13" t="s">
        <v>176</v>
      </c>
      <c r="D97" s="13" t="s">
        <v>177</v>
      </c>
      <c r="E97" s="13" t="s">
        <v>178</v>
      </c>
      <c r="F97" s="14">
        <v>50500</v>
      </c>
      <c r="G97" s="14" t="s">
        <v>747</v>
      </c>
      <c r="H97" s="15">
        <f>+Tabla1[[#This Row],[Fecha de Registro]]+45</f>
        <v>45516</v>
      </c>
    </row>
    <row r="98" spans="1:8" ht="47.25">
      <c r="A98" s="23" t="str">
        <f>+MID(Tabla1[[#This Row],[Concepto]],1,3)</f>
        <v>REC</v>
      </c>
      <c r="B98" s="12">
        <v>45471</v>
      </c>
      <c r="C98" s="13" t="s">
        <v>179</v>
      </c>
      <c r="D98" s="13" t="s">
        <v>177</v>
      </c>
      <c r="E98" s="13" t="s">
        <v>180</v>
      </c>
      <c r="F98" s="14">
        <v>107000</v>
      </c>
      <c r="G98" s="14" t="s">
        <v>747</v>
      </c>
      <c r="H98" s="15">
        <f>+Tabla1[[#This Row],[Fecha de Registro]]+45</f>
        <v>45516</v>
      </c>
    </row>
    <row r="99" spans="1:8" ht="78">
      <c r="A99" s="23" t="str">
        <f>+MID(Tabla1[[#This Row],[Concepto]],1,3)</f>
        <v>REC</v>
      </c>
      <c r="B99" s="12">
        <v>45426</v>
      </c>
      <c r="C99" s="13" t="s">
        <v>181</v>
      </c>
      <c r="D99" s="13" t="s">
        <v>182</v>
      </c>
      <c r="E99" s="13" t="s">
        <v>183</v>
      </c>
      <c r="F99" s="14">
        <v>45300.2</v>
      </c>
      <c r="G99" s="14" t="s">
        <v>747</v>
      </c>
      <c r="H99" s="15">
        <f>+Tabla1[[#This Row],[Fecha de Registro]]+45</f>
        <v>45471</v>
      </c>
    </row>
    <row r="100" spans="1:8" ht="31.5">
      <c r="A100" s="23" t="str">
        <f>+MID(Tabla1[[#This Row],[Concepto]],1,3)</f>
        <v>REC</v>
      </c>
      <c r="B100" s="12">
        <v>45447</v>
      </c>
      <c r="C100" s="13" t="s">
        <v>184</v>
      </c>
      <c r="D100" s="13" t="s">
        <v>185</v>
      </c>
      <c r="E100" s="13" t="s">
        <v>186</v>
      </c>
      <c r="F100" s="14">
        <v>431800</v>
      </c>
      <c r="G100" s="14" t="s">
        <v>747</v>
      </c>
      <c r="H100" s="15">
        <f>+Tabla1[[#This Row],[Fecha de Registro]]+45</f>
        <v>45492</v>
      </c>
    </row>
    <row r="101" spans="1:8" ht="47.25">
      <c r="A101" s="23" t="str">
        <f>+MID(Tabla1[[#This Row],[Concepto]],1,3)</f>
        <v>REC</v>
      </c>
      <c r="B101" s="12">
        <v>45455</v>
      </c>
      <c r="C101" s="13" t="s">
        <v>187</v>
      </c>
      <c r="D101" s="13" t="s">
        <v>185</v>
      </c>
      <c r="E101" s="13" t="s">
        <v>188</v>
      </c>
      <c r="F101" s="14">
        <v>878400</v>
      </c>
      <c r="G101" s="14" t="s">
        <v>747</v>
      </c>
      <c r="H101" s="15">
        <f>+Tabla1[[#This Row],[Fecha de Registro]]+45</f>
        <v>45500</v>
      </c>
    </row>
    <row r="102" spans="1:8" ht="47.25">
      <c r="A102" s="23" t="str">
        <f>+MID(Tabla1[[#This Row],[Concepto]],1,3)</f>
        <v>REC</v>
      </c>
      <c r="B102" s="12">
        <v>45470</v>
      </c>
      <c r="C102" s="13" t="s">
        <v>189</v>
      </c>
      <c r="D102" s="13" t="s">
        <v>185</v>
      </c>
      <c r="E102" s="13" t="s">
        <v>190</v>
      </c>
      <c r="F102" s="14">
        <v>112800</v>
      </c>
      <c r="G102" s="14" t="s">
        <v>747</v>
      </c>
      <c r="H102" s="15">
        <f>+Tabla1[[#This Row],[Fecha de Registro]]+45</f>
        <v>45515</v>
      </c>
    </row>
    <row r="103" spans="1:8" ht="78">
      <c r="A103" s="23" t="str">
        <f>+MID(Tabla1[[#This Row],[Concepto]],1,3)</f>
        <v>REC</v>
      </c>
      <c r="B103" s="12">
        <v>45092</v>
      </c>
      <c r="C103" s="13" t="s">
        <v>191</v>
      </c>
      <c r="D103" s="13" t="s">
        <v>192</v>
      </c>
      <c r="E103" s="13" t="s">
        <v>193</v>
      </c>
      <c r="F103" s="14">
        <v>168150</v>
      </c>
      <c r="G103" s="14" t="s">
        <v>747</v>
      </c>
      <c r="H103" s="15">
        <f>+Tabla1[[#This Row],[Fecha de Registro]]+45</f>
        <v>45137</v>
      </c>
    </row>
    <row r="104" spans="1:8" ht="47.25">
      <c r="A104" s="23" t="str">
        <f>+MID(Tabla1[[#This Row],[Concepto]],1,3)</f>
        <v>REC</v>
      </c>
      <c r="B104" s="12">
        <v>45360</v>
      </c>
      <c r="C104" s="13" t="s">
        <v>194</v>
      </c>
      <c r="D104" s="13" t="s">
        <v>195</v>
      </c>
      <c r="E104" s="13" t="s">
        <v>196</v>
      </c>
      <c r="F104" s="14">
        <v>227344.7</v>
      </c>
      <c r="G104" s="14" t="s">
        <v>747</v>
      </c>
      <c r="H104" s="15">
        <f>+Tabla1[[#This Row],[Fecha de Registro]]+45</f>
        <v>45405</v>
      </c>
    </row>
    <row r="105" spans="1:8" ht="47.25">
      <c r="A105" s="23" t="str">
        <f>+MID(Tabla1[[#This Row],[Concepto]],1,3)</f>
        <v>REC</v>
      </c>
      <c r="B105" s="12">
        <v>45367</v>
      </c>
      <c r="C105" s="13" t="s">
        <v>197</v>
      </c>
      <c r="D105" s="13" t="s">
        <v>195</v>
      </c>
      <c r="E105" s="13" t="s">
        <v>198</v>
      </c>
      <c r="F105" s="14">
        <v>227344.7</v>
      </c>
      <c r="G105" s="14" t="s">
        <v>747</v>
      </c>
      <c r="H105" s="15">
        <f>+Tabla1[[#This Row],[Fecha de Registro]]+45</f>
        <v>45412</v>
      </c>
    </row>
    <row r="106" spans="1:8" ht="31.5">
      <c r="A106" s="23" t="str">
        <f>+MID(Tabla1[[#This Row],[Concepto]],1,3)</f>
        <v>REC</v>
      </c>
      <c r="B106" s="12">
        <v>45383</v>
      </c>
      <c r="C106" s="13" t="s">
        <v>199</v>
      </c>
      <c r="D106" s="13" t="s">
        <v>195</v>
      </c>
      <c r="E106" s="13" t="s">
        <v>200</v>
      </c>
      <c r="F106" s="14">
        <v>227344.7</v>
      </c>
      <c r="G106" s="14" t="s">
        <v>747</v>
      </c>
      <c r="H106" s="15">
        <f>+Tabla1[[#This Row],[Fecha de Registro]]+45</f>
        <v>45428</v>
      </c>
    </row>
    <row r="107" spans="1:8" ht="47.25">
      <c r="A107" s="23" t="str">
        <f>+MID(Tabla1[[#This Row],[Concepto]],1,3)</f>
        <v>REC</v>
      </c>
      <c r="B107" s="12">
        <v>45414</v>
      </c>
      <c r="C107" s="13" t="s">
        <v>201</v>
      </c>
      <c r="D107" s="13" t="s">
        <v>195</v>
      </c>
      <c r="E107" s="13" t="s">
        <v>202</v>
      </c>
      <c r="F107" s="14">
        <v>682080.3</v>
      </c>
      <c r="G107" s="14" t="s">
        <v>747</v>
      </c>
      <c r="H107" s="15">
        <f>+Tabla1[[#This Row],[Fecha de Registro]]+45</f>
        <v>45459</v>
      </c>
    </row>
    <row r="108" spans="1:8" ht="47.25">
      <c r="A108" s="23" t="str">
        <f>+MID(Tabla1[[#This Row],[Concepto]],1,3)</f>
        <v>REC</v>
      </c>
      <c r="B108" s="12">
        <v>45391</v>
      </c>
      <c r="C108" s="13" t="s">
        <v>179</v>
      </c>
      <c r="D108" s="13" t="s">
        <v>203</v>
      </c>
      <c r="E108" s="13" t="s">
        <v>204</v>
      </c>
      <c r="F108" s="14">
        <v>348100</v>
      </c>
      <c r="G108" s="14" t="s">
        <v>747</v>
      </c>
      <c r="H108" s="15">
        <f>+Tabla1[[#This Row],[Fecha de Registro]]+45</f>
        <v>45436</v>
      </c>
    </row>
    <row r="109" spans="1:8" ht="47.25">
      <c r="A109" s="23" t="str">
        <f>+MID(Tabla1[[#This Row],[Concepto]],1,3)</f>
        <v>REC</v>
      </c>
      <c r="B109" s="12">
        <v>44095</v>
      </c>
      <c r="C109" s="13" t="s">
        <v>205</v>
      </c>
      <c r="D109" s="13" t="s">
        <v>206</v>
      </c>
      <c r="E109" s="13" t="s">
        <v>207</v>
      </c>
      <c r="F109" s="14">
        <v>178864.4</v>
      </c>
      <c r="G109" s="14" t="s">
        <v>747</v>
      </c>
      <c r="H109" s="15">
        <f>+Tabla1[[#This Row],[Fecha de Registro]]+45</f>
        <v>44140</v>
      </c>
    </row>
    <row r="110" spans="1:8" ht="31.5">
      <c r="A110" s="23" t="str">
        <f>+MID(Tabla1[[#This Row],[Concepto]],1,3)</f>
        <v>EMH</v>
      </c>
      <c r="B110" s="12">
        <v>45453</v>
      </c>
      <c r="C110" s="13" t="s">
        <v>208</v>
      </c>
      <c r="D110" s="13" t="s">
        <v>209</v>
      </c>
      <c r="E110" s="13" t="s">
        <v>210</v>
      </c>
      <c r="F110" s="14">
        <v>95403</v>
      </c>
      <c r="G110" s="14" t="s">
        <v>747</v>
      </c>
      <c r="H110" s="15">
        <f>+Tabla1[[#This Row],[Fecha de Registro]]+45</f>
        <v>45498</v>
      </c>
    </row>
    <row r="111" spans="1:8" ht="31.5">
      <c r="A111" s="23" t="str">
        <f>+MID(Tabla1[[#This Row],[Concepto]],1,3)</f>
        <v>LNM</v>
      </c>
      <c r="B111" s="12">
        <v>45413</v>
      </c>
      <c r="C111" s="13" t="s">
        <v>211</v>
      </c>
      <c r="D111" s="13" t="s">
        <v>212</v>
      </c>
      <c r="E111" s="13" t="s">
        <v>213</v>
      </c>
      <c r="F111" s="14">
        <v>48380</v>
      </c>
      <c r="G111" s="14" t="s">
        <v>747</v>
      </c>
      <c r="H111" s="15">
        <f>+Tabla1[[#This Row],[Fecha de Registro]]+45</f>
        <v>45458</v>
      </c>
    </row>
    <row r="112" spans="1:8" ht="31.5">
      <c r="A112" s="23" t="str">
        <f>+MID(Tabla1[[#This Row],[Concepto]],1,3)</f>
        <v>LNM</v>
      </c>
      <c r="B112" s="12">
        <v>45427</v>
      </c>
      <c r="C112" s="13" t="s">
        <v>214</v>
      </c>
      <c r="D112" s="13" t="s">
        <v>212</v>
      </c>
      <c r="E112" s="13" t="s">
        <v>215</v>
      </c>
      <c r="F112" s="14">
        <v>48852</v>
      </c>
      <c r="G112" s="14" t="s">
        <v>747</v>
      </c>
      <c r="H112" s="15">
        <f>+Tabla1[[#This Row],[Fecha de Registro]]+45</f>
        <v>45472</v>
      </c>
    </row>
    <row r="113" spans="1:8" ht="63">
      <c r="A113" s="23" t="str">
        <f>+MID(Tabla1[[#This Row],[Concepto]],1,3)</f>
        <v>LNM</v>
      </c>
      <c r="B113" s="12">
        <v>45433</v>
      </c>
      <c r="C113" s="13" t="s">
        <v>216</v>
      </c>
      <c r="D113" s="13" t="s">
        <v>212</v>
      </c>
      <c r="E113" s="13" t="s">
        <v>217</v>
      </c>
      <c r="F113" s="14">
        <v>67968</v>
      </c>
      <c r="G113" s="14" t="s">
        <v>747</v>
      </c>
      <c r="H113" s="15">
        <f>+Tabla1[[#This Row],[Fecha de Registro]]+45</f>
        <v>45478</v>
      </c>
    </row>
    <row r="114" spans="1:8" ht="31.5">
      <c r="A114" s="23" t="str">
        <f>+MID(Tabla1[[#This Row],[Concepto]],1,3)</f>
        <v>LNM</v>
      </c>
      <c r="B114" s="12">
        <v>45441</v>
      </c>
      <c r="C114" s="13" t="s">
        <v>218</v>
      </c>
      <c r="D114" s="13" t="s">
        <v>212</v>
      </c>
      <c r="E114" s="13" t="s">
        <v>219</v>
      </c>
      <c r="F114" s="14">
        <v>48852</v>
      </c>
      <c r="G114" s="14" t="s">
        <v>747</v>
      </c>
      <c r="H114" s="15">
        <f>+Tabla1[[#This Row],[Fecha de Registro]]+45</f>
        <v>45486</v>
      </c>
    </row>
    <row r="115" spans="1:8" ht="47.25">
      <c r="A115" s="23" t="str">
        <f>+MID(Tabla1[[#This Row],[Concepto]],1,3)</f>
        <v>LNM</v>
      </c>
      <c r="B115" s="12">
        <v>45450</v>
      </c>
      <c r="C115" s="13" t="s">
        <v>220</v>
      </c>
      <c r="D115" s="13" t="s">
        <v>212</v>
      </c>
      <c r="E115" s="13" t="s">
        <v>221</v>
      </c>
      <c r="F115" s="14">
        <v>69030</v>
      </c>
      <c r="G115" s="14" t="s">
        <v>747</v>
      </c>
      <c r="H115" s="15">
        <f>+Tabla1[[#This Row],[Fecha de Registro]]+45</f>
        <v>45495</v>
      </c>
    </row>
    <row r="116" spans="1:8" ht="47.25">
      <c r="A116" s="23" t="str">
        <f>+MID(Tabla1[[#This Row],[Concepto]],1,3)</f>
        <v>LNM</v>
      </c>
      <c r="B116" s="12">
        <v>45450</v>
      </c>
      <c r="C116" s="13" t="s">
        <v>222</v>
      </c>
      <c r="D116" s="13" t="s">
        <v>212</v>
      </c>
      <c r="E116" s="13" t="s">
        <v>221</v>
      </c>
      <c r="F116" s="14">
        <v>82482</v>
      </c>
      <c r="G116" s="14" t="s">
        <v>747</v>
      </c>
      <c r="H116" s="15">
        <f>+Tabla1[[#This Row],[Fecha de Registro]]+45</f>
        <v>45495</v>
      </c>
    </row>
    <row r="117" spans="1:8" ht="31.5">
      <c r="A117" s="23" t="str">
        <f>+MID(Tabla1[[#This Row],[Concepto]],1,3)</f>
        <v>LNM</v>
      </c>
      <c r="B117" s="12">
        <v>45455</v>
      </c>
      <c r="C117" s="13" t="s">
        <v>223</v>
      </c>
      <c r="D117" s="13" t="s">
        <v>212</v>
      </c>
      <c r="E117" s="13" t="s">
        <v>221</v>
      </c>
      <c r="F117" s="14">
        <v>48852</v>
      </c>
      <c r="G117" s="14" t="s">
        <v>747</v>
      </c>
      <c r="H117" s="15">
        <f>+Tabla1[[#This Row],[Fecha de Registro]]+45</f>
        <v>45500</v>
      </c>
    </row>
    <row r="118" spans="1:8" ht="47.25">
      <c r="A118" s="23" t="str">
        <f>+MID(Tabla1[[#This Row],[Concepto]],1,3)</f>
        <v>LNM</v>
      </c>
      <c r="B118" s="12">
        <v>45455</v>
      </c>
      <c r="C118" s="13" t="s">
        <v>224</v>
      </c>
      <c r="D118" s="13" t="s">
        <v>212</v>
      </c>
      <c r="E118" s="13" t="s">
        <v>221</v>
      </c>
      <c r="F118" s="14">
        <v>41418</v>
      </c>
      <c r="G118" s="14" t="s">
        <v>747</v>
      </c>
      <c r="H118" s="15">
        <f>+Tabla1[[#This Row],[Fecha de Registro]]+45</f>
        <v>45500</v>
      </c>
    </row>
    <row r="119" spans="1:8" ht="31.5">
      <c r="A119" s="23" t="str">
        <f>+MID(Tabla1[[#This Row],[Concepto]],1,3)</f>
        <v>LNM</v>
      </c>
      <c r="B119" s="12">
        <v>45456</v>
      </c>
      <c r="C119" s="13" t="s">
        <v>225</v>
      </c>
      <c r="D119" s="13" t="s">
        <v>212</v>
      </c>
      <c r="E119" s="13" t="s">
        <v>221</v>
      </c>
      <c r="F119" s="14">
        <v>32922</v>
      </c>
      <c r="G119" s="14" t="s">
        <v>747</v>
      </c>
      <c r="H119" s="15">
        <f>+Tabla1[[#This Row],[Fecha de Registro]]+45</f>
        <v>45501</v>
      </c>
    </row>
    <row r="120" spans="1:8" ht="31.5">
      <c r="A120" s="23" t="str">
        <f>+MID(Tabla1[[#This Row],[Concepto]],1,3)</f>
        <v>LNM</v>
      </c>
      <c r="B120" s="12">
        <v>45461</v>
      </c>
      <c r="C120" s="13" t="s">
        <v>226</v>
      </c>
      <c r="D120" s="13" t="s">
        <v>212</v>
      </c>
      <c r="E120" s="13" t="s">
        <v>227</v>
      </c>
      <c r="F120" s="14">
        <v>32922</v>
      </c>
      <c r="G120" s="14" t="s">
        <v>747</v>
      </c>
      <c r="H120" s="15">
        <f>+Tabla1[[#This Row],[Fecha de Registro]]+45</f>
        <v>45506</v>
      </c>
    </row>
    <row r="121" spans="1:8" ht="47.25">
      <c r="A121" s="23" t="str">
        <f>+MID(Tabla1[[#This Row],[Concepto]],1,3)</f>
        <v>LNM</v>
      </c>
      <c r="B121" s="12">
        <v>45464</v>
      </c>
      <c r="C121" s="13" t="s">
        <v>228</v>
      </c>
      <c r="D121" s="13" t="s">
        <v>212</v>
      </c>
      <c r="E121" s="13" t="s">
        <v>229</v>
      </c>
      <c r="F121" s="14">
        <v>46374</v>
      </c>
      <c r="G121" s="14" t="s">
        <v>747</v>
      </c>
      <c r="H121" s="15">
        <f>+Tabla1[[#This Row],[Fecha de Registro]]+45</f>
        <v>45509</v>
      </c>
    </row>
    <row r="122" spans="1:8" ht="31.5">
      <c r="A122" s="23" t="str">
        <f>+MID(Tabla1[[#This Row],[Concepto]],1,3)</f>
        <v>LNM</v>
      </c>
      <c r="B122" s="12">
        <v>42735</v>
      </c>
      <c r="C122" s="13" t="s">
        <v>811</v>
      </c>
      <c r="D122" s="13" t="s">
        <v>230</v>
      </c>
      <c r="E122" s="13" t="s">
        <v>231</v>
      </c>
      <c r="F122" s="14">
        <v>20975</v>
      </c>
      <c r="G122" s="14" t="s">
        <v>747</v>
      </c>
      <c r="H122" s="15">
        <f>+Tabla1[[#This Row],[Fecha de Registro]]+45</f>
        <v>42780</v>
      </c>
    </row>
    <row r="123" spans="1:8" ht="63">
      <c r="A123" s="23" t="str">
        <f>+MID(Tabla1[[#This Row],[Concepto]],1,3)</f>
        <v>EMH</v>
      </c>
      <c r="B123" s="12">
        <v>45405</v>
      </c>
      <c r="C123" s="13" t="s">
        <v>232</v>
      </c>
      <c r="D123" s="13" t="s">
        <v>233</v>
      </c>
      <c r="E123" s="13" t="s">
        <v>234</v>
      </c>
      <c r="F123" s="14">
        <v>196960</v>
      </c>
      <c r="G123" s="14" t="s">
        <v>747</v>
      </c>
      <c r="H123" s="15">
        <f>+Tabla1[[#This Row],[Fecha de Registro]]+45</f>
        <v>45450</v>
      </c>
    </row>
    <row r="124" spans="1:8" ht="63">
      <c r="A124" s="23" t="str">
        <f>+MID(Tabla1[[#This Row],[Concepto]],1,3)</f>
        <v>EMH</v>
      </c>
      <c r="B124" s="12">
        <v>45428</v>
      </c>
      <c r="C124" s="13" t="s">
        <v>201</v>
      </c>
      <c r="D124" s="13" t="s">
        <v>233</v>
      </c>
      <c r="E124" s="13" t="s">
        <v>235</v>
      </c>
      <c r="F124" s="14">
        <v>38710</v>
      </c>
      <c r="G124" s="14" t="s">
        <v>747</v>
      </c>
      <c r="H124" s="15">
        <f>+Tabla1[[#This Row],[Fecha de Registro]]+45</f>
        <v>45473</v>
      </c>
    </row>
    <row r="125" spans="1:8" ht="31.5">
      <c r="A125" s="23" t="str">
        <f>+MID(Tabla1[[#This Row],[Concepto]],1,3)</f>
        <v>REC</v>
      </c>
      <c r="B125" s="12">
        <v>44046</v>
      </c>
      <c r="C125" s="13" t="s">
        <v>236</v>
      </c>
      <c r="D125" s="13" t="s">
        <v>237</v>
      </c>
      <c r="E125" s="13" t="s">
        <v>238</v>
      </c>
      <c r="F125" s="14">
        <v>8024</v>
      </c>
      <c r="G125" s="14" t="s">
        <v>747</v>
      </c>
      <c r="H125" s="15">
        <f>+Tabla1[[#This Row],[Fecha de Registro]]+45</f>
        <v>44091</v>
      </c>
    </row>
    <row r="126" spans="1:8" ht="94.5">
      <c r="A126" s="23" t="str">
        <f>+MID(Tabla1[[#This Row],[Concepto]],1,3)</f>
        <v>FEM</v>
      </c>
      <c r="B126" s="12">
        <v>45469</v>
      </c>
      <c r="C126" s="13" t="s">
        <v>240</v>
      </c>
      <c r="D126" s="13" t="s">
        <v>239</v>
      </c>
      <c r="E126" s="13" t="s">
        <v>241</v>
      </c>
      <c r="F126" s="14">
        <v>3540</v>
      </c>
      <c r="G126" s="14" t="s">
        <v>747</v>
      </c>
      <c r="H126" s="15">
        <f>+Tabla1[[#This Row],[Fecha de Registro]]+45</f>
        <v>45514</v>
      </c>
    </row>
    <row r="127" spans="1:8" ht="78.75">
      <c r="A127" s="23" t="str">
        <f>+MID(Tabla1[[#This Row],[Concepto]],1,3)</f>
        <v>FEM</v>
      </c>
      <c r="B127" s="12">
        <v>45469</v>
      </c>
      <c r="C127" s="13" t="s">
        <v>242</v>
      </c>
      <c r="D127" s="13" t="s">
        <v>239</v>
      </c>
      <c r="E127" s="13" t="s">
        <v>243</v>
      </c>
      <c r="F127" s="14">
        <v>4130</v>
      </c>
      <c r="G127" s="14" t="s">
        <v>747</v>
      </c>
      <c r="H127" s="15">
        <f>+Tabla1[[#This Row],[Fecha de Registro]]+45</f>
        <v>45514</v>
      </c>
    </row>
    <row r="128" spans="1:8" ht="31.5">
      <c r="A128" s="23" t="str">
        <f>+MID(Tabla1[[#This Row],[Concepto]],1,3)</f>
        <v>FEM</v>
      </c>
      <c r="B128" s="12">
        <v>45469</v>
      </c>
      <c r="C128" s="13" t="s">
        <v>244</v>
      </c>
      <c r="D128" s="13" t="s">
        <v>239</v>
      </c>
      <c r="E128" s="13" t="s">
        <v>245</v>
      </c>
      <c r="F128" s="14">
        <v>4130</v>
      </c>
      <c r="G128" s="14" t="s">
        <v>747</v>
      </c>
      <c r="H128" s="15">
        <f>+Tabla1[[#This Row],[Fecha de Registro]]+45</f>
        <v>45514</v>
      </c>
    </row>
    <row r="129" spans="1:8" ht="31.5">
      <c r="A129" s="23" t="str">
        <f>+MID(Tabla1[[#This Row],[Concepto]],1,3)</f>
        <v>REC</v>
      </c>
      <c r="B129" s="12">
        <v>45443</v>
      </c>
      <c r="C129" s="13" t="s">
        <v>246</v>
      </c>
      <c r="D129" s="13" t="s">
        <v>247</v>
      </c>
      <c r="E129" s="13" t="s">
        <v>248</v>
      </c>
      <c r="F129" s="14">
        <v>1070970.19</v>
      </c>
      <c r="G129" s="14" t="s">
        <v>747</v>
      </c>
      <c r="H129" s="15">
        <f>+Tabla1[[#This Row],[Fecha de Registro]]+45</f>
        <v>45488</v>
      </c>
    </row>
    <row r="130" spans="1:8" ht="63">
      <c r="A130" s="23" t="str">
        <f>+MID(Tabla1[[#This Row],[Concepto]],1,3)</f>
        <v>JVM</v>
      </c>
      <c r="B130" s="12">
        <v>45455</v>
      </c>
      <c r="C130" s="13" t="s">
        <v>249</v>
      </c>
      <c r="D130" s="13" t="s">
        <v>250</v>
      </c>
      <c r="E130" s="13" t="s">
        <v>251</v>
      </c>
      <c r="F130" s="14">
        <v>37609.35</v>
      </c>
      <c r="G130" s="14" t="s">
        <v>747</v>
      </c>
      <c r="H130" s="15">
        <f>+Tabla1[[#This Row],[Fecha de Registro]]+45</f>
        <v>45500</v>
      </c>
    </row>
    <row r="131" spans="1:8" ht="31.5">
      <c r="A131" s="23" t="str">
        <f>+MID(Tabla1[[#This Row],[Concepto]],1,3)</f>
        <v>JVM</v>
      </c>
      <c r="B131" s="12">
        <v>45138</v>
      </c>
      <c r="C131" s="13" t="s">
        <v>252</v>
      </c>
      <c r="D131" s="13" t="s">
        <v>253</v>
      </c>
      <c r="E131" s="13" t="s">
        <v>254</v>
      </c>
      <c r="F131" s="14">
        <v>14258.34</v>
      </c>
      <c r="G131" s="14" t="s">
        <v>747</v>
      </c>
      <c r="H131" s="15">
        <f>+Tabla1[[#This Row],[Fecha de Registro]]+45</f>
        <v>45183</v>
      </c>
    </row>
    <row r="132" spans="1:8" ht="63">
      <c r="A132" s="23" t="str">
        <f>+MID(Tabla1[[#This Row],[Concepto]],1,3)</f>
        <v>REC</v>
      </c>
      <c r="B132" s="12">
        <v>45322</v>
      </c>
      <c r="C132" s="13" t="s">
        <v>255</v>
      </c>
      <c r="D132" s="13" t="s">
        <v>256</v>
      </c>
      <c r="E132" s="13" t="s">
        <v>257</v>
      </c>
      <c r="F132" s="14">
        <v>110810.07</v>
      </c>
      <c r="G132" s="14" t="s">
        <v>747</v>
      </c>
      <c r="H132" s="15">
        <f>+Tabla1[[#This Row],[Fecha de Registro]]+45</f>
        <v>45367</v>
      </c>
    </row>
    <row r="133" spans="1:8" ht="94.5">
      <c r="A133" s="23" t="str">
        <f>+MID(Tabla1[[#This Row],[Concepto]],1,3)</f>
        <v>REC</v>
      </c>
      <c r="B133" s="12">
        <v>45322</v>
      </c>
      <c r="C133" s="13" t="s">
        <v>258</v>
      </c>
      <c r="D133" s="13" t="s">
        <v>256</v>
      </c>
      <c r="E133" s="13" t="s">
        <v>259</v>
      </c>
      <c r="F133" s="14">
        <v>83152.14</v>
      </c>
      <c r="G133" s="14" t="s">
        <v>747</v>
      </c>
      <c r="H133" s="15">
        <f>+Tabla1[[#This Row],[Fecha de Registro]]+45</f>
        <v>45367</v>
      </c>
    </row>
    <row r="134" spans="1:8" ht="62.4">
      <c r="A134" s="23" t="str">
        <f>+MID(Tabla1[[#This Row],[Concepto]],1,3)</f>
        <v>REC</v>
      </c>
      <c r="B134" s="12">
        <v>42520</v>
      </c>
      <c r="C134" s="13" t="s">
        <v>260</v>
      </c>
      <c r="D134" s="13" t="s">
        <v>261</v>
      </c>
      <c r="E134" s="13" t="s">
        <v>262</v>
      </c>
      <c r="F134" s="14">
        <v>14450</v>
      </c>
      <c r="G134" s="14" t="s">
        <v>747</v>
      </c>
      <c r="H134" s="15">
        <f>+Tabla1[[#This Row],[Fecha de Registro]]+45</f>
        <v>42565</v>
      </c>
    </row>
    <row r="135" spans="1:8" ht="62.4">
      <c r="A135" s="23" t="str">
        <f>+MID(Tabla1[[#This Row],[Concepto]],1,3)</f>
        <v>REC</v>
      </c>
      <c r="B135" s="12">
        <v>42520</v>
      </c>
      <c r="C135" s="13" t="s">
        <v>85</v>
      </c>
      <c r="D135" s="13" t="s">
        <v>261</v>
      </c>
      <c r="E135" s="13" t="s">
        <v>263</v>
      </c>
      <c r="F135" s="14">
        <v>13700</v>
      </c>
      <c r="G135" s="14" t="s">
        <v>747</v>
      </c>
      <c r="H135" s="15">
        <f>+Tabla1[[#This Row],[Fecha de Registro]]+45</f>
        <v>42565</v>
      </c>
    </row>
    <row r="136" spans="1:8" ht="63">
      <c r="A136" s="23" t="str">
        <f>+MID(Tabla1[[#This Row],[Concepto]],1,3)</f>
        <v>FEM</v>
      </c>
      <c r="B136" s="12">
        <v>45226</v>
      </c>
      <c r="C136" s="13" t="s">
        <v>264</v>
      </c>
      <c r="D136" s="13" t="s">
        <v>265</v>
      </c>
      <c r="E136" s="13" t="s">
        <v>266</v>
      </c>
      <c r="F136" s="14">
        <v>1741.2</v>
      </c>
      <c r="G136" s="14" t="s">
        <v>747</v>
      </c>
      <c r="H136" s="15">
        <f>+Tabla1[[#This Row],[Fecha de Registro]]+45</f>
        <v>45271</v>
      </c>
    </row>
    <row r="137" spans="1:8" ht="47.25">
      <c r="A137" s="23" t="str">
        <f>+MID(Tabla1[[#This Row],[Concepto]],1,3)</f>
        <v>REC</v>
      </c>
      <c r="B137" s="12">
        <v>45464</v>
      </c>
      <c r="C137" s="13" t="s">
        <v>267</v>
      </c>
      <c r="D137" s="13" t="s">
        <v>268</v>
      </c>
      <c r="E137" s="13" t="s">
        <v>269</v>
      </c>
      <c r="F137" s="14">
        <v>82806.5</v>
      </c>
      <c r="G137" s="14" t="s">
        <v>747</v>
      </c>
      <c r="H137" s="15">
        <f>+Tabla1[[#This Row],[Fecha de Registro]]+45</f>
        <v>45509</v>
      </c>
    </row>
    <row r="138" spans="1:8" ht="47.25">
      <c r="A138" s="23" t="str">
        <f>+MID(Tabla1[[#This Row],[Concepto]],1,3)</f>
        <v>FEM</v>
      </c>
      <c r="B138" s="12">
        <v>44991</v>
      </c>
      <c r="C138" s="13" t="s">
        <v>270</v>
      </c>
      <c r="D138" s="13" t="s">
        <v>271</v>
      </c>
      <c r="E138" s="13" t="s">
        <v>164</v>
      </c>
      <c r="F138" s="14">
        <v>6500</v>
      </c>
      <c r="G138" s="14" t="s">
        <v>747</v>
      </c>
      <c r="H138" s="15">
        <f>+Tabla1[[#This Row],[Fecha de Registro]]+45</f>
        <v>45036</v>
      </c>
    </row>
    <row r="139" spans="1:8" ht="47.25">
      <c r="A139" s="23" t="str">
        <f>+MID(Tabla1[[#This Row],[Concepto]],1,3)</f>
        <v>FEM</v>
      </c>
      <c r="B139" s="12">
        <v>44991</v>
      </c>
      <c r="C139" s="13" t="s">
        <v>272</v>
      </c>
      <c r="D139" s="13" t="s">
        <v>271</v>
      </c>
      <c r="E139" s="13" t="s">
        <v>164</v>
      </c>
      <c r="F139" s="14">
        <v>2310</v>
      </c>
      <c r="G139" s="14" t="s">
        <v>747</v>
      </c>
      <c r="H139" s="15">
        <f>+Tabla1[[#This Row],[Fecha de Registro]]+45</f>
        <v>45036</v>
      </c>
    </row>
    <row r="140" spans="1:8" ht="94.5">
      <c r="A140" s="23" t="str">
        <f>+MID(Tabla1[[#This Row],[Concepto]],1,3)</f>
        <v>REC</v>
      </c>
      <c r="B140" s="12">
        <v>45426</v>
      </c>
      <c r="C140" s="13" t="s">
        <v>82</v>
      </c>
      <c r="D140" s="13" t="s">
        <v>274</v>
      </c>
      <c r="E140" s="13" t="s">
        <v>275</v>
      </c>
      <c r="F140" s="14">
        <v>243900.1</v>
      </c>
      <c r="G140" s="14" t="s">
        <v>747</v>
      </c>
      <c r="H140" s="15">
        <f>+Tabla1[[#This Row],[Fecha de Registro]]+45</f>
        <v>45471</v>
      </c>
    </row>
    <row r="141" spans="1:8" ht="63">
      <c r="A141" s="23" t="str">
        <f>+MID(Tabla1[[#This Row],[Concepto]],1,3)</f>
        <v>REC</v>
      </c>
      <c r="B141" s="12">
        <v>45437</v>
      </c>
      <c r="C141" s="13" t="s">
        <v>276</v>
      </c>
      <c r="D141" s="13" t="s">
        <v>274</v>
      </c>
      <c r="E141" s="13" t="s">
        <v>277</v>
      </c>
      <c r="F141" s="14">
        <v>243900.1</v>
      </c>
      <c r="G141" s="14" t="s">
        <v>747</v>
      </c>
      <c r="H141" s="15">
        <f>+Tabla1[[#This Row],[Fecha de Registro]]+45</f>
        <v>45482</v>
      </c>
    </row>
    <row r="142" spans="1:8" ht="47.25">
      <c r="A142" s="23" t="str">
        <f>+MID(Tabla1[[#This Row],[Concepto]],1,3)</f>
        <v>REC</v>
      </c>
      <c r="B142" s="12">
        <v>45451</v>
      </c>
      <c r="C142" s="13" t="s">
        <v>278</v>
      </c>
      <c r="D142" s="13" t="s">
        <v>274</v>
      </c>
      <c r="E142" s="13" t="s">
        <v>279</v>
      </c>
      <c r="F142" s="14">
        <v>243900.1</v>
      </c>
      <c r="G142" s="14" t="s">
        <v>747</v>
      </c>
      <c r="H142" s="15">
        <f>+Tabla1[[#This Row],[Fecha de Registro]]+45</f>
        <v>45496</v>
      </c>
    </row>
    <row r="143" spans="1:8" ht="63">
      <c r="A143" s="23" t="str">
        <f>+MID(Tabla1[[#This Row],[Concepto]],1,3)</f>
        <v>REC</v>
      </c>
      <c r="B143" s="12">
        <v>45371</v>
      </c>
      <c r="C143" s="13" t="s">
        <v>280</v>
      </c>
      <c r="D143" s="13" t="s">
        <v>281</v>
      </c>
      <c r="E143" s="13" t="s">
        <v>282</v>
      </c>
      <c r="F143" s="14">
        <v>1504500</v>
      </c>
      <c r="G143" s="14" t="s">
        <v>747</v>
      </c>
      <c r="H143" s="15">
        <f>+Tabla1[[#This Row],[Fecha de Registro]]+45</f>
        <v>45416</v>
      </c>
    </row>
    <row r="144" spans="1:8" ht="47.25">
      <c r="A144" s="23" t="str">
        <f>+MID(Tabla1[[#This Row],[Concepto]],1,3)</f>
        <v>REC</v>
      </c>
      <c r="B144" s="12">
        <v>45282</v>
      </c>
      <c r="C144" s="13" t="s">
        <v>197</v>
      </c>
      <c r="D144" s="13" t="s">
        <v>283</v>
      </c>
      <c r="E144" s="13" t="s">
        <v>802</v>
      </c>
      <c r="F144" s="14">
        <v>50000</v>
      </c>
      <c r="G144" s="14" t="s">
        <v>747</v>
      </c>
      <c r="H144" s="15">
        <f>+Tabla1[[#This Row],[Fecha de Registro]]+45</f>
        <v>45327</v>
      </c>
    </row>
    <row r="145" spans="1:8" ht="63">
      <c r="A145" s="23" t="str">
        <f>+MID(Tabla1[[#This Row],[Concepto]],1,3)</f>
        <v>FEM</v>
      </c>
      <c r="B145" s="12">
        <v>45413</v>
      </c>
      <c r="C145" s="13" t="s">
        <v>284</v>
      </c>
      <c r="D145" s="13" t="s">
        <v>285</v>
      </c>
      <c r="E145" s="13" t="s">
        <v>286</v>
      </c>
      <c r="F145" s="14">
        <v>197502.5</v>
      </c>
      <c r="G145" s="14" t="s">
        <v>747</v>
      </c>
      <c r="H145" s="15">
        <f>+Tabla1[[#This Row],[Fecha de Registro]]+45</f>
        <v>45458</v>
      </c>
    </row>
    <row r="146" spans="1:8" ht="63">
      <c r="A146" s="23" t="str">
        <f>+MID(Tabla1[[#This Row],[Concepto]],1,3)</f>
        <v>REC</v>
      </c>
      <c r="B146" s="12">
        <v>45448</v>
      </c>
      <c r="C146" s="13" t="s">
        <v>760</v>
      </c>
      <c r="D146" s="13" t="s">
        <v>285</v>
      </c>
      <c r="E146" s="13" t="s">
        <v>761</v>
      </c>
      <c r="F146" s="14">
        <v>38822</v>
      </c>
      <c r="G146" s="14" t="s">
        <v>747</v>
      </c>
      <c r="H146" s="15">
        <f>+Tabla1[[#This Row],[Fecha de Registro]]+45</f>
        <v>45493</v>
      </c>
    </row>
    <row r="147" spans="1:8" ht="63">
      <c r="A147" s="23" t="str">
        <f>+MID(Tabla1[[#This Row],[Concepto]],1,3)</f>
        <v>FEM</v>
      </c>
      <c r="B147" s="12">
        <v>45455</v>
      </c>
      <c r="C147" s="13" t="s">
        <v>287</v>
      </c>
      <c r="D147" s="13" t="s">
        <v>285</v>
      </c>
      <c r="E147" s="13" t="s">
        <v>288</v>
      </c>
      <c r="F147" s="14">
        <v>59578.2</v>
      </c>
      <c r="G147" s="14" t="s">
        <v>747</v>
      </c>
      <c r="H147" s="15">
        <f>+Tabla1[[#This Row],[Fecha de Registro]]+45</f>
        <v>45500</v>
      </c>
    </row>
    <row r="148" spans="1:8" ht="63">
      <c r="A148" s="23" t="str">
        <f>+MID(Tabla1[[#This Row],[Concepto]],1,3)</f>
        <v>FEM</v>
      </c>
      <c r="B148" s="12">
        <v>45205</v>
      </c>
      <c r="C148" s="13" t="s">
        <v>290</v>
      </c>
      <c r="D148" s="13" t="s">
        <v>289</v>
      </c>
      <c r="E148" s="13" t="s">
        <v>291</v>
      </c>
      <c r="F148" s="14">
        <v>9700.1</v>
      </c>
      <c r="G148" s="14" t="s">
        <v>747</v>
      </c>
      <c r="H148" s="15">
        <f>+Tabla1[[#This Row],[Fecha de Registro]]+45</f>
        <v>45250</v>
      </c>
    </row>
    <row r="149" spans="1:8" ht="31.5">
      <c r="A149" s="23" t="str">
        <f>+MID(Tabla1[[#This Row],[Concepto]],1,3)</f>
        <v>FEM</v>
      </c>
      <c r="B149" s="12">
        <v>45215</v>
      </c>
      <c r="C149" s="13" t="s">
        <v>292</v>
      </c>
      <c r="D149" s="13" t="s">
        <v>289</v>
      </c>
      <c r="E149" s="13" t="s">
        <v>291</v>
      </c>
      <c r="F149" s="14">
        <v>13301</v>
      </c>
      <c r="G149" s="14" t="s">
        <v>747</v>
      </c>
      <c r="H149" s="15">
        <f>+Tabla1[[#This Row],[Fecha de Registro]]+45</f>
        <v>45260</v>
      </c>
    </row>
    <row r="150" spans="1:8" ht="47.25">
      <c r="A150" s="23" t="str">
        <f>+MID(Tabla1[[#This Row],[Concepto]],1,3)</f>
        <v>JVM</v>
      </c>
      <c r="B150" s="12">
        <v>45224</v>
      </c>
      <c r="C150" s="13" t="s">
        <v>36</v>
      </c>
      <c r="D150" s="13" t="s">
        <v>289</v>
      </c>
      <c r="E150" s="13" t="s">
        <v>251</v>
      </c>
      <c r="F150" s="14">
        <v>71592.960000000006</v>
      </c>
      <c r="G150" s="14" t="s">
        <v>747</v>
      </c>
      <c r="H150" s="15">
        <f>+Tabla1[[#This Row],[Fecha de Registro]]+45</f>
        <v>45269</v>
      </c>
    </row>
    <row r="151" spans="1:8" ht="78.75">
      <c r="A151" s="23" t="str">
        <f>+MID(Tabla1[[#This Row],[Concepto]],1,3)</f>
        <v>FEM</v>
      </c>
      <c r="B151" s="12">
        <v>45251</v>
      </c>
      <c r="C151" s="13" t="s">
        <v>293</v>
      </c>
      <c r="D151" s="13" t="s">
        <v>289</v>
      </c>
      <c r="E151" s="13" t="s">
        <v>294</v>
      </c>
      <c r="F151" s="14">
        <v>105355.04</v>
      </c>
      <c r="G151" s="14" t="s">
        <v>747</v>
      </c>
      <c r="H151" s="15">
        <f>+Tabla1[[#This Row],[Fecha de Registro]]+45</f>
        <v>45296</v>
      </c>
    </row>
    <row r="152" spans="1:8" ht="63">
      <c r="A152" s="23" t="str">
        <f>+MID(Tabla1[[#This Row],[Concepto]],1,3)</f>
        <v>FEM</v>
      </c>
      <c r="B152" s="12">
        <v>45251</v>
      </c>
      <c r="C152" s="13" t="s">
        <v>295</v>
      </c>
      <c r="D152" s="13" t="s">
        <v>289</v>
      </c>
      <c r="E152" s="13" t="s">
        <v>296</v>
      </c>
      <c r="F152" s="14">
        <v>80748</v>
      </c>
      <c r="G152" s="14" t="s">
        <v>747</v>
      </c>
      <c r="H152" s="15">
        <f>+Tabla1[[#This Row],[Fecha de Registro]]+45</f>
        <v>45296</v>
      </c>
    </row>
    <row r="153" spans="1:8" ht="63">
      <c r="A153" s="23" t="str">
        <f>+MID(Tabla1[[#This Row],[Concepto]],1,3)</f>
        <v>FEM</v>
      </c>
      <c r="B153" s="12">
        <v>45313</v>
      </c>
      <c r="C153" s="13" t="s">
        <v>297</v>
      </c>
      <c r="D153" s="13" t="s">
        <v>289</v>
      </c>
      <c r="E153" s="13" t="s">
        <v>298</v>
      </c>
      <c r="F153" s="14">
        <v>75692</v>
      </c>
      <c r="G153" s="14" t="s">
        <v>747</v>
      </c>
      <c r="H153" s="15">
        <f>+Tabla1[[#This Row],[Fecha de Registro]]+45</f>
        <v>45358</v>
      </c>
    </row>
    <row r="154" spans="1:8" ht="47.25">
      <c r="A154" s="23" t="str">
        <f>+MID(Tabla1[[#This Row],[Concepto]],1,3)</f>
        <v>FEM</v>
      </c>
      <c r="B154" s="12">
        <v>45338</v>
      </c>
      <c r="C154" s="13" t="s">
        <v>299</v>
      </c>
      <c r="D154" s="13" t="s">
        <v>289</v>
      </c>
      <c r="E154" s="13" t="s">
        <v>300</v>
      </c>
      <c r="F154" s="14">
        <v>3060</v>
      </c>
      <c r="G154" s="14" t="s">
        <v>747</v>
      </c>
      <c r="H154" s="15">
        <f>+Tabla1[[#This Row],[Fecha de Registro]]+45</f>
        <v>45383</v>
      </c>
    </row>
    <row r="155" spans="1:8" ht="31.5">
      <c r="A155" s="23" t="str">
        <f>+MID(Tabla1[[#This Row],[Concepto]],1,3)</f>
        <v>FEM</v>
      </c>
      <c r="B155" s="12">
        <v>45338</v>
      </c>
      <c r="C155" s="13" t="s">
        <v>301</v>
      </c>
      <c r="D155" s="13" t="s">
        <v>289</v>
      </c>
      <c r="E155" s="13" t="s">
        <v>302</v>
      </c>
      <c r="F155" s="14">
        <v>403370</v>
      </c>
      <c r="G155" s="14" t="s">
        <v>747</v>
      </c>
      <c r="H155" s="15">
        <f>+Tabla1[[#This Row],[Fecha de Registro]]+45</f>
        <v>45383</v>
      </c>
    </row>
    <row r="156" spans="1:8" ht="63">
      <c r="A156" s="23" t="str">
        <f>+MID(Tabla1[[#This Row],[Concepto]],1,3)</f>
        <v>FEM</v>
      </c>
      <c r="B156" s="12">
        <v>45427</v>
      </c>
      <c r="C156" s="13" t="s">
        <v>303</v>
      </c>
      <c r="D156" s="13" t="s">
        <v>289</v>
      </c>
      <c r="E156" s="13" t="s">
        <v>304</v>
      </c>
      <c r="F156" s="14">
        <v>7380</v>
      </c>
      <c r="G156" s="14" t="s">
        <v>747</v>
      </c>
      <c r="H156" s="15">
        <f>+Tabla1[[#This Row],[Fecha de Registro]]+45</f>
        <v>45472</v>
      </c>
    </row>
    <row r="157" spans="1:8" ht="31.5">
      <c r="A157" s="23" t="str">
        <f>+MID(Tabla1[[#This Row],[Concepto]],1,3)</f>
        <v>FEM</v>
      </c>
      <c r="B157" s="12">
        <v>45427</v>
      </c>
      <c r="C157" s="13" t="s">
        <v>305</v>
      </c>
      <c r="D157" s="13" t="s">
        <v>289</v>
      </c>
      <c r="E157" s="13" t="s">
        <v>306</v>
      </c>
      <c r="F157" s="14">
        <v>432844</v>
      </c>
      <c r="G157" s="14" t="s">
        <v>747</v>
      </c>
      <c r="H157" s="15">
        <f>+Tabla1[[#This Row],[Fecha de Registro]]+45</f>
        <v>45472</v>
      </c>
    </row>
    <row r="158" spans="1:8" ht="47.25">
      <c r="A158" s="23" t="str">
        <f>+MID(Tabla1[[#This Row],[Concepto]],1,3)</f>
        <v>FEM</v>
      </c>
      <c r="B158" s="12">
        <v>45427</v>
      </c>
      <c r="C158" s="13" t="s">
        <v>307</v>
      </c>
      <c r="D158" s="13" t="s">
        <v>289</v>
      </c>
      <c r="E158" s="13" t="s">
        <v>306</v>
      </c>
      <c r="F158" s="14">
        <v>46200</v>
      </c>
      <c r="G158" s="14" t="s">
        <v>747</v>
      </c>
      <c r="H158" s="15">
        <f>+Tabla1[[#This Row],[Fecha de Registro]]+45</f>
        <v>45472</v>
      </c>
    </row>
    <row r="159" spans="1:8" ht="47.25">
      <c r="A159" s="23" t="str">
        <f>+MID(Tabla1[[#This Row],[Concepto]],1,3)</f>
        <v>FEM</v>
      </c>
      <c r="B159" s="12">
        <v>45432</v>
      </c>
      <c r="C159" s="13" t="s">
        <v>308</v>
      </c>
      <c r="D159" s="13" t="s">
        <v>289</v>
      </c>
      <c r="E159" s="13" t="s">
        <v>306</v>
      </c>
      <c r="F159" s="14">
        <v>23650</v>
      </c>
      <c r="G159" s="14" t="s">
        <v>747</v>
      </c>
      <c r="H159" s="15">
        <f>+Tabla1[[#This Row],[Fecha de Registro]]+45</f>
        <v>45477</v>
      </c>
    </row>
    <row r="160" spans="1:8" ht="31.5">
      <c r="A160" s="23" t="str">
        <f>+MID(Tabla1[[#This Row],[Concepto]],1,3)</f>
        <v>FEM</v>
      </c>
      <c r="B160" s="12">
        <v>45432</v>
      </c>
      <c r="C160" s="13" t="s">
        <v>309</v>
      </c>
      <c r="D160" s="13" t="s">
        <v>289</v>
      </c>
      <c r="E160" s="13" t="s">
        <v>306</v>
      </c>
      <c r="F160" s="14">
        <v>13200</v>
      </c>
      <c r="G160" s="14" t="s">
        <v>747</v>
      </c>
      <c r="H160" s="15">
        <f>+Tabla1[[#This Row],[Fecha de Registro]]+45</f>
        <v>45477</v>
      </c>
    </row>
    <row r="161" spans="1:8" ht="31.5">
      <c r="A161" s="23" t="str">
        <f>+MID(Tabla1[[#This Row],[Concepto]],1,3)</f>
        <v>FEM</v>
      </c>
      <c r="B161" s="12">
        <v>45446</v>
      </c>
      <c r="C161" s="13" t="s">
        <v>310</v>
      </c>
      <c r="D161" s="13" t="s">
        <v>289</v>
      </c>
      <c r="E161" s="13" t="s">
        <v>311</v>
      </c>
      <c r="F161" s="14">
        <v>13200</v>
      </c>
      <c r="G161" s="14" t="s">
        <v>747</v>
      </c>
      <c r="H161" s="15">
        <f>+Tabla1[[#This Row],[Fecha de Registro]]+45</f>
        <v>45491</v>
      </c>
    </row>
    <row r="162" spans="1:8" ht="63">
      <c r="A162" s="23" t="str">
        <f>+MID(Tabla1[[#This Row],[Concepto]],1,3)</f>
        <v>LNM</v>
      </c>
      <c r="B162" s="12">
        <v>45453</v>
      </c>
      <c r="C162" s="13" t="s">
        <v>312</v>
      </c>
      <c r="D162" s="13" t="s">
        <v>289</v>
      </c>
      <c r="E162" s="13" t="s">
        <v>313</v>
      </c>
      <c r="F162" s="14">
        <v>5201.42</v>
      </c>
      <c r="G162" s="14" t="s">
        <v>747</v>
      </c>
      <c r="H162" s="15">
        <f>+Tabla1[[#This Row],[Fecha de Registro]]+45</f>
        <v>45498</v>
      </c>
    </row>
    <row r="163" spans="1:8" ht="78.75">
      <c r="A163" s="23" t="str">
        <f>+MID(Tabla1[[#This Row],[Concepto]],1,3)</f>
        <v>LNM</v>
      </c>
      <c r="B163" s="12">
        <v>45453</v>
      </c>
      <c r="C163" s="13" t="s">
        <v>314</v>
      </c>
      <c r="D163" s="13" t="s">
        <v>289</v>
      </c>
      <c r="E163" s="13" t="s">
        <v>315</v>
      </c>
      <c r="F163" s="14">
        <v>10073.780000000001</v>
      </c>
      <c r="G163" s="14" t="s">
        <v>747</v>
      </c>
      <c r="H163" s="15">
        <f>+Tabla1[[#This Row],[Fecha de Registro]]+45</f>
        <v>45498</v>
      </c>
    </row>
    <row r="164" spans="1:8" ht="63">
      <c r="A164" s="23" t="str">
        <f>+MID(Tabla1[[#This Row],[Concepto]],1,3)</f>
        <v>REC</v>
      </c>
      <c r="B164" s="12">
        <v>45455</v>
      </c>
      <c r="C164" s="13" t="s">
        <v>316</v>
      </c>
      <c r="D164" s="13" t="s">
        <v>317</v>
      </c>
      <c r="E164" s="13" t="s">
        <v>318</v>
      </c>
      <c r="F164" s="14">
        <v>11800</v>
      </c>
      <c r="G164" s="14" t="s">
        <v>747</v>
      </c>
      <c r="H164" s="15">
        <f>+Tabla1[[#This Row],[Fecha de Registro]]+45</f>
        <v>45500</v>
      </c>
    </row>
    <row r="165" spans="1:8" ht="47.25">
      <c r="A165" s="23" t="str">
        <f>+MID(Tabla1[[#This Row],[Concepto]],1,3)</f>
        <v>JVM</v>
      </c>
      <c r="B165" s="12">
        <v>45464</v>
      </c>
      <c r="C165" s="13" t="s">
        <v>319</v>
      </c>
      <c r="D165" s="13" t="s">
        <v>317</v>
      </c>
      <c r="E165" s="13" t="s">
        <v>320</v>
      </c>
      <c r="F165" s="14">
        <v>177590</v>
      </c>
      <c r="G165" s="14" t="s">
        <v>747</v>
      </c>
      <c r="H165" s="15">
        <f>+Tabla1[[#This Row],[Fecha de Registro]]+45</f>
        <v>45509</v>
      </c>
    </row>
    <row r="166" spans="1:8" ht="47.25">
      <c r="A166" s="23" t="str">
        <f>+MID(Tabla1[[#This Row],[Concepto]],1,3)</f>
        <v>REC</v>
      </c>
      <c r="B166" s="12">
        <v>44520</v>
      </c>
      <c r="C166" s="13" t="s">
        <v>321</v>
      </c>
      <c r="D166" s="13" t="s">
        <v>322</v>
      </c>
      <c r="E166" s="13" t="s">
        <v>323</v>
      </c>
      <c r="F166" s="14">
        <v>21600</v>
      </c>
      <c r="G166" s="14" t="s">
        <v>747</v>
      </c>
      <c r="H166" s="15">
        <f>+Tabla1[[#This Row],[Fecha de Registro]]+45</f>
        <v>44565</v>
      </c>
    </row>
    <row r="167" spans="1:8" ht="47.25">
      <c r="A167" s="23" t="str">
        <f>+MID(Tabla1[[#This Row],[Concepto]],1,3)</f>
        <v>LNM</v>
      </c>
      <c r="B167" s="12">
        <v>43074</v>
      </c>
      <c r="C167" s="13" t="s">
        <v>324</v>
      </c>
      <c r="D167" s="13" t="s">
        <v>325</v>
      </c>
      <c r="E167" s="13" t="s">
        <v>326</v>
      </c>
      <c r="F167" s="14">
        <v>196.8</v>
      </c>
      <c r="G167" s="14" t="s">
        <v>747</v>
      </c>
      <c r="H167" s="15">
        <f>+Tabla1[[#This Row],[Fecha de Registro]]+45</f>
        <v>43119</v>
      </c>
    </row>
    <row r="168" spans="1:8" ht="63">
      <c r="A168" s="23" t="str">
        <f>+MID(Tabla1[[#This Row],[Concepto]],1,3)</f>
        <v>REC</v>
      </c>
      <c r="B168" s="12">
        <v>45464</v>
      </c>
      <c r="C168" s="13" t="s">
        <v>327</v>
      </c>
      <c r="D168" s="13" t="s">
        <v>328</v>
      </c>
      <c r="E168" s="13" t="s">
        <v>329</v>
      </c>
      <c r="F168" s="14">
        <v>593292.19999999995</v>
      </c>
      <c r="G168" s="14" t="s">
        <v>747</v>
      </c>
      <c r="H168" s="15">
        <f>+Tabla1[[#This Row],[Fecha de Registro]]+45</f>
        <v>45509</v>
      </c>
    </row>
    <row r="169" spans="1:8" ht="47.25">
      <c r="A169" s="23" t="s">
        <v>822</v>
      </c>
      <c r="B169" s="12">
        <v>42735</v>
      </c>
      <c r="C169" s="13" t="s">
        <v>812</v>
      </c>
      <c r="D169" s="13" t="s">
        <v>330</v>
      </c>
      <c r="E169" s="13" t="s">
        <v>331</v>
      </c>
      <c r="F169" s="14">
        <v>14443.2</v>
      </c>
      <c r="G169" s="14" t="s">
        <v>747</v>
      </c>
      <c r="H169" s="15">
        <f>+Tabla1[[#This Row],[Fecha de Registro]]+45</f>
        <v>42780</v>
      </c>
    </row>
    <row r="170" spans="1:8" ht="110.25">
      <c r="A170" s="23" t="str">
        <f>+MID(Tabla1[[#This Row],[Concepto]],1,3)</f>
        <v>FEM</v>
      </c>
      <c r="B170" s="12">
        <v>43724</v>
      </c>
      <c r="C170" s="13" t="s">
        <v>332</v>
      </c>
      <c r="D170" s="13" t="s">
        <v>333</v>
      </c>
      <c r="E170" s="13" t="s">
        <v>334</v>
      </c>
      <c r="F170" s="14">
        <v>62776</v>
      </c>
      <c r="G170" s="14" t="s">
        <v>747</v>
      </c>
      <c r="H170" s="15">
        <f>+Tabla1[[#This Row],[Fecha de Registro]]+45</f>
        <v>43769</v>
      </c>
    </row>
    <row r="171" spans="1:8" ht="46.8">
      <c r="A171" s="23" t="str">
        <f>+MID(Tabla1[[#This Row],[Concepto]],1,3)</f>
        <v>FEM</v>
      </c>
      <c r="B171" s="12">
        <v>43745</v>
      </c>
      <c r="C171" s="13" t="s">
        <v>335</v>
      </c>
      <c r="D171" s="13" t="s">
        <v>333</v>
      </c>
      <c r="E171" s="13" t="s">
        <v>336</v>
      </c>
      <c r="F171" s="14">
        <v>7788</v>
      </c>
      <c r="G171" s="14" t="s">
        <v>747</v>
      </c>
      <c r="H171" s="15">
        <f>+Tabla1[[#This Row],[Fecha de Registro]]+45</f>
        <v>43790</v>
      </c>
    </row>
    <row r="172" spans="1:8" ht="47.25">
      <c r="A172" s="23" t="s">
        <v>822</v>
      </c>
      <c r="B172" s="12">
        <v>42735</v>
      </c>
      <c r="C172" s="13" t="s">
        <v>813</v>
      </c>
      <c r="D172" s="13" t="s">
        <v>337</v>
      </c>
      <c r="E172" s="13" t="s">
        <v>338</v>
      </c>
      <c r="F172" s="14">
        <v>14630.5</v>
      </c>
      <c r="G172" s="14" t="s">
        <v>747</v>
      </c>
      <c r="H172" s="15">
        <f>+Tabla1[[#This Row],[Fecha de Registro]]+45</f>
        <v>42780</v>
      </c>
    </row>
    <row r="173" spans="1:8" ht="78.75">
      <c r="A173" s="23" t="str">
        <f>+MID(Tabla1[[#This Row],[Concepto]],1,3)</f>
        <v>REC</v>
      </c>
      <c r="B173" s="12">
        <v>45460</v>
      </c>
      <c r="C173" s="13" t="s">
        <v>437</v>
      </c>
      <c r="D173" s="13" t="s">
        <v>762</v>
      </c>
      <c r="E173" s="13" t="s">
        <v>763</v>
      </c>
      <c r="F173" s="14">
        <v>50000</v>
      </c>
      <c r="G173" s="14" t="s">
        <v>747</v>
      </c>
      <c r="H173" s="15">
        <f>+Tabla1[[#This Row],[Fecha de Registro]]+45</f>
        <v>45505</v>
      </c>
    </row>
    <row r="174" spans="1:8" ht="78">
      <c r="A174" s="23" t="str">
        <f>+MID(Tabla1[[#This Row],[Concepto]],1,3)</f>
        <v>REC</v>
      </c>
      <c r="B174" s="12">
        <v>45454</v>
      </c>
      <c r="C174" s="13" t="s">
        <v>273</v>
      </c>
      <c r="D174" s="13" t="s">
        <v>339</v>
      </c>
      <c r="E174" s="13" t="s">
        <v>340</v>
      </c>
      <c r="F174" s="14">
        <v>5900000</v>
      </c>
      <c r="G174" s="14" t="s">
        <v>747</v>
      </c>
      <c r="H174" s="15">
        <f>+Tabla1[[#This Row],[Fecha de Registro]]+45</f>
        <v>45499</v>
      </c>
    </row>
    <row r="175" spans="1:8" ht="63">
      <c r="A175" s="23" t="str">
        <f>+MID(Tabla1[[#This Row],[Concepto]],1,3)</f>
        <v>REC</v>
      </c>
      <c r="B175" s="12">
        <v>45384</v>
      </c>
      <c r="C175" s="13" t="s">
        <v>341</v>
      </c>
      <c r="D175" s="13" t="s">
        <v>342</v>
      </c>
      <c r="E175" s="13" t="s">
        <v>343</v>
      </c>
      <c r="F175" s="14">
        <v>8280000</v>
      </c>
      <c r="G175" s="14" t="s">
        <v>747</v>
      </c>
      <c r="H175" s="15">
        <f>+Tabla1[[#This Row],[Fecha de Registro]]+45</f>
        <v>45429</v>
      </c>
    </row>
    <row r="176" spans="1:8" ht="63">
      <c r="A176" s="23" t="str">
        <f>+MID(Tabla1[[#This Row],[Concepto]],1,3)</f>
        <v>REC</v>
      </c>
      <c r="B176" s="12">
        <v>43090</v>
      </c>
      <c r="C176" s="13" t="s">
        <v>344</v>
      </c>
      <c r="D176" s="13" t="s">
        <v>345</v>
      </c>
      <c r="E176" s="13" t="s">
        <v>346</v>
      </c>
      <c r="F176" s="14">
        <v>51224</v>
      </c>
      <c r="G176" s="14" t="s">
        <v>747</v>
      </c>
      <c r="H176" s="15">
        <f>+Tabla1[[#This Row],[Fecha de Registro]]+45</f>
        <v>43135</v>
      </c>
    </row>
    <row r="177" spans="1:8" ht="47.25">
      <c r="A177" s="23" t="str">
        <f>+MID(Tabla1[[#This Row],[Concepto]],1,3)</f>
        <v>REC</v>
      </c>
      <c r="B177" s="12">
        <v>43090</v>
      </c>
      <c r="C177" s="13" t="s">
        <v>347</v>
      </c>
      <c r="D177" s="13" t="s">
        <v>345</v>
      </c>
      <c r="E177" s="13" t="s">
        <v>346</v>
      </c>
      <c r="F177" s="14">
        <v>27950</v>
      </c>
      <c r="G177" s="14" t="s">
        <v>747</v>
      </c>
      <c r="H177" s="15">
        <f>+Tabla1[[#This Row],[Fecha de Registro]]+45</f>
        <v>43135</v>
      </c>
    </row>
    <row r="178" spans="1:8" ht="31.5">
      <c r="A178" s="23" t="str">
        <f>+MID(Tabla1[[#This Row],[Concepto]],1,3)</f>
        <v>REC</v>
      </c>
      <c r="B178" s="12">
        <v>43090</v>
      </c>
      <c r="C178" s="13" t="s">
        <v>348</v>
      </c>
      <c r="D178" s="13" t="s">
        <v>345</v>
      </c>
      <c r="E178" s="13" t="s">
        <v>346</v>
      </c>
      <c r="F178" s="14">
        <v>24570</v>
      </c>
      <c r="G178" s="14" t="s">
        <v>747</v>
      </c>
      <c r="H178" s="15">
        <f>+Tabla1[[#This Row],[Fecha de Registro]]+45</f>
        <v>43135</v>
      </c>
    </row>
    <row r="179" spans="1:8" ht="47.25">
      <c r="A179" s="23" t="str">
        <f>+MID(Tabla1[[#This Row],[Concepto]],1,3)</f>
        <v>REC</v>
      </c>
      <c r="B179" s="12">
        <v>43090</v>
      </c>
      <c r="C179" s="13" t="s">
        <v>349</v>
      </c>
      <c r="D179" s="13" t="s">
        <v>345</v>
      </c>
      <c r="E179" s="13" t="s">
        <v>346</v>
      </c>
      <c r="F179" s="14">
        <v>16250</v>
      </c>
      <c r="G179" s="14" t="s">
        <v>747</v>
      </c>
      <c r="H179" s="15">
        <f>+Tabla1[[#This Row],[Fecha de Registro]]+45</f>
        <v>43135</v>
      </c>
    </row>
    <row r="180" spans="1:8" ht="78.75">
      <c r="A180" s="23" t="str">
        <f>+MID(Tabla1[[#This Row],[Concepto]],1,3)</f>
        <v>REC</v>
      </c>
      <c r="B180" s="12">
        <v>43090</v>
      </c>
      <c r="C180" s="13" t="s">
        <v>350</v>
      </c>
      <c r="D180" s="13" t="s">
        <v>345</v>
      </c>
      <c r="E180" s="13" t="s">
        <v>346</v>
      </c>
      <c r="F180" s="14">
        <v>42250</v>
      </c>
      <c r="G180" s="14" t="s">
        <v>747</v>
      </c>
      <c r="H180" s="15">
        <f>+Tabla1[[#This Row],[Fecha de Registro]]+45</f>
        <v>43135</v>
      </c>
    </row>
    <row r="181" spans="1:8" ht="63">
      <c r="A181" s="23" t="str">
        <f>+MID(Tabla1[[#This Row],[Concepto]],1,3)</f>
        <v>FEM</v>
      </c>
      <c r="B181" s="12">
        <v>45222</v>
      </c>
      <c r="C181" s="13" t="s">
        <v>351</v>
      </c>
      <c r="D181" s="13" t="s">
        <v>352</v>
      </c>
      <c r="E181" s="13" t="s">
        <v>296</v>
      </c>
      <c r="F181" s="14">
        <v>19528.439999999999</v>
      </c>
      <c r="G181" s="14" t="s">
        <v>747</v>
      </c>
      <c r="H181" s="15">
        <f>+Tabla1[[#This Row],[Fecha de Registro]]+45</f>
        <v>45267</v>
      </c>
    </row>
    <row r="182" spans="1:8" ht="63">
      <c r="A182" s="23" t="s">
        <v>822</v>
      </c>
      <c r="B182" s="12">
        <v>45245</v>
      </c>
      <c r="C182" s="13" t="s">
        <v>353</v>
      </c>
      <c r="D182" s="13" t="s">
        <v>352</v>
      </c>
      <c r="E182" s="13" t="s">
        <v>354</v>
      </c>
      <c r="F182" s="14">
        <v>27300</v>
      </c>
      <c r="G182" s="14" t="s">
        <v>747</v>
      </c>
      <c r="H182" s="15">
        <f>+Tabla1[[#This Row],[Fecha de Registro]]+45</f>
        <v>45290</v>
      </c>
    </row>
    <row r="183" spans="1:8" ht="47.25">
      <c r="A183" s="23" t="s">
        <v>822</v>
      </c>
      <c r="B183" s="12">
        <v>45383</v>
      </c>
      <c r="C183" s="13" t="s">
        <v>764</v>
      </c>
      <c r="D183" s="13" t="s">
        <v>352</v>
      </c>
      <c r="E183" s="13" t="s">
        <v>765</v>
      </c>
      <c r="F183" s="14">
        <v>5087.5</v>
      </c>
      <c r="G183" s="14" t="s">
        <v>747</v>
      </c>
      <c r="H183" s="15">
        <f>+Tabla1[[#This Row],[Fecha de Registro]]+45</f>
        <v>45428</v>
      </c>
    </row>
    <row r="184" spans="1:8" ht="31.5">
      <c r="A184" s="23" t="str">
        <f>+MID(Tabla1[[#This Row],[Concepto]],1,3)</f>
        <v>JVM</v>
      </c>
      <c r="B184" s="12">
        <v>45434</v>
      </c>
      <c r="C184" s="13" t="s">
        <v>355</v>
      </c>
      <c r="D184" s="13" t="s">
        <v>352</v>
      </c>
      <c r="E184" s="13" t="s">
        <v>356</v>
      </c>
      <c r="F184" s="14">
        <v>23232.3</v>
      </c>
      <c r="G184" s="14" t="s">
        <v>747</v>
      </c>
      <c r="H184" s="15">
        <f>+Tabla1[[#This Row],[Fecha de Registro]]+45</f>
        <v>45479</v>
      </c>
    </row>
    <row r="185" spans="1:8" ht="31.5">
      <c r="A185" s="23" t="str">
        <f>+MID(Tabla1[[#This Row],[Concepto]],1,3)</f>
        <v>JVM</v>
      </c>
      <c r="B185" s="12">
        <v>45434</v>
      </c>
      <c r="C185" s="13" t="s">
        <v>357</v>
      </c>
      <c r="D185" s="13" t="s">
        <v>352</v>
      </c>
      <c r="E185" s="13" t="s">
        <v>358</v>
      </c>
      <c r="F185" s="14">
        <v>62475</v>
      </c>
      <c r="G185" s="14" t="s">
        <v>747</v>
      </c>
      <c r="H185" s="15">
        <f>+Tabla1[[#This Row],[Fecha de Registro]]+45</f>
        <v>45479</v>
      </c>
    </row>
    <row r="186" spans="1:8" ht="94.5">
      <c r="A186" s="23" t="str">
        <f>+MID(Tabla1[[#This Row],[Concepto]],1,3)</f>
        <v>JVM</v>
      </c>
      <c r="B186" s="12">
        <v>45434</v>
      </c>
      <c r="C186" s="13" t="s">
        <v>359</v>
      </c>
      <c r="D186" s="13" t="s">
        <v>352</v>
      </c>
      <c r="E186" s="13" t="s">
        <v>360</v>
      </c>
      <c r="F186" s="14">
        <v>40046.5</v>
      </c>
      <c r="G186" s="14" t="s">
        <v>747</v>
      </c>
      <c r="H186" s="15">
        <f>+Tabla1[[#This Row],[Fecha de Registro]]+45</f>
        <v>45479</v>
      </c>
    </row>
    <row r="187" spans="1:8" ht="63">
      <c r="A187" s="23" t="str">
        <f>+MID(Tabla1[[#This Row],[Concepto]],1,3)</f>
        <v>JVM</v>
      </c>
      <c r="B187" s="12">
        <v>45434</v>
      </c>
      <c r="C187" s="13" t="s">
        <v>361</v>
      </c>
      <c r="D187" s="13" t="s">
        <v>352</v>
      </c>
      <c r="E187" s="13" t="s">
        <v>362</v>
      </c>
      <c r="F187" s="14">
        <v>50928.800000000003</v>
      </c>
      <c r="G187" s="14" t="s">
        <v>747</v>
      </c>
      <c r="H187" s="15">
        <f>+Tabla1[[#This Row],[Fecha de Registro]]+45</f>
        <v>45479</v>
      </c>
    </row>
    <row r="188" spans="1:8" ht="47.25">
      <c r="A188" s="23" t="s">
        <v>822</v>
      </c>
      <c r="B188" s="12">
        <v>45441</v>
      </c>
      <c r="C188" s="13" t="s">
        <v>363</v>
      </c>
      <c r="D188" s="13" t="s">
        <v>352</v>
      </c>
      <c r="E188" s="13" t="s">
        <v>364</v>
      </c>
      <c r="F188" s="14">
        <v>4687.5</v>
      </c>
      <c r="G188" s="14" t="s">
        <v>747</v>
      </c>
      <c r="H188" s="15">
        <f>+Tabla1[[#This Row],[Fecha de Registro]]+45</f>
        <v>45486</v>
      </c>
    </row>
    <row r="189" spans="1:8" ht="31.5">
      <c r="A189" s="23" t="s">
        <v>822</v>
      </c>
      <c r="B189" s="12">
        <v>45441</v>
      </c>
      <c r="C189" s="13" t="s">
        <v>365</v>
      </c>
      <c r="D189" s="13" t="s">
        <v>352</v>
      </c>
      <c r="E189" s="13" t="s">
        <v>366</v>
      </c>
      <c r="F189" s="14">
        <v>8125</v>
      </c>
      <c r="G189" s="14" t="s">
        <v>747</v>
      </c>
      <c r="H189" s="15">
        <f>+Tabla1[[#This Row],[Fecha de Registro]]+45</f>
        <v>45486</v>
      </c>
    </row>
    <row r="190" spans="1:8" ht="63">
      <c r="A190" s="23" t="s">
        <v>822</v>
      </c>
      <c r="B190" s="12">
        <v>45441</v>
      </c>
      <c r="C190" s="13" t="s">
        <v>367</v>
      </c>
      <c r="D190" s="13" t="s">
        <v>352</v>
      </c>
      <c r="E190" s="13" t="s">
        <v>368</v>
      </c>
      <c r="F190" s="14">
        <v>45142.8</v>
      </c>
      <c r="G190" s="14" t="s">
        <v>747</v>
      </c>
      <c r="H190" s="15">
        <f>+Tabla1[[#This Row],[Fecha de Registro]]+45</f>
        <v>45486</v>
      </c>
    </row>
    <row r="191" spans="1:8" ht="63">
      <c r="A191" s="23" t="s">
        <v>822</v>
      </c>
      <c r="B191" s="12">
        <v>45441</v>
      </c>
      <c r="C191" s="13" t="s">
        <v>369</v>
      </c>
      <c r="D191" s="13" t="s">
        <v>352</v>
      </c>
      <c r="E191" s="13" t="s">
        <v>370</v>
      </c>
      <c r="F191" s="14">
        <v>25412.5</v>
      </c>
      <c r="G191" s="14" t="s">
        <v>747</v>
      </c>
      <c r="H191" s="15">
        <f>+Tabla1[[#This Row],[Fecha de Registro]]+45</f>
        <v>45486</v>
      </c>
    </row>
    <row r="192" spans="1:8" ht="63">
      <c r="A192" s="23" t="s">
        <v>822</v>
      </c>
      <c r="B192" s="12">
        <v>45441</v>
      </c>
      <c r="C192" s="13" t="s">
        <v>371</v>
      </c>
      <c r="D192" s="13" t="s">
        <v>352</v>
      </c>
      <c r="E192" s="13" t="s">
        <v>372</v>
      </c>
      <c r="F192" s="14">
        <v>14592.5</v>
      </c>
      <c r="G192" s="14" t="s">
        <v>747</v>
      </c>
      <c r="H192" s="15">
        <f>+Tabla1[[#This Row],[Fecha de Registro]]+45</f>
        <v>45486</v>
      </c>
    </row>
    <row r="193" spans="1:8" ht="63">
      <c r="A193" s="23" t="s">
        <v>822</v>
      </c>
      <c r="B193" s="12">
        <v>45441</v>
      </c>
      <c r="C193" s="13" t="s">
        <v>373</v>
      </c>
      <c r="D193" s="13" t="s">
        <v>352</v>
      </c>
      <c r="E193" s="13" t="s">
        <v>374</v>
      </c>
      <c r="F193" s="14">
        <v>49856.78</v>
      </c>
      <c r="G193" s="14" t="s">
        <v>747</v>
      </c>
      <c r="H193" s="15">
        <f>+Tabla1[[#This Row],[Fecha de Registro]]+45</f>
        <v>45486</v>
      </c>
    </row>
    <row r="194" spans="1:8" ht="63">
      <c r="A194" s="23" t="s">
        <v>822</v>
      </c>
      <c r="B194" s="12">
        <v>45455</v>
      </c>
      <c r="C194" s="13" t="s">
        <v>375</v>
      </c>
      <c r="D194" s="13" t="s">
        <v>352</v>
      </c>
      <c r="E194" s="13" t="s">
        <v>374</v>
      </c>
      <c r="F194" s="14">
        <v>8475.35</v>
      </c>
      <c r="G194" s="14" t="s">
        <v>747</v>
      </c>
      <c r="H194" s="15">
        <f>+Tabla1[[#This Row],[Fecha de Registro]]+45</f>
        <v>45500</v>
      </c>
    </row>
    <row r="195" spans="1:8" ht="94.5">
      <c r="A195" s="23" t="s">
        <v>822</v>
      </c>
      <c r="B195" s="12">
        <v>45455</v>
      </c>
      <c r="C195" s="13" t="s">
        <v>376</v>
      </c>
      <c r="D195" s="13" t="s">
        <v>352</v>
      </c>
      <c r="E195" s="13" t="s">
        <v>374</v>
      </c>
      <c r="F195" s="14">
        <v>71891.81</v>
      </c>
      <c r="G195" s="14" t="s">
        <v>747</v>
      </c>
      <c r="H195" s="15">
        <f>+Tabla1[[#This Row],[Fecha de Registro]]+45</f>
        <v>45500</v>
      </c>
    </row>
    <row r="196" spans="1:8" ht="94.5">
      <c r="A196" s="23" t="s">
        <v>822</v>
      </c>
      <c r="B196" s="12">
        <v>45455</v>
      </c>
      <c r="C196" s="13" t="s">
        <v>377</v>
      </c>
      <c r="D196" s="13" t="s">
        <v>352</v>
      </c>
      <c r="E196" s="13" t="s">
        <v>374</v>
      </c>
      <c r="F196" s="14">
        <v>16921.669999999998</v>
      </c>
      <c r="G196" s="14" t="s">
        <v>747</v>
      </c>
      <c r="H196" s="15">
        <f>+Tabla1[[#This Row],[Fecha de Registro]]+45</f>
        <v>45500</v>
      </c>
    </row>
    <row r="197" spans="1:8" ht="78.75">
      <c r="A197" s="23" t="s">
        <v>822</v>
      </c>
      <c r="B197" s="12">
        <v>45455</v>
      </c>
      <c r="C197" s="13" t="s">
        <v>378</v>
      </c>
      <c r="D197" s="13" t="s">
        <v>352</v>
      </c>
      <c r="E197" s="13" t="s">
        <v>374</v>
      </c>
      <c r="F197" s="14">
        <v>8437.5</v>
      </c>
      <c r="G197" s="14" t="s">
        <v>747</v>
      </c>
      <c r="H197" s="15">
        <f>+Tabla1[[#This Row],[Fecha de Registro]]+45</f>
        <v>45500</v>
      </c>
    </row>
    <row r="198" spans="1:8" ht="47.25">
      <c r="A198" s="23" t="s">
        <v>822</v>
      </c>
      <c r="B198" s="12">
        <v>45455</v>
      </c>
      <c r="C198" s="13" t="s">
        <v>379</v>
      </c>
      <c r="D198" s="13" t="s">
        <v>352</v>
      </c>
      <c r="E198" s="13" t="s">
        <v>374</v>
      </c>
      <c r="F198" s="14">
        <v>30264</v>
      </c>
      <c r="G198" s="14" t="s">
        <v>747</v>
      </c>
      <c r="H198" s="15">
        <f>+Tabla1[[#This Row],[Fecha de Registro]]+45</f>
        <v>45500</v>
      </c>
    </row>
    <row r="199" spans="1:8" ht="47.25">
      <c r="A199" s="23" t="s">
        <v>822</v>
      </c>
      <c r="B199" s="12">
        <v>45455</v>
      </c>
      <c r="C199" s="13" t="s">
        <v>380</v>
      </c>
      <c r="D199" s="13" t="s">
        <v>352</v>
      </c>
      <c r="E199" s="13" t="s">
        <v>374</v>
      </c>
      <c r="F199" s="14">
        <v>16475</v>
      </c>
      <c r="G199" s="14" t="s">
        <v>747</v>
      </c>
      <c r="H199" s="15">
        <f>+Tabla1[[#This Row],[Fecha de Registro]]+45</f>
        <v>45500</v>
      </c>
    </row>
    <row r="200" spans="1:8" ht="63">
      <c r="A200" s="23" t="s">
        <v>822</v>
      </c>
      <c r="B200" s="12">
        <v>45469</v>
      </c>
      <c r="C200" s="13" t="s">
        <v>381</v>
      </c>
      <c r="D200" s="13" t="s">
        <v>352</v>
      </c>
      <c r="E200" s="13" t="s">
        <v>374</v>
      </c>
      <c r="F200" s="14">
        <v>13728</v>
      </c>
      <c r="G200" s="14" t="s">
        <v>747</v>
      </c>
      <c r="H200" s="15">
        <f>+Tabla1[[#This Row],[Fecha de Registro]]+45</f>
        <v>45514</v>
      </c>
    </row>
    <row r="201" spans="1:8" ht="31.5">
      <c r="A201" s="23" t="s">
        <v>822</v>
      </c>
      <c r="B201" s="12">
        <v>45469</v>
      </c>
      <c r="C201" s="13" t="s">
        <v>382</v>
      </c>
      <c r="D201" s="13" t="s">
        <v>352</v>
      </c>
      <c r="E201" s="13" t="s">
        <v>374</v>
      </c>
      <c r="F201" s="14">
        <v>18562.5</v>
      </c>
      <c r="G201" s="14" t="s">
        <v>747</v>
      </c>
      <c r="H201" s="15">
        <f>+Tabla1[[#This Row],[Fecha de Registro]]+45</f>
        <v>45514</v>
      </c>
    </row>
    <row r="202" spans="1:8" ht="63">
      <c r="A202" s="23" t="s">
        <v>822</v>
      </c>
      <c r="B202" s="12">
        <v>45469</v>
      </c>
      <c r="C202" s="13" t="s">
        <v>383</v>
      </c>
      <c r="D202" s="13" t="s">
        <v>352</v>
      </c>
      <c r="E202" s="13" t="s">
        <v>374</v>
      </c>
      <c r="F202" s="14">
        <v>34800</v>
      </c>
      <c r="G202" s="14" t="s">
        <v>747</v>
      </c>
      <c r="H202" s="15">
        <f>+Tabla1[[#This Row],[Fecha de Registro]]+45</f>
        <v>45514</v>
      </c>
    </row>
    <row r="203" spans="1:8" ht="63">
      <c r="A203" s="23" t="s">
        <v>822</v>
      </c>
      <c r="B203" s="12">
        <v>45469</v>
      </c>
      <c r="C203" s="13" t="s">
        <v>384</v>
      </c>
      <c r="D203" s="13" t="s">
        <v>352</v>
      </c>
      <c r="E203" s="13" t="s">
        <v>374</v>
      </c>
      <c r="F203" s="14">
        <v>15687.5</v>
      </c>
      <c r="G203" s="14" t="s">
        <v>747</v>
      </c>
      <c r="H203" s="15">
        <f>+Tabla1[[#This Row],[Fecha de Registro]]+45</f>
        <v>45514</v>
      </c>
    </row>
    <row r="204" spans="1:8" ht="47.25">
      <c r="A204" s="23" t="s">
        <v>822</v>
      </c>
      <c r="B204" s="12">
        <v>45469</v>
      </c>
      <c r="C204" s="13" t="s">
        <v>385</v>
      </c>
      <c r="D204" s="13" t="s">
        <v>352</v>
      </c>
      <c r="E204" s="13" t="s">
        <v>374</v>
      </c>
      <c r="F204" s="14">
        <v>38006.14</v>
      </c>
      <c r="G204" s="14" t="s">
        <v>747</v>
      </c>
      <c r="H204" s="15">
        <f>+Tabla1[[#This Row],[Fecha de Registro]]+45</f>
        <v>45514</v>
      </c>
    </row>
    <row r="205" spans="1:8" ht="63">
      <c r="A205" s="23" t="s">
        <v>822</v>
      </c>
      <c r="B205" s="12">
        <v>45469</v>
      </c>
      <c r="C205" s="13" t="s">
        <v>386</v>
      </c>
      <c r="D205" s="13" t="s">
        <v>352</v>
      </c>
      <c r="E205" s="13" t="s">
        <v>374</v>
      </c>
      <c r="F205" s="14">
        <v>9929.7000000000007</v>
      </c>
      <c r="G205" s="14" t="s">
        <v>747</v>
      </c>
      <c r="H205" s="15">
        <f>+Tabla1[[#This Row],[Fecha de Registro]]+45</f>
        <v>45514</v>
      </c>
    </row>
    <row r="206" spans="1:8" ht="63">
      <c r="A206" s="23" t="str">
        <f>+MID(Tabla1[[#This Row],[Concepto]],1,3)</f>
        <v>FEM</v>
      </c>
      <c r="B206" s="12">
        <v>45348</v>
      </c>
      <c r="C206" s="13" t="s">
        <v>387</v>
      </c>
      <c r="D206" s="13" t="s">
        <v>388</v>
      </c>
      <c r="E206" s="13" t="s">
        <v>389</v>
      </c>
      <c r="F206" s="14">
        <v>57449.48</v>
      </c>
      <c r="G206" s="14" t="s">
        <v>747</v>
      </c>
      <c r="H206" s="15">
        <f>+Tabla1[[#This Row],[Fecha de Registro]]+45</f>
        <v>45393</v>
      </c>
    </row>
    <row r="207" spans="1:8" ht="47.25">
      <c r="A207" s="23" t="str">
        <f>+MID(Tabla1[[#This Row],[Concepto]],1,3)</f>
        <v>JVM</v>
      </c>
      <c r="B207" s="12">
        <v>45425</v>
      </c>
      <c r="C207" s="13" t="s">
        <v>766</v>
      </c>
      <c r="D207" s="13" t="s">
        <v>388</v>
      </c>
      <c r="E207" s="13" t="s">
        <v>767</v>
      </c>
      <c r="F207" s="14">
        <v>42108.4</v>
      </c>
      <c r="G207" s="14" t="s">
        <v>747</v>
      </c>
      <c r="H207" s="15">
        <f>+Tabla1[[#This Row],[Fecha de Registro]]+45</f>
        <v>45470</v>
      </c>
    </row>
    <row r="208" spans="1:8" ht="47.25">
      <c r="A208" s="23" t="str">
        <f>+MID(Tabla1[[#This Row],[Concepto]],1,3)</f>
        <v>FEM</v>
      </c>
      <c r="B208" s="12">
        <v>45425</v>
      </c>
      <c r="C208" s="13" t="s">
        <v>390</v>
      </c>
      <c r="D208" s="13" t="s">
        <v>388</v>
      </c>
      <c r="E208" s="13" t="s">
        <v>391</v>
      </c>
      <c r="F208" s="14">
        <v>66338.899999999994</v>
      </c>
      <c r="G208" s="14" t="s">
        <v>747</v>
      </c>
      <c r="H208" s="15">
        <f>+Tabla1[[#This Row],[Fecha de Registro]]+45</f>
        <v>45470</v>
      </c>
    </row>
    <row r="209" spans="1:8" ht="31.5">
      <c r="A209" s="23" t="str">
        <f>+MID(Tabla1[[#This Row],[Concepto]],1,3)</f>
        <v>FEM</v>
      </c>
      <c r="B209" s="12">
        <v>45432</v>
      </c>
      <c r="C209" s="13" t="s">
        <v>392</v>
      </c>
      <c r="D209" s="13" t="s">
        <v>388</v>
      </c>
      <c r="E209" s="13" t="s">
        <v>391</v>
      </c>
      <c r="F209" s="14">
        <v>12994.8</v>
      </c>
      <c r="G209" s="14" t="s">
        <v>747</v>
      </c>
      <c r="H209" s="15">
        <f>+Tabla1[[#This Row],[Fecha de Registro]]+45</f>
        <v>45477</v>
      </c>
    </row>
    <row r="210" spans="1:8" ht="63">
      <c r="A210" s="23" t="str">
        <f>+MID(Tabla1[[#This Row],[Concepto]],1,3)</f>
        <v>FEM</v>
      </c>
      <c r="B210" s="12">
        <v>45439</v>
      </c>
      <c r="C210" s="13" t="s">
        <v>393</v>
      </c>
      <c r="D210" s="13" t="s">
        <v>388</v>
      </c>
      <c r="E210" s="13" t="s">
        <v>391</v>
      </c>
      <c r="F210" s="14">
        <v>10995.6</v>
      </c>
      <c r="G210" s="14" t="s">
        <v>747</v>
      </c>
      <c r="H210" s="15">
        <f>+Tabla1[[#This Row],[Fecha de Registro]]+45</f>
        <v>45484</v>
      </c>
    </row>
    <row r="211" spans="1:8" ht="63">
      <c r="A211" s="23" t="str">
        <f>+MID(Tabla1[[#This Row],[Concepto]],1,3)</f>
        <v>FEM</v>
      </c>
      <c r="B211" s="12">
        <v>45446</v>
      </c>
      <c r="C211" s="13" t="s">
        <v>394</v>
      </c>
      <c r="D211" s="13" t="s">
        <v>388</v>
      </c>
      <c r="E211" s="13" t="s">
        <v>311</v>
      </c>
      <c r="F211" s="14">
        <v>19992</v>
      </c>
      <c r="G211" s="14" t="s">
        <v>747</v>
      </c>
      <c r="H211" s="15">
        <f>+Tabla1[[#This Row],[Fecha de Registro]]+45</f>
        <v>45491</v>
      </c>
    </row>
    <row r="212" spans="1:8" ht="63">
      <c r="A212" s="23" t="str">
        <f>+MID(Tabla1[[#This Row],[Concepto]],1,3)</f>
        <v>JVM</v>
      </c>
      <c r="B212" s="12">
        <v>45457</v>
      </c>
      <c r="C212" s="13" t="s">
        <v>395</v>
      </c>
      <c r="D212" s="13" t="s">
        <v>388</v>
      </c>
      <c r="E212" s="13" t="s">
        <v>396</v>
      </c>
      <c r="F212" s="14">
        <v>50223.519999999997</v>
      </c>
      <c r="G212" s="14" t="s">
        <v>747</v>
      </c>
      <c r="H212" s="15">
        <f>+Tabla1[[#This Row],[Fecha de Registro]]+45</f>
        <v>45502</v>
      </c>
    </row>
    <row r="213" spans="1:8" ht="63">
      <c r="A213" s="23" t="str">
        <f>+MID(Tabla1[[#This Row],[Concepto]],1,3)</f>
        <v>FEM</v>
      </c>
      <c r="B213" s="12">
        <v>45462</v>
      </c>
      <c r="C213" s="13" t="s">
        <v>397</v>
      </c>
      <c r="D213" s="13" t="s">
        <v>388</v>
      </c>
      <c r="E213" s="13" t="s">
        <v>35</v>
      </c>
      <c r="F213" s="14">
        <v>73581.399999999994</v>
      </c>
      <c r="G213" s="14" t="s">
        <v>747</v>
      </c>
      <c r="H213" s="15">
        <f>+Tabla1[[#This Row],[Fecha de Registro]]+45</f>
        <v>45507</v>
      </c>
    </row>
    <row r="214" spans="1:8" ht="63">
      <c r="A214" s="23" t="s">
        <v>822</v>
      </c>
      <c r="B214" s="12">
        <v>42735</v>
      </c>
      <c r="C214" s="13" t="s">
        <v>814</v>
      </c>
      <c r="D214" s="13" t="s">
        <v>398</v>
      </c>
      <c r="E214" s="13" t="s">
        <v>399</v>
      </c>
      <c r="F214" s="14">
        <v>26007</v>
      </c>
      <c r="G214" s="14" t="s">
        <v>747</v>
      </c>
      <c r="H214" s="15">
        <f>+Tabla1[[#This Row],[Fecha de Registro]]+45</f>
        <v>42780</v>
      </c>
    </row>
    <row r="215" spans="1:8" ht="63">
      <c r="A215" s="23" t="str">
        <f>+MID(Tabla1[[#This Row],[Concepto]],1,3)</f>
        <v>REC</v>
      </c>
      <c r="B215" s="12">
        <v>44592</v>
      </c>
      <c r="C215" s="13" t="s">
        <v>205</v>
      </c>
      <c r="D215" s="13" t="s">
        <v>400</v>
      </c>
      <c r="E215" s="13" t="s">
        <v>401</v>
      </c>
      <c r="F215" s="14">
        <v>6844</v>
      </c>
      <c r="G215" s="14" t="s">
        <v>747</v>
      </c>
      <c r="H215" s="15">
        <f>+Tabla1[[#This Row],[Fecha de Registro]]+45</f>
        <v>44637</v>
      </c>
    </row>
    <row r="216" spans="1:8" ht="78.75">
      <c r="A216" s="23" t="str">
        <f>+MID(Tabla1[[#This Row],[Concepto]],1,3)</f>
        <v>REC</v>
      </c>
      <c r="B216" s="12">
        <v>44630</v>
      </c>
      <c r="C216" s="13" t="s">
        <v>402</v>
      </c>
      <c r="D216" s="13" t="s">
        <v>400</v>
      </c>
      <c r="E216" s="13" t="s">
        <v>403</v>
      </c>
      <c r="F216" s="14">
        <v>6844</v>
      </c>
      <c r="G216" s="14" t="s">
        <v>747</v>
      </c>
      <c r="H216" s="15">
        <f>+Tabla1[[#This Row],[Fecha de Registro]]+45</f>
        <v>44675</v>
      </c>
    </row>
    <row r="217" spans="1:8" ht="31.5">
      <c r="A217" s="23" t="str">
        <f>+MID(Tabla1[[#This Row],[Concepto]],1,3)</f>
        <v>REC</v>
      </c>
      <c r="B217" s="12">
        <v>44645</v>
      </c>
      <c r="C217" s="13" t="s">
        <v>404</v>
      </c>
      <c r="D217" s="13" t="s">
        <v>400</v>
      </c>
      <c r="E217" s="13" t="s">
        <v>403</v>
      </c>
      <c r="F217" s="14">
        <v>6844</v>
      </c>
      <c r="G217" s="14" t="s">
        <v>747</v>
      </c>
      <c r="H217" s="15">
        <f>+Tabla1[[#This Row],[Fecha de Registro]]+45</f>
        <v>44690</v>
      </c>
    </row>
    <row r="218" spans="1:8" ht="47.25">
      <c r="A218" s="23" t="str">
        <f>+MID(Tabla1[[#This Row],[Concepto]],1,3)</f>
        <v>REC</v>
      </c>
      <c r="B218" s="12">
        <v>44698</v>
      </c>
      <c r="C218" s="13" t="s">
        <v>405</v>
      </c>
      <c r="D218" s="13" t="s">
        <v>400</v>
      </c>
      <c r="E218" s="13" t="s">
        <v>406</v>
      </c>
      <c r="F218" s="14">
        <v>6844</v>
      </c>
      <c r="G218" s="14" t="s">
        <v>747</v>
      </c>
      <c r="H218" s="15">
        <f>+Tabla1[[#This Row],[Fecha de Registro]]+45</f>
        <v>44743</v>
      </c>
    </row>
    <row r="219" spans="1:8" ht="47.25">
      <c r="A219" s="23" t="str">
        <f>+MID(Tabla1[[#This Row],[Concepto]],1,3)</f>
        <v>REC</v>
      </c>
      <c r="B219" s="12">
        <v>44726</v>
      </c>
      <c r="C219" s="13" t="s">
        <v>407</v>
      </c>
      <c r="D219" s="13" t="s">
        <v>400</v>
      </c>
      <c r="E219" s="13" t="s">
        <v>408</v>
      </c>
      <c r="F219" s="14">
        <v>6844</v>
      </c>
      <c r="G219" s="14" t="s">
        <v>747</v>
      </c>
      <c r="H219" s="15">
        <f>+Tabla1[[#This Row],[Fecha de Registro]]+45</f>
        <v>44771</v>
      </c>
    </row>
    <row r="220" spans="1:8" ht="94.5">
      <c r="A220" s="23" t="str">
        <f>+MID(Tabla1[[#This Row],[Concepto]],1,3)</f>
        <v>REC</v>
      </c>
      <c r="B220" s="12">
        <v>44753</v>
      </c>
      <c r="C220" s="13" t="s">
        <v>409</v>
      </c>
      <c r="D220" s="13" t="s">
        <v>400</v>
      </c>
      <c r="E220" s="13" t="s">
        <v>410</v>
      </c>
      <c r="F220" s="14">
        <v>6844</v>
      </c>
      <c r="G220" s="14" t="s">
        <v>747</v>
      </c>
      <c r="H220" s="15">
        <f>+Tabla1[[#This Row],[Fecha de Registro]]+45</f>
        <v>44798</v>
      </c>
    </row>
    <row r="221" spans="1:8" ht="78.75">
      <c r="A221" s="23" t="str">
        <f>+MID(Tabla1[[#This Row],[Concepto]],1,3)</f>
        <v>FEM</v>
      </c>
      <c r="B221" s="12">
        <v>45406</v>
      </c>
      <c r="C221" s="13" t="s">
        <v>411</v>
      </c>
      <c r="D221" s="13" t="s">
        <v>412</v>
      </c>
      <c r="E221" s="13" t="s">
        <v>413</v>
      </c>
      <c r="F221" s="14">
        <v>30391.200000000001</v>
      </c>
      <c r="G221" s="14" t="s">
        <v>747</v>
      </c>
      <c r="H221" s="15">
        <f>+Tabla1[[#This Row],[Fecha de Registro]]+45</f>
        <v>45451</v>
      </c>
    </row>
    <row r="222" spans="1:8" ht="78.75">
      <c r="A222" s="23" t="str">
        <f>+MID(Tabla1[[#This Row],[Concepto]],1,3)</f>
        <v>FEM</v>
      </c>
      <c r="B222" s="12">
        <v>45419</v>
      </c>
      <c r="C222" s="13" t="s">
        <v>414</v>
      </c>
      <c r="D222" s="13" t="s">
        <v>412</v>
      </c>
      <c r="E222" s="13" t="s">
        <v>415</v>
      </c>
      <c r="F222" s="14">
        <v>15120</v>
      </c>
      <c r="G222" s="14" t="s">
        <v>747</v>
      </c>
      <c r="H222" s="15">
        <f>+Tabla1[[#This Row],[Fecha de Registro]]+45</f>
        <v>45464</v>
      </c>
    </row>
    <row r="223" spans="1:8" ht="78.75">
      <c r="A223" s="23" t="str">
        <f>+MID(Tabla1[[#This Row],[Concepto]],1,3)</f>
        <v>FEM</v>
      </c>
      <c r="B223" s="12">
        <v>45433</v>
      </c>
      <c r="C223" s="13" t="s">
        <v>416</v>
      </c>
      <c r="D223" s="13" t="s">
        <v>412</v>
      </c>
      <c r="E223" s="13" t="s">
        <v>415</v>
      </c>
      <c r="F223" s="14">
        <v>47040</v>
      </c>
      <c r="G223" s="14" t="s">
        <v>747</v>
      </c>
      <c r="H223" s="15">
        <f>+Tabla1[[#This Row],[Fecha de Registro]]+45</f>
        <v>45478</v>
      </c>
    </row>
    <row r="224" spans="1:8" ht="78.75">
      <c r="A224" s="23" t="str">
        <f>+MID(Tabla1[[#This Row],[Concepto]],1,3)</f>
        <v>FEM</v>
      </c>
      <c r="B224" s="12">
        <v>45463</v>
      </c>
      <c r="C224" s="13" t="s">
        <v>417</v>
      </c>
      <c r="D224" s="13" t="s">
        <v>412</v>
      </c>
      <c r="E224" s="13" t="s">
        <v>35</v>
      </c>
      <c r="F224" s="14">
        <v>37573.199999999997</v>
      </c>
      <c r="G224" s="14" t="s">
        <v>747</v>
      </c>
      <c r="H224" s="15">
        <f>+Tabla1[[#This Row],[Fecha de Registro]]+45</f>
        <v>45508</v>
      </c>
    </row>
    <row r="225" spans="1:8" ht="78.75">
      <c r="A225" s="23" t="str">
        <f>+MID(Tabla1[[#This Row],[Concepto]],1,3)</f>
        <v>REC</v>
      </c>
      <c r="B225" s="12">
        <v>44355</v>
      </c>
      <c r="C225" s="13" t="s">
        <v>418</v>
      </c>
      <c r="D225" s="13" t="s">
        <v>419</v>
      </c>
      <c r="E225" s="13" t="s">
        <v>420</v>
      </c>
      <c r="F225" s="14">
        <v>9468.32</v>
      </c>
      <c r="G225" s="14" t="s">
        <v>747</v>
      </c>
      <c r="H225" s="15">
        <f>+Tabla1[[#This Row],[Fecha de Registro]]+45</f>
        <v>44400</v>
      </c>
    </row>
    <row r="226" spans="1:8" ht="63">
      <c r="A226" s="23" t="str">
        <f>+MID(Tabla1[[#This Row],[Concepto]],1,3)</f>
        <v>LNM</v>
      </c>
      <c r="B226" s="12">
        <v>44442</v>
      </c>
      <c r="C226" s="13" t="s">
        <v>421</v>
      </c>
      <c r="D226" s="13" t="s">
        <v>419</v>
      </c>
      <c r="E226" s="13" t="s">
        <v>422</v>
      </c>
      <c r="F226" s="14">
        <v>4734.16</v>
      </c>
      <c r="G226" s="14" t="s">
        <v>747</v>
      </c>
      <c r="H226" s="15">
        <f>+Tabla1[[#This Row],[Fecha de Registro]]+45</f>
        <v>44487</v>
      </c>
    </row>
    <row r="227" spans="1:8" ht="47.25">
      <c r="A227" s="23" t="str">
        <f>+MID(Tabla1[[#This Row],[Concepto]],1,3)</f>
        <v>REC</v>
      </c>
      <c r="B227" s="12">
        <v>44475</v>
      </c>
      <c r="C227" s="13" t="s">
        <v>423</v>
      </c>
      <c r="D227" s="13" t="s">
        <v>419</v>
      </c>
      <c r="E227" s="13" t="s">
        <v>420</v>
      </c>
      <c r="F227" s="14">
        <v>14202.48</v>
      </c>
      <c r="G227" s="14" t="s">
        <v>747</v>
      </c>
      <c r="H227" s="15">
        <f>+Tabla1[[#This Row],[Fecha de Registro]]+45</f>
        <v>44520</v>
      </c>
    </row>
    <row r="228" spans="1:8" ht="78.75">
      <c r="A228" s="23" t="str">
        <f>+MID(Tabla1[[#This Row],[Concepto]],1,3)</f>
        <v>FEM</v>
      </c>
      <c r="B228" s="12">
        <v>45467</v>
      </c>
      <c r="C228" s="13" t="s">
        <v>424</v>
      </c>
      <c r="D228" s="13" t="s">
        <v>425</v>
      </c>
      <c r="E228" s="13" t="s">
        <v>426</v>
      </c>
      <c r="F228" s="14">
        <v>8850</v>
      </c>
      <c r="G228" s="14" t="s">
        <v>747</v>
      </c>
      <c r="H228" s="15">
        <f>+Tabla1[[#This Row],[Fecha de Registro]]+45</f>
        <v>45512</v>
      </c>
    </row>
    <row r="229" spans="1:8" ht="47.25">
      <c r="A229" s="23" t="str">
        <f>+MID(Tabla1[[#This Row],[Concepto]],1,3)</f>
        <v>LNM</v>
      </c>
      <c r="B229" s="12">
        <v>45468</v>
      </c>
      <c r="C229" s="13" t="s">
        <v>427</v>
      </c>
      <c r="D229" s="13" t="s">
        <v>428</v>
      </c>
      <c r="E229" s="13" t="s">
        <v>429</v>
      </c>
      <c r="F229" s="14">
        <v>32509</v>
      </c>
      <c r="G229" s="14" t="s">
        <v>747</v>
      </c>
      <c r="H229" s="15">
        <f>+Tabla1[[#This Row],[Fecha de Registro]]+45</f>
        <v>45513</v>
      </c>
    </row>
    <row r="230" spans="1:8" ht="31.5">
      <c r="A230" s="23" t="str">
        <f>+MID(Tabla1[[#This Row],[Concepto]],1,3)</f>
        <v>REC</v>
      </c>
      <c r="B230" s="12">
        <v>45405</v>
      </c>
      <c r="C230" s="13" t="s">
        <v>768</v>
      </c>
      <c r="D230" s="13" t="s">
        <v>769</v>
      </c>
      <c r="E230" s="13" t="s">
        <v>770</v>
      </c>
      <c r="F230" s="14">
        <v>652646.19999999995</v>
      </c>
      <c r="G230" s="14" t="s">
        <v>747</v>
      </c>
      <c r="H230" s="15">
        <f>+Tabla1[[#This Row],[Fecha de Registro]]+45</f>
        <v>45450</v>
      </c>
    </row>
    <row r="231" spans="1:8" ht="63">
      <c r="A231" s="23" t="str">
        <f>+MID(Tabla1[[#This Row],[Concepto]],1,3)</f>
        <v>REC</v>
      </c>
      <c r="B231" s="12">
        <v>45448</v>
      </c>
      <c r="C231" s="13" t="s">
        <v>194</v>
      </c>
      <c r="D231" s="13" t="s">
        <v>769</v>
      </c>
      <c r="E231" s="13" t="s">
        <v>770</v>
      </c>
      <c r="F231" s="14">
        <v>198240</v>
      </c>
      <c r="G231" s="14" t="s">
        <v>747</v>
      </c>
      <c r="H231" s="15">
        <f>+Tabla1[[#This Row],[Fecha de Registro]]+45</f>
        <v>45493</v>
      </c>
    </row>
    <row r="232" spans="1:8" ht="78.75">
      <c r="A232" s="23" t="str">
        <f>+MID(Tabla1[[#This Row],[Concepto]],1,3)</f>
        <v>REC</v>
      </c>
      <c r="B232" s="12">
        <v>45448</v>
      </c>
      <c r="C232" s="13" t="s">
        <v>197</v>
      </c>
      <c r="D232" s="13" t="s">
        <v>769</v>
      </c>
      <c r="E232" s="13" t="s">
        <v>770</v>
      </c>
      <c r="F232" s="14">
        <v>109740</v>
      </c>
      <c r="G232" s="14" t="s">
        <v>747</v>
      </c>
      <c r="H232" s="15">
        <f>+Tabla1[[#This Row],[Fecha de Registro]]+45</f>
        <v>45493</v>
      </c>
    </row>
    <row r="233" spans="1:8" ht="47.25">
      <c r="A233" s="23" t="str">
        <f>+MID(Tabla1[[#This Row],[Concepto]],1,3)</f>
        <v>JVM</v>
      </c>
      <c r="B233" s="12">
        <v>45393</v>
      </c>
      <c r="C233" s="13" t="s">
        <v>430</v>
      </c>
      <c r="D233" s="13" t="s">
        <v>431</v>
      </c>
      <c r="E233" s="13" t="s">
        <v>432</v>
      </c>
      <c r="F233" s="14">
        <v>132750</v>
      </c>
      <c r="G233" s="14" t="s">
        <v>747</v>
      </c>
      <c r="H233" s="15">
        <f>+Tabla1[[#This Row],[Fecha de Registro]]+45</f>
        <v>45438</v>
      </c>
    </row>
    <row r="234" spans="1:8" ht="47.25">
      <c r="A234" s="23" t="str">
        <f>+MID(Tabla1[[#This Row],[Concepto]],1,3)</f>
        <v>JVM</v>
      </c>
      <c r="B234" s="12">
        <v>45457</v>
      </c>
      <c r="C234" s="13" t="s">
        <v>433</v>
      </c>
      <c r="D234" s="13" t="s">
        <v>431</v>
      </c>
      <c r="E234" s="13" t="s">
        <v>434</v>
      </c>
      <c r="F234" s="14">
        <v>100300</v>
      </c>
      <c r="G234" s="14" t="s">
        <v>747</v>
      </c>
      <c r="H234" s="15">
        <f>+Tabla1[[#This Row],[Fecha de Registro]]+45</f>
        <v>45502</v>
      </c>
    </row>
    <row r="235" spans="1:8" ht="63">
      <c r="A235" s="23" t="str">
        <f>+MID(Tabla1[[#This Row],[Concepto]],1,3)</f>
        <v>JVM</v>
      </c>
      <c r="B235" s="12">
        <v>45471</v>
      </c>
      <c r="C235" s="13" t="s">
        <v>435</v>
      </c>
      <c r="D235" s="13" t="s">
        <v>431</v>
      </c>
      <c r="E235" s="13" t="s">
        <v>436</v>
      </c>
      <c r="F235" s="14">
        <v>70800</v>
      </c>
      <c r="G235" s="14" t="s">
        <v>747</v>
      </c>
      <c r="H235" s="15">
        <f>+Tabla1[[#This Row],[Fecha de Registro]]+45</f>
        <v>45516</v>
      </c>
    </row>
    <row r="236" spans="1:8" ht="63">
      <c r="A236" s="23" t="str">
        <f>+MID(Tabla1[[#This Row],[Concepto]],1,3)</f>
        <v>REC</v>
      </c>
      <c r="B236" s="12">
        <v>45448</v>
      </c>
      <c r="C236" s="13" t="s">
        <v>3</v>
      </c>
      <c r="D236" s="13" t="s">
        <v>771</v>
      </c>
      <c r="E236" s="13" t="s">
        <v>772</v>
      </c>
      <c r="F236" s="14">
        <v>299838</v>
      </c>
      <c r="G236" s="14" t="s">
        <v>747</v>
      </c>
      <c r="H236" s="15">
        <f>+Tabla1[[#This Row],[Fecha de Registro]]+45</f>
        <v>45493</v>
      </c>
    </row>
    <row r="237" spans="1:8" ht="47.25">
      <c r="A237" s="23" t="str">
        <f>+MID(Tabla1[[#This Row],[Concepto]],1,3)</f>
        <v>JVM</v>
      </c>
      <c r="B237" s="12">
        <v>43536</v>
      </c>
      <c r="C237" s="13" t="s">
        <v>437</v>
      </c>
      <c r="D237" s="13" t="s">
        <v>438</v>
      </c>
      <c r="E237" s="13" t="s">
        <v>439</v>
      </c>
      <c r="F237" s="14">
        <v>34810</v>
      </c>
      <c r="G237" s="14" t="s">
        <v>747</v>
      </c>
      <c r="H237" s="15">
        <f>+Tabla1[[#This Row],[Fecha de Registro]]+45</f>
        <v>43581</v>
      </c>
    </row>
    <row r="238" spans="1:8" ht="47.25">
      <c r="A238" s="23" t="str">
        <f>+MID(Tabla1[[#This Row],[Concepto]],1,3)</f>
        <v>FEM</v>
      </c>
      <c r="B238" s="12">
        <v>45399</v>
      </c>
      <c r="C238" s="13" t="s">
        <v>444</v>
      </c>
      <c r="D238" s="13" t="s">
        <v>441</v>
      </c>
      <c r="E238" s="13" t="s">
        <v>445</v>
      </c>
      <c r="F238" s="14">
        <v>179203.75</v>
      </c>
      <c r="G238" s="14" t="s">
        <v>747</v>
      </c>
      <c r="H238" s="15">
        <f>+Tabla1[[#This Row],[Fecha de Registro]]+45</f>
        <v>45444</v>
      </c>
    </row>
    <row r="239" spans="1:8" ht="63">
      <c r="A239" s="23" t="str">
        <f>+MID(Tabla1[[#This Row],[Concepto]],1,3)</f>
        <v>EMH</v>
      </c>
      <c r="B239" s="12">
        <v>45414</v>
      </c>
      <c r="C239" s="13" t="s">
        <v>446</v>
      </c>
      <c r="D239" s="13" t="s">
        <v>441</v>
      </c>
      <c r="E239" s="13" t="s">
        <v>447</v>
      </c>
      <c r="F239" s="14">
        <v>113209.2</v>
      </c>
      <c r="G239" s="14" t="s">
        <v>747</v>
      </c>
      <c r="H239" s="15">
        <f>+Tabla1[[#This Row],[Fecha de Registro]]+45</f>
        <v>45459</v>
      </c>
    </row>
    <row r="240" spans="1:8" ht="63">
      <c r="A240" s="23" t="str">
        <f>+MID(Tabla1[[#This Row],[Concepto]],1,3)</f>
        <v>FEM</v>
      </c>
      <c r="B240" s="12">
        <v>45436</v>
      </c>
      <c r="C240" s="13" t="s">
        <v>448</v>
      </c>
      <c r="D240" s="13" t="s">
        <v>441</v>
      </c>
      <c r="E240" s="13" t="s">
        <v>449</v>
      </c>
      <c r="F240" s="14">
        <v>111357.5</v>
      </c>
      <c r="G240" s="14" t="s">
        <v>747</v>
      </c>
      <c r="H240" s="15">
        <f>+Tabla1[[#This Row],[Fecha de Registro]]+45</f>
        <v>45481</v>
      </c>
    </row>
    <row r="241" spans="1:8" ht="47.25">
      <c r="A241" s="23" t="str">
        <f>+MID(Tabla1[[#This Row],[Concepto]],1,3)</f>
        <v>EMH</v>
      </c>
      <c r="B241" s="12">
        <v>45439</v>
      </c>
      <c r="C241" s="13" t="s">
        <v>450</v>
      </c>
      <c r="D241" s="13" t="s">
        <v>441</v>
      </c>
      <c r="E241" s="13" t="s">
        <v>451</v>
      </c>
      <c r="F241" s="14">
        <v>122443.88</v>
      </c>
      <c r="G241" s="14" t="s">
        <v>747</v>
      </c>
      <c r="H241" s="15">
        <f>+Tabla1[[#This Row],[Fecha de Registro]]+45</f>
        <v>45484</v>
      </c>
    </row>
    <row r="242" spans="1:8" ht="63">
      <c r="A242" s="23" t="str">
        <f>+MID(Tabla1[[#This Row],[Concepto]],1,3)</f>
        <v>EMH</v>
      </c>
      <c r="B242" s="12">
        <v>45453</v>
      </c>
      <c r="C242" s="13" t="s">
        <v>452</v>
      </c>
      <c r="D242" s="13" t="s">
        <v>441</v>
      </c>
      <c r="E242" s="13" t="s">
        <v>453</v>
      </c>
      <c r="F242" s="14">
        <v>104166.5</v>
      </c>
      <c r="G242" s="14" t="s">
        <v>747</v>
      </c>
      <c r="H242" s="15">
        <f>+Tabla1[[#This Row],[Fecha de Registro]]+45</f>
        <v>45498</v>
      </c>
    </row>
    <row r="243" spans="1:8" ht="78.75">
      <c r="A243" s="23" t="str">
        <f>+MID(Tabla1[[#This Row],[Concepto]],1,3)</f>
        <v>REC</v>
      </c>
      <c r="B243" s="12">
        <v>45456</v>
      </c>
      <c r="C243" s="13" t="s">
        <v>645</v>
      </c>
      <c r="D243" s="13" t="s">
        <v>441</v>
      </c>
      <c r="E243" s="13" t="s">
        <v>761</v>
      </c>
      <c r="F243" s="14">
        <v>49725.2</v>
      </c>
      <c r="G243" s="14" t="s">
        <v>747</v>
      </c>
      <c r="H243" s="15">
        <f>+Tabla1[[#This Row],[Fecha de Registro]]+45</f>
        <v>45501</v>
      </c>
    </row>
    <row r="244" spans="1:8" ht="78.75">
      <c r="A244" s="23" t="str">
        <f>+MID(Tabla1[[#This Row],[Concepto]],1,3)</f>
        <v>FEM</v>
      </c>
      <c r="B244" s="12">
        <v>45463</v>
      </c>
      <c r="C244" s="13" t="s">
        <v>454</v>
      </c>
      <c r="D244" s="13" t="s">
        <v>441</v>
      </c>
      <c r="E244" s="13" t="s">
        <v>90</v>
      </c>
      <c r="F244" s="14">
        <v>58181.25</v>
      </c>
      <c r="G244" s="14" t="s">
        <v>747</v>
      </c>
      <c r="H244" s="15">
        <f>+Tabla1[[#This Row],[Fecha de Registro]]+45</f>
        <v>45508</v>
      </c>
    </row>
    <row r="245" spans="1:8" ht="78.75">
      <c r="A245" s="23" t="str">
        <f>+MID(Tabla1[[#This Row],[Concepto]],1,3)</f>
        <v>FEM</v>
      </c>
      <c r="B245" s="12">
        <v>45463</v>
      </c>
      <c r="C245" s="13" t="s">
        <v>440</v>
      </c>
      <c r="D245" s="13" t="s">
        <v>441</v>
      </c>
      <c r="E245" s="13" t="s">
        <v>442</v>
      </c>
      <c r="F245" s="14">
        <v>-50156.25</v>
      </c>
      <c r="G245" s="14" t="s">
        <v>747</v>
      </c>
      <c r="H245" s="15">
        <f>+Tabla1[[#This Row],[Fecha de Registro]]+45</f>
        <v>45508</v>
      </c>
    </row>
    <row r="246" spans="1:8" ht="78.75">
      <c r="A246" s="23" t="str">
        <f>+MID(Tabla1[[#This Row],[Concepto]],1,3)</f>
        <v>FEM</v>
      </c>
      <c r="B246" s="12">
        <v>45463</v>
      </c>
      <c r="C246" s="13" t="s">
        <v>455</v>
      </c>
      <c r="D246" s="13" t="s">
        <v>441</v>
      </c>
      <c r="E246" s="13" t="s">
        <v>90</v>
      </c>
      <c r="F246" s="14">
        <v>101703</v>
      </c>
      <c r="G246" s="14" t="s">
        <v>747</v>
      </c>
      <c r="H246" s="15">
        <f>+Tabla1[[#This Row],[Fecha de Registro]]+45</f>
        <v>45508</v>
      </c>
    </row>
    <row r="247" spans="1:8" ht="78.75">
      <c r="A247" s="23" t="str">
        <f>+MID(Tabla1[[#This Row],[Concepto]],1,3)</f>
        <v>FEM</v>
      </c>
      <c r="B247" s="12">
        <v>45463</v>
      </c>
      <c r="C247" s="13" t="s">
        <v>443</v>
      </c>
      <c r="D247" s="13" t="s">
        <v>441</v>
      </c>
      <c r="E247" s="13" t="s">
        <v>801</v>
      </c>
      <c r="F247" s="14">
        <v>-87675</v>
      </c>
      <c r="G247" s="14" t="s">
        <v>747</v>
      </c>
      <c r="H247" s="15">
        <f>+Tabla1[[#This Row],[Fecha de Registro]]+45</f>
        <v>45508</v>
      </c>
    </row>
    <row r="248" spans="1:8" ht="63">
      <c r="A248" s="23" t="str">
        <f>+MID(Tabla1[[#This Row],[Concepto]],1,3)</f>
        <v>JVM</v>
      </c>
      <c r="B248" s="12">
        <v>44895</v>
      </c>
      <c r="C248" s="13" t="s">
        <v>456</v>
      </c>
      <c r="D248" s="13" t="s">
        <v>457</v>
      </c>
      <c r="E248" s="13" t="s">
        <v>458</v>
      </c>
      <c r="F248" s="14">
        <v>27670</v>
      </c>
      <c r="G248" s="14" t="s">
        <v>747</v>
      </c>
      <c r="H248" s="15">
        <f>+Tabla1[[#This Row],[Fecha de Registro]]+45</f>
        <v>44940</v>
      </c>
    </row>
    <row r="249" spans="1:8" ht="31.5">
      <c r="A249" s="23" t="str">
        <f>+MID(Tabla1[[#This Row],[Concepto]],1,3)</f>
        <v>JVM</v>
      </c>
      <c r="B249" s="12">
        <v>44986</v>
      </c>
      <c r="C249" s="13" t="s">
        <v>459</v>
      </c>
      <c r="D249" s="13" t="s">
        <v>457</v>
      </c>
      <c r="E249" s="13" t="s">
        <v>458</v>
      </c>
      <c r="F249" s="14">
        <v>36165</v>
      </c>
      <c r="G249" s="14" t="s">
        <v>747</v>
      </c>
      <c r="H249" s="15">
        <f>+Tabla1[[#This Row],[Fecha de Registro]]+45</f>
        <v>45031</v>
      </c>
    </row>
    <row r="250" spans="1:8" ht="31.5">
      <c r="A250" s="23" t="str">
        <f>+MID(Tabla1[[#This Row],[Concepto]],1,3)</f>
        <v>FEM</v>
      </c>
      <c r="B250" s="12">
        <v>45295</v>
      </c>
      <c r="C250" s="13" t="s">
        <v>460</v>
      </c>
      <c r="D250" s="13" t="s">
        <v>461</v>
      </c>
      <c r="E250" s="13" t="s">
        <v>462</v>
      </c>
      <c r="F250" s="14">
        <v>11175</v>
      </c>
      <c r="G250" s="14" t="s">
        <v>747</v>
      </c>
      <c r="H250" s="15">
        <f>+Tabla1[[#This Row],[Fecha de Registro]]+45</f>
        <v>45340</v>
      </c>
    </row>
    <row r="251" spans="1:8" ht="31.5">
      <c r="A251" s="23" t="str">
        <f>+MID(Tabla1[[#This Row],[Concepto]],1,3)</f>
        <v>FEM</v>
      </c>
      <c r="B251" s="12">
        <v>45321</v>
      </c>
      <c r="C251" s="13" t="s">
        <v>463</v>
      </c>
      <c r="D251" s="13" t="s">
        <v>461</v>
      </c>
      <c r="E251" s="13" t="s">
        <v>462</v>
      </c>
      <c r="F251" s="14">
        <v>18100</v>
      </c>
      <c r="G251" s="14" t="s">
        <v>747</v>
      </c>
      <c r="H251" s="15">
        <f>+Tabla1[[#This Row],[Fecha de Registro]]+45</f>
        <v>45366</v>
      </c>
    </row>
    <row r="252" spans="1:8" ht="31.5">
      <c r="A252" s="23" t="str">
        <f>+MID(Tabla1[[#This Row],[Concepto]],1,3)</f>
        <v>JVM</v>
      </c>
      <c r="B252" s="12">
        <v>45418</v>
      </c>
      <c r="C252" s="13" t="s">
        <v>464</v>
      </c>
      <c r="D252" s="13" t="s">
        <v>461</v>
      </c>
      <c r="E252" s="13" t="s">
        <v>465</v>
      </c>
      <c r="F252" s="14">
        <v>31950</v>
      </c>
      <c r="G252" s="14" t="s">
        <v>747</v>
      </c>
      <c r="H252" s="15">
        <f>+Tabla1[[#This Row],[Fecha de Registro]]+45</f>
        <v>45463</v>
      </c>
    </row>
    <row r="253" spans="1:8" ht="31.5">
      <c r="A253" s="23" t="str">
        <f>+MID(Tabla1[[#This Row],[Concepto]],1,3)</f>
        <v>JVM</v>
      </c>
      <c r="B253" s="12">
        <v>45418</v>
      </c>
      <c r="C253" s="13" t="s">
        <v>466</v>
      </c>
      <c r="D253" s="13" t="s">
        <v>461</v>
      </c>
      <c r="E253" s="13" t="s">
        <v>467</v>
      </c>
      <c r="F253" s="14">
        <v>16720</v>
      </c>
      <c r="G253" s="14" t="s">
        <v>747</v>
      </c>
      <c r="H253" s="15">
        <f>+Tabla1[[#This Row],[Fecha de Registro]]+45</f>
        <v>45463</v>
      </c>
    </row>
    <row r="254" spans="1:8" ht="31.5">
      <c r="A254" s="23" t="str">
        <f>+MID(Tabla1[[#This Row],[Concepto]],1,3)</f>
        <v>JVM</v>
      </c>
      <c r="B254" s="12">
        <v>45418</v>
      </c>
      <c r="C254" s="13" t="s">
        <v>468</v>
      </c>
      <c r="D254" s="13" t="s">
        <v>461</v>
      </c>
      <c r="E254" s="13" t="s">
        <v>469</v>
      </c>
      <c r="F254" s="14">
        <v>107360</v>
      </c>
      <c r="G254" s="14" t="s">
        <v>747</v>
      </c>
      <c r="H254" s="15">
        <f>+Tabla1[[#This Row],[Fecha de Registro]]+45</f>
        <v>45463</v>
      </c>
    </row>
    <row r="255" spans="1:8" ht="47.25">
      <c r="A255" s="23" t="str">
        <f>+MID(Tabla1[[#This Row],[Concepto]],1,3)</f>
        <v>JVM</v>
      </c>
      <c r="B255" s="12">
        <v>45446</v>
      </c>
      <c r="C255" s="13" t="s">
        <v>470</v>
      </c>
      <c r="D255" s="13" t="s">
        <v>461</v>
      </c>
      <c r="E255" s="13" t="s">
        <v>469</v>
      </c>
      <c r="F255" s="14">
        <v>148576</v>
      </c>
      <c r="G255" s="14" t="s">
        <v>747</v>
      </c>
      <c r="H255" s="15">
        <f>+Tabla1[[#This Row],[Fecha de Registro]]+45</f>
        <v>45491</v>
      </c>
    </row>
    <row r="256" spans="1:8" ht="47.25">
      <c r="A256" s="23" t="str">
        <f>+MID(Tabla1[[#This Row],[Concepto]],1,3)</f>
        <v>JVM</v>
      </c>
      <c r="B256" s="12">
        <v>45446</v>
      </c>
      <c r="C256" s="13" t="s">
        <v>471</v>
      </c>
      <c r="D256" s="13" t="s">
        <v>461</v>
      </c>
      <c r="E256" s="13" t="s">
        <v>469</v>
      </c>
      <c r="F256" s="14">
        <v>34900</v>
      </c>
      <c r="G256" s="14" t="s">
        <v>747</v>
      </c>
      <c r="H256" s="15">
        <f>+Tabla1[[#This Row],[Fecha de Registro]]+45</f>
        <v>45491</v>
      </c>
    </row>
    <row r="257" spans="1:8" ht="63">
      <c r="A257" s="23" t="str">
        <f>+MID(Tabla1[[#This Row],[Concepto]],1,3)</f>
        <v>JVM</v>
      </c>
      <c r="B257" s="12">
        <v>45446</v>
      </c>
      <c r="C257" s="13" t="s">
        <v>472</v>
      </c>
      <c r="D257" s="13" t="s">
        <v>461</v>
      </c>
      <c r="E257" s="13" t="s">
        <v>469</v>
      </c>
      <c r="F257" s="14">
        <v>45420</v>
      </c>
      <c r="G257" s="14" t="s">
        <v>747</v>
      </c>
      <c r="H257" s="15">
        <f>+Tabla1[[#This Row],[Fecha de Registro]]+45</f>
        <v>45491</v>
      </c>
    </row>
    <row r="258" spans="1:8" ht="78">
      <c r="A258" s="23" t="str">
        <f>+MID(Tabla1[[#This Row],[Concepto]],1,3)</f>
        <v>REC</v>
      </c>
      <c r="B258" s="12">
        <v>45450</v>
      </c>
      <c r="C258" s="13" t="s">
        <v>473</v>
      </c>
      <c r="D258" s="13" t="s">
        <v>474</v>
      </c>
      <c r="E258" s="13" t="s">
        <v>475</v>
      </c>
      <c r="F258" s="14">
        <v>758617.47</v>
      </c>
      <c r="G258" s="14" t="s">
        <v>747</v>
      </c>
      <c r="H258" s="15">
        <f>+Tabla1[[#This Row],[Fecha de Registro]]+45</f>
        <v>45495</v>
      </c>
    </row>
    <row r="259" spans="1:8" ht="46.8">
      <c r="A259" s="23" t="str">
        <f>+MID(Tabla1[[#This Row],[Concepto]],1,3)</f>
        <v>LNM</v>
      </c>
      <c r="B259" s="12">
        <v>45418</v>
      </c>
      <c r="C259" s="13" t="s">
        <v>506</v>
      </c>
      <c r="D259" s="13" t="s">
        <v>477</v>
      </c>
      <c r="E259" s="13" t="s">
        <v>478</v>
      </c>
      <c r="F259" s="14">
        <v>72708</v>
      </c>
      <c r="G259" s="14" t="s">
        <v>747</v>
      </c>
      <c r="H259" s="15">
        <f>+Tabla1[[#This Row],[Fecha de Registro]]+45</f>
        <v>45463</v>
      </c>
    </row>
    <row r="260" spans="1:8" ht="46.8">
      <c r="A260" s="23" t="str">
        <f>+MID(Tabla1[[#This Row],[Concepto]],1,3)</f>
        <v>LNM</v>
      </c>
      <c r="B260" s="12">
        <v>45453</v>
      </c>
      <c r="C260" s="13" t="s">
        <v>476</v>
      </c>
      <c r="D260" s="13" t="s">
        <v>477</v>
      </c>
      <c r="E260" s="13" t="s">
        <v>478</v>
      </c>
      <c r="F260" s="14">
        <v>162283.03</v>
      </c>
      <c r="G260" s="14" t="s">
        <v>747</v>
      </c>
      <c r="H260" s="15">
        <f>+Tabla1[[#This Row],[Fecha de Registro]]+45</f>
        <v>45498</v>
      </c>
    </row>
    <row r="261" spans="1:8" ht="46.8">
      <c r="A261" s="23" t="str">
        <f>+MID(Tabla1[[#This Row],[Concepto]],1,3)</f>
        <v>LNM</v>
      </c>
      <c r="B261" s="12">
        <v>45453</v>
      </c>
      <c r="C261" s="13" t="s">
        <v>773</v>
      </c>
      <c r="D261" s="13" t="s">
        <v>477</v>
      </c>
      <c r="E261" s="13" t="s">
        <v>478</v>
      </c>
      <c r="F261" s="14">
        <v>8171.9</v>
      </c>
      <c r="G261" s="14" t="s">
        <v>747</v>
      </c>
      <c r="H261" s="15">
        <f>+Tabla1[[#This Row],[Fecha de Registro]]+45</f>
        <v>45498</v>
      </c>
    </row>
    <row r="262" spans="1:8" ht="47.25">
      <c r="A262" s="23" t="s">
        <v>822</v>
      </c>
      <c r="B262" s="12">
        <v>45467</v>
      </c>
      <c r="C262" s="13" t="s">
        <v>479</v>
      </c>
      <c r="D262" s="13" t="s">
        <v>480</v>
      </c>
      <c r="E262" s="13" t="s">
        <v>481</v>
      </c>
      <c r="F262" s="14">
        <v>37111</v>
      </c>
      <c r="G262" s="14" t="s">
        <v>747</v>
      </c>
      <c r="H262" s="15">
        <f>+Tabla1[[#This Row],[Fecha de Registro]]+45</f>
        <v>45512</v>
      </c>
    </row>
    <row r="263" spans="1:8" ht="47.25">
      <c r="A263" s="23" t="str">
        <f>+MID(Tabla1[[#This Row],[Concepto]],1,3)</f>
        <v>EMH</v>
      </c>
      <c r="B263" s="12">
        <v>42735</v>
      </c>
      <c r="C263" s="13" t="s">
        <v>815</v>
      </c>
      <c r="D263" s="13" t="s">
        <v>482</v>
      </c>
      <c r="E263" s="13" t="s">
        <v>483</v>
      </c>
      <c r="F263" s="14">
        <v>28855</v>
      </c>
      <c r="G263" s="14" t="s">
        <v>747</v>
      </c>
      <c r="H263" s="15">
        <f>+Tabla1[[#This Row],[Fecha de Registro]]+45</f>
        <v>42780</v>
      </c>
    </row>
    <row r="264" spans="1:8" ht="63">
      <c r="A264" s="23" t="str">
        <f>+MID(Tabla1[[#This Row],[Concepto]],1,3)</f>
        <v>REC</v>
      </c>
      <c r="B264" s="12">
        <v>45114</v>
      </c>
      <c r="C264" s="13" t="s">
        <v>484</v>
      </c>
      <c r="D264" s="13" t="s">
        <v>485</v>
      </c>
      <c r="E264" s="13" t="s">
        <v>486</v>
      </c>
      <c r="F264" s="14">
        <v>207986.8</v>
      </c>
      <c r="G264" s="14" t="s">
        <v>747</v>
      </c>
      <c r="H264" s="15">
        <f>+Tabla1[[#This Row],[Fecha de Registro]]+45</f>
        <v>45159</v>
      </c>
    </row>
    <row r="265" spans="1:8" ht="63">
      <c r="A265" s="23" t="str">
        <f>+MID(Tabla1[[#This Row],[Concepto]],1,3)</f>
        <v>REC</v>
      </c>
      <c r="B265" s="12">
        <v>45175</v>
      </c>
      <c r="C265" s="13" t="s">
        <v>487</v>
      </c>
      <c r="D265" s="13" t="s">
        <v>485</v>
      </c>
      <c r="E265" s="13" t="s">
        <v>488</v>
      </c>
      <c r="F265" s="14">
        <v>24697.4</v>
      </c>
      <c r="G265" s="14" t="s">
        <v>747</v>
      </c>
      <c r="H265" s="15">
        <f>+Tabla1[[#This Row],[Fecha de Registro]]+45</f>
        <v>45220</v>
      </c>
    </row>
    <row r="266" spans="1:8" ht="63">
      <c r="A266" s="23" t="str">
        <f>+MID(Tabla1[[#This Row],[Concepto]],1,3)</f>
        <v>FEM</v>
      </c>
      <c r="B266" s="12">
        <v>45384</v>
      </c>
      <c r="C266" s="13" t="s">
        <v>214</v>
      </c>
      <c r="D266" s="13" t="s">
        <v>489</v>
      </c>
      <c r="E266" s="13" t="s">
        <v>490</v>
      </c>
      <c r="F266" s="14">
        <v>25134</v>
      </c>
      <c r="G266" s="14" t="s">
        <v>747</v>
      </c>
      <c r="H266" s="15">
        <f>+Tabla1[[#This Row],[Fecha de Registro]]+45</f>
        <v>45429</v>
      </c>
    </row>
    <row r="267" spans="1:8" ht="63">
      <c r="A267" s="23" t="str">
        <f>+MID(Tabla1[[#This Row],[Concepto]],1,3)</f>
        <v>FEM</v>
      </c>
      <c r="B267" s="12">
        <v>45450</v>
      </c>
      <c r="C267" s="13" t="s">
        <v>491</v>
      </c>
      <c r="D267" s="13" t="s">
        <v>489</v>
      </c>
      <c r="E267" s="13" t="s">
        <v>492</v>
      </c>
      <c r="F267" s="14">
        <v>218267.73</v>
      </c>
      <c r="G267" s="14" t="s">
        <v>747</v>
      </c>
      <c r="H267" s="15">
        <f>+Tabla1[[#This Row],[Fecha de Registro]]+45</f>
        <v>45495</v>
      </c>
    </row>
    <row r="268" spans="1:8" ht="63">
      <c r="A268" s="23" t="str">
        <f>+MID(Tabla1[[#This Row],[Concepto]],1,3)</f>
        <v>JVM</v>
      </c>
      <c r="B268" s="12">
        <v>45268</v>
      </c>
      <c r="C268" s="13" t="s">
        <v>197</v>
      </c>
      <c r="D268" s="13" t="s">
        <v>493</v>
      </c>
      <c r="E268" s="13" t="s">
        <v>494</v>
      </c>
      <c r="F268" s="14">
        <v>43660</v>
      </c>
      <c r="G268" s="14" t="s">
        <v>747</v>
      </c>
      <c r="H268" s="15">
        <f>+Tabla1[[#This Row],[Fecha de Registro]]+45</f>
        <v>45313</v>
      </c>
    </row>
    <row r="269" spans="1:8" ht="63">
      <c r="A269" s="23" t="str">
        <f>+MID(Tabla1[[#This Row],[Concepto]],1,3)</f>
        <v>EMH</v>
      </c>
      <c r="B269" s="12">
        <v>45393</v>
      </c>
      <c r="C269" s="13" t="s">
        <v>495</v>
      </c>
      <c r="D269" s="13" t="s">
        <v>496</v>
      </c>
      <c r="E269" s="13" t="s">
        <v>447</v>
      </c>
      <c r="F269" s="14">
        <v>210183.96</v>
      </c>
      <c r="G269" s="14" t="s">
        <v>747</v>
      </c>
      <c r="H269" s="15">
        <f>+Tabla1[[#This Row],[Fecha de Registro]]+45</f>
        <v>45438</v>
      </c>
    </row>
    <row r="270" spans="1:8" ht="31.5">
      <c r="A270" s="23" t="str">
        <f>+MID(Tabla1[[#This Row],[Concepto]],1,3)</f>
        <v>REC</v>
      </c>
      <c r="B270" s="12">
        <v>45365</v>
      </c>
      <c r="C270" s="13" t="s">
        <v>497</v>
      </c>
      <c r="D270" s="13" t="s">
        <v>498</v>
      </c>
      <c r="E270" s="13" t="s">
        <v>499</v>
      </c>
      <c r="F270" s="14">
        <v>420000</v>
      </c>
      <c r="G270" s="14" t="s">
        <v>747</v>
      </c>
      <c r="H270" s="15">
        <f>+Tabla1[[#This Row],[Fecha de Registro]]+45</f>
        <v>45410</v>
      </c>
    </row>
    <row r="271" spans="1:8" ht="31.5">
      <c r="A271" s="23" t="str">
        <f>+MID(Tabla1[[#This Row],[Concepto]],1,3)</f>
        <v>FEM</v>
      </c>
      <c r="B271" s="12">
        <v>45387</v>
      </c>
      <c r="C271" s="13" t="s">
        <v>500</v>
      </c>
      <c r="D271" s="13" t="s">
        <v>501</v>
      </c>
      <c r="E271" s="13" t="s">
        <v>296</v>
      </c>
      <c r="F271" s="14">
        <v>100186</v>
      </c>
      <c r="G271" s="14" t="s">
        <v>747</v>
      </c>
      <c r="H271" s="15">
        <f>+Tabla1[[#This Row],[Fecha de Registro]]+45</f>
        <v>45432</v>
      </c>
    </row>
    <row r="272" spans="1:8" ht="31.5">
      <c r="A272" s="23" t="s">
        <v>822</v>
      </c>
      <c r="B272" s="12">
        <v>45398</v>
      </c>
      <c r="C272" s="13" t="s">
        <v>502</v>
      </c>
      <c r="D272" s="13" t="s">
        <v>501</v>
      </c>
      <c r="E272" s="13" t="s">
        <v>503</v>
      </c>
      <c r="F272" s="14">
        <v>111510</v>
      </c>
      <c r="G272" s="14" t="s">
        <v>747</v>
      </c>
      <c r="H272" s="15">
        <f>+Tabla1[[#This Row],[Fecha de Registro]]+45</f>
        <v>45443</v>
      </c>
    </row>
    <row r="273" spans="1:8" ht="47.25">
      <c r="A273" s="23" t="str">
        <f>+MID(Tabla1[[#This Row],[Concepto]],1,3)</f>
        <v>FEM</v>
      </c>
      <c r="B273" s="12">
        <v>45400</v>
      </c>
      <c r="C273" s="13" t="s">
        <v>504</v>
      </c>
      <c r="D273" s="13" t="s">
        <v>501</v>
      </c>
      <c r="E273" s="13" t="s">
        <v>296</v>
      </c>
      <c r="F273" s="14">
        <v>140080.67000000001</v>
      </c>
      <c r="G273" s="14" t="s">
        <v>747</v>
      </c>
      <c r="H273" s="15">
        <f>+Tabla1[[#This Row],[Fecha de Registro]]+45</f>
        <v>45445</v>
      </c>
    </row>
    <row r="274" spans="1:8" ht="63">
      <c r="A274" s="23" t="str">
        <f>+MID(Tabla1[[#This Row],[Concepto]],1,3)</f>
        <v>FEM</v>
      </c>
      <c r="B274" s="12">
        <v>45418</v>
      </c>
      <c r="C274" s="13" t="s">
        <v>505</v>
      </c>
      <c r="D274" s="13" t="s">
        <v>501</v>
      </c>
      <c r="E274" s="13" t="s">
        <v>90</v>
      </c>
      <c r="F274" s="14">
        <v>77679.33</v>
      </c>
      <c r="G274" s="14" t="s">
        <v>747</v>
      </c>
      <c r="H274" s="15">
        <f>+Tabla1[[#This Row],[Fecha de Registro]]+45</f>
        <v>45463</v>
      </c>
    </row>
    <row r="275" spans="1:8" ht="47.25">
      <c r="A275" s="23" t="str">
        <f>+MID(Tabla1[[#This Row],[Concepto]],1,3)</f>
        <v>FEM</v>
      </c>
      <c r="B275" s="12">
        <v>45448</v>
      </c>
      <c r="C275" s="13" t="s">
        <v>506</v>
      </c>
      <c r="D275" s="13" t="s">
        <v>501</v>
      </c>
      <c r="E275" s="13" t="s">
        <v>90</v>
      </c>
      <c r="F275" s="14">
        <v>40320</v>
      </c>
      <c r="G275" s="14" t="s">
        <v>747</v>
      </c>
      <c r="H275" s="15">
        <f>+Tabla1[[#This Row],[Fecha de Registro]]+45</f>
        <v>45493</v>
      </c>
    </row>
    <row r="276" spans="1:8" ht="78.75">
      <c r="A276" s="23" t="str">
        <f>+MID(Tabla1[[#This Row],[Concepto]],1,3)</f>
        <v>EMH</v>
      </c>
      <c r="B276" s="12">
        <v>45462</v>
      </c>
      <c r="C276" s="13" t="s">
        <v>507</v>
      </c>
      <c r="D276" s="13" t="s">
        <v>508</v>
      </c>
      <c r="E276" s="13" t="s">
        <v>509</v>
      </c>
      <c r="F276" s="14">
        <v>197060</v>
      </c>
      <c r="G276" s="14" t="s">
        <v>747</v>
      </c>
      <c r="H276" s="15">
        <f>+Tabla1[[#This Row],[Fecha de Registro]]+45</f>
        <v>45507</v>
      </c>
    </row>
    <row r="277" spans="1:8" ht="31.5">
      <c r="A277" s="23" t="str">
        <f>+MID(Tabla1[[#This Row],[Concepto]],1,3)</f>
        <v>FEM</v>
      </c>
      <c r="B277" s="12">
        <v>42704</v>
      </c>
      <c r="C277" s="13" t="s">
        <v>510</v>
      </c>
      <c r="D277" s="13" t="s">
        <v>511</v>
      </c>
      <c r="E277" s="13" t="s">
        <v>512</v>
      </c>
      <c r="F277" s="14">
        <v>15888.4</v>
      </c>
      <c r="G277" s="14" t="s">
        <v>747</v>
      </c>
      <c r="H277" s="15">
        <f>+Tabla1[[#This Row],[Fecha de Registro]]+45</f>
        <v>42749</v>
      </c>
    </row>
    <row r="278" spans="1:8" ht="47.25">
      <c r="A278" s="23" t="s">
        <v>822</v>
      </c>
      <c r="B278" s="12">
        <v>42907</v>
      </c>
      <c r="C278" s="13" t="s">
        <v>513</v>
      </c>
      <c r="D278" s="13" t="s">
        <v>514</v>
      </c>
      <c r="E278" s="13" t="s">
        <v>515</v>
      </c>
      <c r="F278" s="14">
        <v>31860</v>
      </c>
      <c r="G278" s="14" t="s">
        <v>747</v>
      </c>
      <c r="H278" s="15">
        <f>+Tabla1[[#This Row],[Fecha de Registro]]+45</f>
        <v>42952</v>
      </c>
    </row>
    <row r="279" spans="1:8">
      <c r="A279" s="23" t="s">
        <v>822</v>
      </c>
      <c r="B279" s="12">
        <v>43019</v>
      </c>
      <c r="C279" s="13" t="s">
        <v>516</v>
      </c>
      <c r="D279" s="13" t="s">
        <v>514</v>
      </c>
      <c r="E279" s="13" t="s">
        <v>517</v>
      </c>
      <c r="F279" s="14">
        <v>70062.5</v>
      </c>
      <c r="G279" s="14" t="s">
        <v>747</v>
      </c>
      <c r="H279" s="15">
        <f>+Tabla1[[#This Row],[Fecha de Registro]]+45</f>
        <v>43064</v>
      </c>
    </row>
    <row r="280" spans="1:8" ht="78.75">
      <c r="A280" s="23" t="str">
        <f>+MID(Tabla1[[#This Row],[Concepto]],1,3)</f>
        <v>EPH</v>
      </c>
      <c r="B280" s="12">
        <v>42735</v>
      </c>
      <c r="C280" s="13" t="s">
        <v>816</v>
      </c>
      <c r="D280" s="13" t="s">
        <v>518</v>
      </c>
      <c r="E280" s="13" t="s">
        <v>519</v>
      </c>
      <c r="F280" s="14">
        <v>15725.31</v>
      </c>
      <c r="G280" s="14" t="s">
        <v>747</v>
      </c>
      <c r="H280" s="15">
        <f>+Tabla1[[#This Row],[Fecha de Registro]]+45</f>
        <v>42780</v>
      </c>
    </row>
    <row r="281" spans="1:8" ht="63">
      <c r="A281" s="23" t="str">
        <f>+MID(Tabla1[[#This Row],[Concepto]],1,3)</f>
        <v>FEM</v>
      </c>
      <c r="B281" s="12">
        <v>45432</v>
      </c>
      <c r="C281" s="13" t="s">
        <v>520</v>
      </c>
      <c r="D281" s="13" t="s">
        <v>521</v>
      </c>
      <c r="E281" s="13" t="s">
        <v>522</v>
      </c>
      <c r="F281" s="14">
        <v>24960</v>
      </c>
      <c r="G281" s="14" t="s">
        <v>747</v>
      </c>
      <c r="H281" s="15">
        <f>+Tabla1[[#This Row],[Fecha de Registro]]+45</f>
        <v>45477</v>
      </c>
    </row>
    <row r="282" spans="1:8" ht="31.5">
      <c r="A282" s="23" t="str">
        <f>+MID(Tabla1[[#This Row],[Concepto]],1,3)</f>
        <v>FEM</v>
      </c>
      <c r="B282" s="12">
        <v>45432</v>
      </c>
      <c r="C282" s="13" t="s">
        <v>523</v>
      </c>
      <c r="D282" s="13" t="s">
        <v>521</v>
      </c>
      <c r="E282" s="13" t="s">
        <v>522</v>
      </c>
      <c r="F282" s="14">
        <v>66570.399999999994</v>
      </c>
      <c r="G282" s="14" t="s">
        <v>747</v>
      </c>
      <c r="H282" s="15">
        <f>+Tabla1[[#This Row],[Fecha de Registro]]+45</f>
        <v>45477</v>
      </c>
    </row>
    <row r="283" spans="1:8" ht="47.25">
      <c r="A283" s="23" t="str">
        <f>+MID(Tabla1[[#This Row],[Concepto]],1,3)</f>
        <v>EMH</v>
      </c>
      <c r="B283" s="12">
        <v>45446</v>
      </c>
      <c r="C283" s="13" t="s">
        <v>524</v>
      </c>
      <c r="D283" s="13" t="s">
        <v>521</v>
      </c>
      <c r="E283" s="13" t="s">
        <v>453</v>
      </c>
      <c r="F283" s="14">
        <v>321261.3</v>
      </c>
      <c r="G283" s="14" t="s">
        <v>747</v>
      </c>
      <c r="H283" s="15">
        <f>+Tabla1[[#This Row],[Fecha de Registro]]+45</f>
        <v>45491</v>
      </c>
    </row>
    <row r="284" spans="1:8" ht="47.25">
      <c r="A284" s="23" t="s">
        <v>822</v>
      </c>
      <c r="B284" s="12">
        <v>45455</v>
      </c>
      <c r="C284" s="13" t="s">
        <v>525</v>
      </c>
      <c r="D284" s="13" t="s">
        <v>526</v>
      </c>
      <c r="E284" s="13" t="s">
        <v>527</v>
      </c>
      <c r="F284" s="14">
        <v>953145</v>
      </c>
      <c r="G284" s="14" t="s">
        <v>747</v>
      </c>
      <c r="H284" s="15">
        <f>+Tabla1[[#This Row],[Fecha de Registro]]+45</f>
        <v>45500</v>
      </c>
    </row>
    <row r="285" spans="1:8" ht="63">
      <c r="A285" s="23" t="s">
        <v>822</v>
      </c>
      <c r="B285" s="12">
        <v>45422</v>
      </c>
      <c r="C285" s="13" t="s">
        <v>528</v>
      </c>
      <c r="D285" s="13" t="s">
        <v>529</v>
      </c>
      <c r="E285" s="13" t="s">
        <v>530</v>
      </c>
      <c r="F285" s="14">
        <v>8755.6</v>
      </c>
      <c r="G285" s="14" t="s">
        <v>747</v>
      </c>
      <c r="H285" s="15">
        <f>+Tabla1[[#This Row],[Fecha de Registro]]+45</f>
        <v>45467</v>
      </c>
    </row>
    <row r="286" spans="1:8" ht="47.25">
      <c r="A286" s="23" t="s">
        <v>822</v>
      </c>
      <c r="B286" s="12">
        <v>45422</v>
      </c>
      <c r="C286" s="13" t="s">
        <v>531</v>
      </c>
      <c r="D286" s="13" t="s">
        <v>529</v>
      </c>
      <c r="E286" s="13" t="s">
        <v>530</v>
      </c>
      <c r="F286" s="14">
        <v>9788.1</v>
      </c>
      <c r="G286" s="14" t="s">
        <v>747</v>
      </c>
      <c r="H286" s="15">
        <f>+Tabla1[[#This Row],[Fecha de Registro]]+45</f>
        <v>45467</v>
      </c>
    </row>
    <row r="287" spans="1:8" ht="63">
      <c r="A287" s="23" t="s">
        <v>822</v>
      </c>
      <c r="B287" s="12">
        <v>45455</v>
      </c>
      <c r="C287" s="13" t="s">
        <v>532</v>
      </c>
      <c r="D287" s="13" t="s">
        <v>529</v>
      </c>
      <c r="E287" s="13" t="s">
        <v>533</v>
      </c>
      <c r="F287" s="14">
        <v>63758.94</v>
      </c>
      <c r="G287" s="14" t="s">
        <v>747</v>
      </c>
      <c r="H287" s="15">
        <f>+Tabla1[[#This Row],[Fecha de Registro]]+45</f>
        <v>45500</v>
      </c>
    </row>
    <row r="288" spans="1:8" ht="94.5">
      <c r="A288" s="23" t="s">
        <v>822</v>
      </c>
      <c r="B288" s="12">
        <v>45455</v>
      </c>
      <c r="C288" s="13" t="s">
        <v>534</v>
      </c>
      <c r="D288" s="13" t="s">
        <v>529</v>
      </c>
      <c r="E288" s="13" t="s">
        <v>535</v>
      </c>
      <c r="F288" s="14">
        <v>7065.84</v>
      </c>
      <c r="G288" s="14" t="s">
        <v>747</v>
      </c>
      <c r="H288" s="15">
        <f>+Tabla1[[#This Row],[Fecha de Registro]]+45</f>
        <v>45500</v>
      </c>
    </row>
    <row r="289" spans="1:8" ht="78.75">
      <c r="A289" s="23" t="s">
        <v>822</v>
      </c>
      <c r="B289" s="12">
        <v>45463</v>
      </c>
      <c r="C289" s="13" t="s">
        <v>536</v>
      </c>
      <c r="D289" s="13" t="s">
        <v>529</v>
      </c>
      <c r="E289" s="13" t="s">
        <v>537</v>
      </c>
      <c r="F289" s="14">
        <v>13794.2</v>
      </c>
      <c r="G289" s="14" t="s">
        <v>747</v>
      </c>
      <c r="H289" s="15">
        <f>+Tabla1[[#This Row],[Fecha de Registro]]+45</f>
        <v>45508</v>
      </c>
    </row>
    <row r="290" spans="1:8" ht="78.75">
      <c r="A290" s="23" t="s">
        <v>822</v>
      </c>
      <c r="B290" s="12">
        <v>45463</v>
      </c>
      <c r="C290" s="13" t="s">
        <v>538</v>
      </c>
      <c r="D290" s="13" t="s">
        <v>529</v>
      </c>
      <c r="E290" s="13" t="s">
        <v>539</v>
      </c>
      <c r="F290" s="14">
        <v>16024.4</v>
      </c>
      <c r="G290" s="14" t="s">
        <v>747</v>
      </c>
      <c r="H290" s="15">
        <f>+Tabla1[[#This Row],[Fecha de Registro]]+45</f>
        <v>45508</v>
      </c>
    </row>
    <row r="291" spans="1:8" ht="94.5">
      <c r="A291" s="23" t="str">
        <f>+MID(Tabla1[[#This Row],[Concepto]],1,3)</f>
        <v>REC</v>
      </c>
      <c r="B291" s="12">
        <v>45392</v>
      </c>
      <c r="C291" s="13" t="s">
        <v>540</v>
      </c>
      <c r="D291" s="13" t="s">
        <v>541</v>
      </c>
      <c r="E291" s="13" t="s">
        <v>542</v>
      </c>
      <c r="F291" s="14">
        <v>17500</v>
      </c>
      <c r="G291" s="14" t="s">
        <v>747</v>
      </c>
      <c r="H291" s="15">
        <f>+Tabla1[[#This Row],[Fecha de Registro]]+45</f>
        <v>45437</v>
      </c>
    </row>
    <row r="292" spans="1:8" ht="46.8">
      <c r="A292" s="23" t="str">
        <f>+MID(Tabla1[[#This Row],[Concepto]],1,3)</f>
        <v>REC</v>
      </c>
      <c r="B292" s="12">
        <v>45439</v>
      </c>
      <c r="C292" s="13" t="s">
        <v>543</v>
      </c>
      <c r="D292" s="13" t="s">
        <v>544</v>
      </c>
      <c r="E292" s="13" t="s">
        <v>545</v>
      </c>
      <c r="F292" s="14">
        <v>95040</v>
      </c>
      <c r="G292" s="14" t="s">
        <v>747</v>
      </c>
      <c r="H292" s="15">
        <f>+Tabla1[[#This Row],[Fecha de Registro]]+45</f>
        <v>45484</v>
      </c>
    </row>
    <row r="293" spans="1:8" ht="78.75">
      <c r="A293" s="23" t="str">
        <f>+MID(Tabla1[[#This Row],[Concepto]],1,3)</f>
        <v>JVM</v>
      </c>
      <c r="B293" s="12">
        <v>45233</v>
      </c>
      <c r="C293" s="13" t="s">
        <v>546</v>
      </c>
      <c r="D293" s="13" t="s">
        <v>547</v>
      </c>
      <c r="E293" s="13" t="s">
        <v>548</v>
      </c>
      <c r="F293" s="14">
        <v>37450</v>
      </c>
      <c r="G293" s="14" t="s">
        <v>747</v>
      </c>
      <c r="H293" s="15">
        <f>+Tabla1[[#This Row],[Fecha de Registro]]+45</f>
        <v>45278</v>
      </c>
    </row>
    <row r="294" spans="1:8" ht="78.75">
      <c r="A294" s="23" t="str">
        <f>+MID(Tabla1[[#This Row],[Concepto]],1,3)</f>
        <v>JVM</v>
      </c>
      <c r="B294" s="12">
        <v>45273</v>
      </c>
      <c r="C294" s="13" t="s">
        <v>327</v>
      </c>
      <c r="D294" s="13" t="s">
        <v>547</v>
      </c>
      <c r="E294" s="13" t="s">
        <v>548</v>
      </c>
      <c r="F294" s="14">
        <v>25900</v>
      </c>
      <c r="G294" s="14" t="s">
        <v>747</v>
      </c>
      <c r="H294" s="15">
        <f>+Tabla1[[#This Row],[Fecha de Registro]]+45</f>
        <v>45318</v>
      </c>
    </row>
    <row r="295" spans="1:8" ht="47.25">
      <c r="A295" s="23" t="str">
        <f>+MID(Tabla1[[#This Row],[Concepto]],1,3)</f>
        <v>JVM</v>
      </c>
      <c r="B295" s="12">
        <v>45398</v>
      </c>
      <c r="C295" s="13" t="s">
        <v>549</v>
      </c>
      <c r="D295" s="13" t="s">
        <v>547</v>
      </c>
      <c r="E295" s="13" t="s">
        <v>550</v>
      </c>
      <c r="F295" s="14">
        <v>48180</v>
      </c>
      <c r="G295" s="14" t="s">
        <v>747</v>
      </c>
      <c r="H295" s="15">
        <f>+Tabla1[[#This Row],[Fecha de Registro]]+45</f>
        <v>45443</v>
      </c>
    </row>
    <row r="296" spans="1:8" ht="47.25">
      <c r="A296" s="23" t="str">
        <f>+MID(Tabla1[[#This Row],[Concepto]],1,3)</f>
        <v>JVM</v>
      </c>
      <c r="B296" s="12">
        <v>45453</v>
      </c>
      <c r="C296" s="13" t="s">
        <v>551</v>
      </c>
      <c r="D296" s="13" t="s">
        <v>547</v>
      </c>
      <c r="E296" s="13" t="s">
        <v>552</v>
      </c>
      <c r="F296" s="14">
        <v>42780</v>
      </c>
      <c r="G296" s="14" t="s">
        <v>747</v>
      </c>
      <c r="H296" s="15">
        <f>+Tabla1[[#This Row],[Fecha de Registro]]+45</f>
        <v>45498</v>
      </c>
    </row>
    <row r="297" spans="1:8" ht="78">
      <c r="A297" s="23" t="str">
        <f>+MID(Tabla1[[#This Row],[Concepto]],1,3)</f>
        <v>REC</v>
      </c>
      <c r="B297" s="12">
        <v>45419</v>
      </c>
      <c r="C297" s="13" t="s">
        <v>270</v>
      </c>
      <c r="D297" s="13" t="s">
        <v>553</v>
      </c>
      <c r="E297" s="13" t="s">
        <v>554</v>
      </c>
      <c r="F297" s="14">
        <v>4000000</v>
      </c>
      <c r="G297" s="14" t="s">
        <v>747</v>
      </c>
      <c r="H297" s="15">
        <f>+Tabla1[[#This Row],[Fecha de Registro]]+45</f>
        <v>45464</v>
      </c>
    </row>
    <row r="298" spans="1:8" ht="47.25">
      <c r="A298" s="23" t="str">
        <f>+MID(Tabla1[[#This Row],[Concepto]],1,3)</f>
        <v>REC</v>
      </c>
      <c r="B298" s="12">
        <v>45461</v>
      </c>
      <c r="C298" s="13" t="s">
        <v>555</v>
      </c>
      <c r="D298" s="13" t="s">
        <v>556</v>
      </c>
      <c r="E298" s="13" t="s">
        <v>557</v>
      </c>
      <c r="F298" s="14">
        <v>41955.51</v>
      </c>
      <c r="G298" s="14" t="s">
        <v>747</v>
      </c>
      <c r="H298" s="15">
        <f>+Tabla1[[#This Row],[Fecha de Registro]]+45</f>
        <v>45506</v>
      </c>
    </row>
    <row r="299" spans="1:8" ht="63">
      <c r="A299" s="23" t="str">
        <f>+MID(Tabla1[[#This Row],[Concepto]],1,3)</f>
        <v>REC</v>
      </c>
      <c r="B299" s="12">
        <v>45406</v>
      </c>
      <c r="C299" s="13" t="s">
        <v>774</v>
      </c>
      <c r="D299" s="13" t="s">
        <v>775</v>
      </c>
      <c r="E299" s="13" t="s">
        <v>776</v>
      </c>
      <c r="F299" s="14">
        <v>305620</v>
      </c>
      <c r="G299" s="14" t="s">
        <v>747</v>
      </c>
      <c r="H299" s="15">
        <f>+Tabla1[[#This Row],[Fecha de Registro]]+45</f>
        <v>45451</v>
      </c>
    </row>
    <row r="300" spans="1:8" ht="78.75">
      <c r="A300" s="23" t="str">
        <f>+MID(Tabla1[[#This Row],[Concepto]],1,3)</f>
        <v>REC</v>
      </c>
      <c r="B300" s="12">
        <v>45414</v>
      </c>
      <c r="C300" s="13" t="s">
        <v>558</v>
      </c>
      <c r="D300" s="13" t="s">
        <v>559</v>
      </c>
      <c r="E300" s="13" t="s">
        <v>560</v>
      </c>
      <c r="F300" s="14">
        <v>346950</v>
      </c>
      <c r="G300" s="14" t="s">
        <v>747</v>
      </c>
      <c r="H300" s="15">
        <f>+Tabla1[[#This Row],[Fecha de Registro]]+45</f>
        <v>45459</v>
      </c>
    </row>
    <row r="301" spans="1:8" ht="63">
      <c r="A301" s="23" t="str">
        <f>+MID(Tabla1[[#This Row],[Concepto]],1,3)</f>
        <v>REC</v>
      </c>
      <c r="B301" s="12">
        <v>45439</v>
      </c>
      <c r="C301" s="13" t="s">
        <v>561</v>
      </c>
      <c r="D301" s="13" t="s">
        <v>562</v>
      </c>
      <c r="E301" s="13" t="s">
        <v>563</v>
      </c>
      <c r="F301" s="14">
        <v>483462.76</v>
      </c>
      <c r="G301" s="14" t="s">
        <v>747</v>
      </c>
      <c r="H301" s="15">
        <f>+Tabla1[[#This Row],[Fecha de Registro]]+45</f>
        <v>45484</v>
      </c>
    </row>
    <row r="302" spans="1:8" ht="47.25">
      <c r="A302" s="23" t="str">
        <f>+MID(Tabla1[[#This Row],[Concepto]],1,3)</f>
        <v>REC</v>
      </c>
      <c r="B302" s="12">
        <v>45453</v>
      </c>
      <c r="C302" s="13" t="s">
        <v>564</v>
      </c>
      <c r="D302" s="13" t="s">
        <v>562</v>
      </c>
      <c r="E302" s="13" t="s">
        <v>565</v>
      </c>
      <c r="F302" s="14">
        <v>151743</v>
      </c>
      <c r="G302" s="14" t="s">
        <v>747</v>
      </c>
      <c r="H302" s="15">
        <f>+Tabla1[[#This Row],[Fecha de Registro]]+45</f>
        <v>45498</v>
      </c>
    </row>
    <row r="303" spans="1:8" ht="47.25">
      <c r="A303" s="23" t="str">
        <f>+MID(Tabla1[[#This Row],[Concepto]],1,3)</f>
        <v>LNM</v>
      </c>
      <c r="B303" s="12">
        <v>42735</v>
      </c>
      <c r="C303" s="13" t="s">
        <v>815</v>
      </c>
      <c r="D303" s="13" t="s">
        <v>566</v>
      </c>
      <c r="E303" s="13" t="s">
        <v>567</v>
      </c>
      <c r="F303" s="14">
        <v>6995.01</v>
      </c>
      <c r="G303" s="14" t="s">
        <v>747</v>
      </c>
      <c r="H303" s="15">
        <f>+Tabla1[[#This Row],[Fecha de Registro]]+45</f>
        <v>42780</v>
      </c>
    </row>
    <row r="304" spans="1:8" ht="47.25">
      <c r="A304" s="23" t="str">
        <f>+MID(Tabla1[[#This Row],[Concepto]],1,3)</f>
        <v>REC</v>
      </c>
      <c r="B304" s="12">
        <v>45435</v>
      </c>
      <c r="C304" s="13" t="s">
        <v>777</v>
      </c>
      <c r="D304" s="13" t="s">
        <v>778</v>
      </c>
      <c r="E304" s="13" t="s">
        <v>779</v>
      </c>
      <c r="F304" s="14">
        <v>14576.38</v>
      </c>
      <c r="G304" s="14" t="s">
        <v>747</v>
      </c>
      <c r="H304" s="15">
        <f>+Tabla1[[#This Row],[Fecha de Registro]]+45</f>
        <v>45480</v>
      </c>
    </row>
    <row r="305" spans="1:8" ht="47.25">
      <c r="A305" s="23" t="str">
        <f>+MID(Tabla1[[#This Row],[Concepto]],1,3)</f>
        <v>REC</v>
      </c>
      <c r="B305" s="12">
        <v>45450</v>
      </c>
      <c r="C305" s="13" t="s">
        <v>780</v>
      </c>
      <c r="D305" s="13" t="s">
        <v>778</v>
      </c>
      <c r="E305" s="13" t="s">
        <v>779</v>
      </c>
      <c r="F305" s="14">
        <v>2367.6</v>
      </c>
      <c r="G305" s="14" t="s">
        <v>747</v>
      </c>
      <c r="H305" s="15">
        <f>+Tabla1[[#This Row],[Fecha de Registro]]+45</f>
        <v>45495</v>
      </c>
    </row>
    <row r="306" spans="1:8" ht="47.25">
      <c r="A306" s="23" t="str">
        <f>+MID(Tabla1[[#This Row],[Concepto]],1,3)</f>
        <v>LNM</v>
      </c>
      <c r="B306" s="12">
        <v>45426</v>
      </c>
      <c r="C306" s="13" t="s">
        <v>781</v>
      </c>
      <c r="D306" s="13" t="s">
        <v>782</v>
      </c>
      <c r="E306" s="13" t="s">
        <v>783</v>
      </c>
      <c r="F306" s="14">
        <v>240000</v>
      </c>
      <c r="G306" s="14" t="s">
        <v>747</v>
      </c>
      <c r="H306" s="15">
        <f>+Tabla1[[#This Row],[Fecha de Registro]]+45</f>
        <v>45471</v>
      </c>
    </row>
    <row r="307" spans="1:8" ht="47.25">
      <c r="A307" s="23" t="str">
        <f>+MID(Tabla1[[#This Row],[Concepto]],1,3)</f>
        <v>JVM</v>
      </c>
      <c r="B307" s="12">
        <v>45415</v>
      </c>
      <c r="C307" s="13" t="s">
        <v>205</v>
      </c>
      <c r="D307" s="13" t="s">
        <v>568</v>
      </c>
      <c r="E307" s="13" t="s">
        <v>569</v>
      </c>
      <c r="F307" s="14">
        <v>154875</v>
      </c>
      <c r="G307" s="14" t="s">
        <v>747</v>
      </c>
      <c r="H307" s="15">
        <f>+Tabla1[[#This Row],[Fecha de Registro]]+45</f>
        <v>45460</v>
      </c>
    </row>
    <row r="308" spans="1:8" ht="78.75">
      <c r="A308" s="23" t="str">
        <f>+MID(Tabla1[[#This Row],[Concepto]],1,3)</f>
        <v>JVM</v>
      </c>
      <c r="B308" s="12">
        <v>45415</v>
      </c>
      <c r="C308" s="13" t="s">
        <v>570</v>
      </c>
      <c r="D308" s="13" t="s">
        <v>568</v>
      </c>
      <c r="E308" s="13" t="s">
        <v>571</v>
      </c>
      <c r="F308" s="14">
        <v>69030</v>
      </c>
      <c r="G308" s="14" t="s">
        <v>747</v>
      </c>
      <c r="H308" s="15">
        <f>+Tabla1[[#This Row],[Fecha de Registro]]+45</f>
        <v>45460</v>
      </c>
    </row>
    <row r="309" spans="1:8" ht="63">
      <c r="A309" s="23" t="str">
        <f>+MID(Tabla1[[#This Row],[Concepto]],1,3)</f>
        <v>JVM</v>
      </c>
      <c r="B309" s="12">
        <v>45415</v>
      </c>
      <c r="C309" s="13" t="s">
        <v>572</v>
      </c>
      <c r="D309" s="13" t="s">
        <v>568</v>
      </c>
      <c r="E309" s="13" t="s">
        <v>573</v>
      </c>
      <c r="F309" s="14">
        <v>69030</v>
      </c>
      <c r="G309" s="14" t="s">
        <v>747</v>
      </c>
      <c r="H309" s="15">
        <f>+Tabla1[[#This Row],[Fecha de Registro]]+45</f>
        <v>45460</v>
      </c>
    </row>
    <row r="310" spans="1:8" ht="78.75">
      <c r="A310" s="23" t="str">
        <f>+MID(Tabla1[[#This Row],[Concepto]],1,3)</f>
        <v>JVM</v>
      </c>
      <c r="B310" s="12">
        <v>45434</v>
      </c>
      <c r="C310" s="13" t="s">
        <v>574</v>
      </c>
      <c r="D310" s="13" t="s">
        <v>568</v>
      </c>
      <c r="E310" s="13" t="s">
        <v>575</v>
      </c>
      <c r="F310" s="14">
        <v>417376.62</v>
      </c>
      <c r="G310" s="14" t="s">
        <v>747</v>
      </c>
      <c r="H310" s="15">
        <f>+Tabla1[[#This Row],[Fecha de Registro]]+45</f>
        <v>45479</v>
      </c>
    </row>
    <row r="311" spans="1:8" ht="47.25">
      <c r="A311" s="23" t="str">
        <f>+MID(Tabla1[[#This Row],[Concepto]],1,3)</f>
        <v>JVM</v>
      </c>
      <c r="B311" s="12">
        <v>45448</v>
      </c>
      <c r="C311" s="13" t="s">
        <v>404</v>
      </c>
      <c r="D311" s="13" t="s">
        <v>568</v>
      </c>
      <c r="E311" s="13" t="s">
        <v>784</v>
      </c>
      <c r="F311" s="14">
        <v>129800</v>
      </c>
      <c r="G311" s="14" t="s">
        <v>747</v>
      </c>
      <c r="H311" s="15">
        <f>+Tabla1[[#This Row],[Fecha de Registro]]+45</f>
        <v>45493</v>
      </c>
    </row>
    <row r="312" spans="1:8" ht="78.75">
      <c r="A312" s="23" t="str">
        <f>+MID(Tabla1[[#This Row],[Concepto]],1,3)</f>
        <v>JVM</v>
      </c>
      <c r="B312" s="12">
        <v>45448</v>
      </c>
      <c r="C312" s="13" t="s">
        <v>576</v>
      </c>
      <c r="D312" s="13" t="s">
        <v>568</v>
      </c>
      <c r="E312" s="13" t="s">
        <v>577</v>
      </c>
      <c r="F312" s="14">
        <v>259600</v>
      </c>
      <c r="G312" s="14" t="s">
        <v>747</v>
      </c>
      <c r="H312" s="15">
        <f>+Tabla1[[#This Row],[Fecha de Registro]]+45</f>
        <v>45493</v>
      </c>
    </row>
    <row r="313" spans="1:8" ht="63">
      <c r="A313" s="23" t="str">
        <f>+MID(Tabla1[[#This Row],[Concepto]],1,3)</f>
        <v>JVM</v>
      </c>
      <c r="B313" s="12">
        <v>45448</v>
      </c>
      <c r="C313" s="13" t="s">
        <v>578</v>
      </c>
      <c r="D313" s="13" t="s">
        <v>579</v>
      </c>
      <c r="E313" s="13" t="s">
        <v>580</v>
      </c>
      <c r="F313" s="14">
        <v>259600</v>
      </c>
      <c r="G313" s="14" t="s">
        <v>747</v>
      </c>
      <c r="H313" s="15">
        <f>+Tabla1[[#This Row],[Fecha de Registro]]+45</f>
        <v>45493</v>
      </c>
    </row>
    <row r="314" spans="1:8" ht="47.25">
      <c r="A314" s="23" t="str">
        <f>+MID(Tabla1[[#This Row],[Concepto]],1,3)</f>
        <v>JVM</v>
      </c>
      <c r="B314" s="12">
        <v>45448</v>
      </c>
      <c r="C314" s="13" t="s">
        <v>404</v>
      </c>
      <c r="D314" s="13" t="s">
        <v>579</v>
      </c>
      <c r="E314" s="13" t="s">
        <v>581</v>
      </c>
      <c r="F314" s="14">
        <v>129800</v>
      </c>
      <c r="G314" s="14" t="s">
        <v>747</v>
      </c>
      <c r="H314" s="15">
        <f>+Tabla1[[#This Row],[Fecha de Registro]]+45</f>
        <v>45493</v>
      </c>
    </row>
    <row r="315" spans="1:8" ht="63">
      <c r="A315" s="23" t="s">
        <v>822</v>
      </c>
      <c r="B315" s="12">
        <v>43735</v>
      </c>
      <c r="C315" s="13" t="s">
        <v>558</v>
      </c>
      <c r="D315" s="13" t="s">
        <v>582</v>
      </c>
      <c r="E315" s="13" t="s">
        <v>583</v>
      </c>
      <c r="F315" s="14">
        <v>19824</v>
      </c>
      <c r="G315" s="14" t="s">
        <v>747</v>
      </c>
      <c r="H315" s="15">
        <f>+Tabla1[[#This Row],[Fecha de Registro]]+45</f>
        <v>43780</v>
      </c>
    </row>
    <row r="316" spans="1:8" ht="47.25">
      <c r="A316" s="23" t="str">
        <f>+MID(Tabla1[[#This Row],[Concepto]],1,3)</f>
        <v>EPH</v>
      </c>
      <c r="B316" s="12">
        <v>43433</v>
      </c>
      <c r="C316" s="13" t="s">
        <v>276</v>
      </c>
      <c r="D316" s="13" t="s">
        <v>584</v>
      </c>
      <c r="E316" s="13" t="s">
        <v>585</v>
      </c>
      <c r="F316" s="14">
        <v>3025</v>
      </c>
      <c r="G316" s="14" t="s">
        <v>747</v>
      </c>
      <c r="H316" s="15">
        <f>+Tabla1[[#This Row],[Fecha de Registro]]+45</f>
        <v>43478</v>
      </c>
    </row>
    <row r="317" spans="1:8" ht="78.75">
      <c r="A317" s="23" t="str">
        <f>+MID(Tabla1[[#This Row],[Concepto]],1,3)</f>
        <v>EPH</v>
      </c>
      <c r="B317" s="12">
        <v>43490</v>
      </c>
      <c r="C317" s="13" t="s">
        <v>586</v>
      </c>
      <c r="D317" s="13" t="s">
        <v>584</v>
      </c>
      <c r="E317" s="13" t="s">
        <v>585</v>
      </c>
      <c r="F317" s="14">
        <v>14775</v>
      </c>
      <c r="G317" s="14" t="s">
        <v>747</v>
      </c>
      <c r="H317" s="15">
        <f>+Tabla1[[#This Row],[Fecha de Registro]]+45</f>
        <v>43535</v>
      </c>
    </row>
    <row r="318" spans="1:8" ht="78.75">
      <c r="A318" s="23" t="str">
        <f>+MID(Tabla1[[#This Row],[Concepto]],1,3)</f>
        <v>EPH</v>
      </c>
      <c r="B318" s="12">
        <v>43490</v>
      </c>
      <c r="C318" s="13" t="s">
        <v>587</v>
      </c>
      <c r="D318" s="13" t="s">
        <v>584</v>
      </c>
      <c r="E318" s="13" t="s">
        <v>585</v>
      </c>
      <c r="F318" s="14">
        <v>850</v>
      </c>
      <c r="G318" s="14" t="s">
        <v>747</v>
      </c>
      <c r="H318" s="15">
        <f>+Tabla1[[#This Row],[Fecha de Registro]]+45</f>
        <v>43535</v>
      </c>
    </row>
    <row r="319" spans="1:8" ht="47.25">
      <c r="A319" s="23" t="str">
        <f>+MID(Tabla1[[#This Row],[Concepto]],1,3)</f>
        <v>EPH</v>
      </c>
      <c r="B319" s="12">
        <v>43579</v>
      </c>
      <c r="C319" s="13" t="s">
        <v>588</v>
      </c>
      <c r="D319" s="13" t="s">
        <v>584</v>
      </c>
      <c r="E319" s="13" t="s">
        <v>585</v>
      </c>
      <c r="F319" s="14">
        <v>37423</v>
      </c>
      <c r="G319" s="14" t="s">
        <v>747</v>
      </c>
      <c r="H319" s="15">
        <f>+Tabla1[[#This Row],[Fecha de Registro]]+45</f>
        <v>43624</v>
      </c>
    </row>
    <row r="320" spans="1:8" ht="47.25">
      <c r="A320" s="23" t="str">
        <f>+MID(Tabla1[[#This Row],[Concepto]],1,3)</f>
        <v>EPH</v>
      </c>
      <c r="B320" s="12">
        <v>43579</v>
      </c>
      <c r="C320" s="13" t="s">
        <v>109</v>
      </c>
      <c r="D320" s="13" t="s">
        <v>584</v>
      </c>
      <c r="E320" s="13" t="s">
        <v>585</v>
      </c>
      <c r="F320" s="14">
        <v>2975</v>
      </c>
      <c r="G320" s="14" t="s">
        <v>747</v>
      </c>
      <c r="H320" s="15">
        <f>+Tabla1[[#This Row],[Fecha de Registro]]+45</f>
        <v>43624</v>
      </c>
    </row>
    <row r="321" spans="1:8" ht="47.25">
      <c r="A321" s="23" t="str">
        <f>+MID(Tabla1[[#This Row],[Concepto]],1,3)</f>
        <v>EPH</v>
      </c>
      <c r="B321" s="12">
        <v>43595</v>
      </c>
      <c r="C321" s="13" t="s">
        <v>555</v>
      </c>
      <c r="D321" s="13" t="s">
        <v>584</v>
      </c>
      <c r="E321" s="13" t="s">
        <v>589</v>
      </c>
      <c r="F321" s="14">
        <v>5675</v>
      </c>
      <c r="G321" s="14" t="s">
        <v>747</v>
      </c>
      <c r="H321" s="15">
        <f>+Tabla1[[#This Row],[Fecha de Registro]]+45</f>
        <v>43640</v>
      </c>
    </row>
    <row r="322" spans="1:8" ht="63">
      <c r="A322" s="23" t="str">
        <f>+MID(Tabla1[[#This Row],[Concepto]],1,3)</f>
        <v>EMH</v>
      </c>
      <c r="B322" s="12">
        <v>42735</v>
      </c>
      <c r="C322" s="13" t="s">
        <v>817</v>
      </c>
      <c r="D322" s="13" t="s">
        <v>590</v>
      </c>
      <c r="E322" s="13" t="s">
        <v>591</v>
      </c>
      <c r="F322" s="14">
        <v>11600</v>
      </c>
      <c r="G322" s="14" t="s">
        <v>747</v>
      </c>
      <c r="H322" s="15">
        <f>+Tabla1[[#This Row],[Fecha de Registro]]+45</f>
        <v>42780</v>
      </c>
    </row>
    <row r="323" spans="1:8" ht="63">
      <c r="A323" s="23" t="str">
        <f>+MID(Tabla1[[#This Row],[Concepto]],1,3)</f>
        <v>REC</v>
      </c>
      <c r="B323" s="12">
        <v>43745</v>
      </c>
      <c r="C323" s="13" t="s">
        <v>592</v>
      </c>
      <c r="D323" s="13" t="s">
        <v>593</v>
      </c>
      <c r="E323" s="13" t="s">
        <v>594</v>
      </c>
      <c r="F323" s="14">
        <v>270279</v>
      </c>
      <c r="G323" s="14" t="s">
        <v>747</v>
      </c>
      <c r="H323" s="15">
        <f>+Tabla1[[#This Row],[Fecha de Registro]]+45</f>
        <v>43790</v>
      </c>
    </row>
    <row r="324" spans="1:8" ht="31.2">
      <c r="A324" s="23" t="str">
        <f>+MID(Tabla1[[#This Row],[Concepto]],1,3)</f>
        <v>JVM</v>
      </c>
      <c r="B324" s="12">
        <v>45244</v>
      </c>
      <c r="C324" s="13" t="s">
        <v>595</v>
      </c>
      <c r="D324" s="13" t="s">
        <v>596</v>
      </c>
      <c r="E324" s="13" t="s">
        <v>597</v>
      </c>
      <c r="F324" s="14">
        <v>127351.11</v>
      </c>
      <c r="G324" s="14" t="s">
        <v>747</v>
      </c>
      <c r="H324" s="15">
        <f>+Tabla1[[#This Row],[Fecha de Registro]]+45</f>
        <v>45289</v>
      </c>
    </row>
    <row r="325" spans="1:8" ht="31.2">
      <c r="A325" s="23" t="str">
        <f>+MID(Tabla1[[#This Row],[Concepto]],1,3)</f>
        <v>JVM</v>
      </c>
      <c r="B325" s="12">
        <v>45244</v>
      </c>
      <c r="C325" s="13" t="s">
        <v>598</v>
      </c>
      <c r="D325" s="13" t="s">
        <v>596</v>
      </c>
      <c r="E325" s="13" t="s">
        <v>599</v>
      </c>
      <c r="F325" s="14">
        <v>66600.009999999995</v>
      </c>
      <c r="G325" s="14" t="s">
        <v>747</v>
      </c>
      <c r="H325" s="15">
        <f>+Tabla1[[#This Row],[Fecha de Registro]]+45</f>
        <v>45289</v>
      </c>
    </row>
    <row r="326" spans="1:8">
      <c r="A326" s="23" t="str">
        <f>+MID(Tabla1[[#This Row],[Concepto]],1,3)</f>
        <v>JVM</v>
      </c>
      <c r="B326" s="12">
        <v>45365</v>
      </c>
      <c r="C326" s="13" t="s">
        <v>600</v>
      </c>
      <c r="D326" s="13" t="s">
        <v>596</v>
      </c>
      <c r="E326" s="13" t="s">
        <v>601</v>
      </c>
      <c r="F326" s="14">
        <v>34450.379999999997</v>
      </c>
      <c r="G326" s="14" t="s">
        <v>747</v>
      </c>
      <c r="H326" s="15">
        <f>+Tabla1[[#This Row],[Fecha de Registro]]+45</f>
        <v>45410</v>
      </c>
    </row>
    <row r="327" spans="1:8" s="37" customFormat="1" ht="62.4">
      <c r="A327" s="32" t="str">
        <f>+MID(Tabla1[[#This Row],[Concepto]],1,3)</f>
        <v>JVM</v>
      </c>
      <c r="B327" s="33">
        <v>45365</v>
      </c>
      <c r="C327" s="34" t="s">
        <v>602</v>
      </c>
      <c r="D327" s="34" t="s">
        <v>596</v>
      </c>
      <c r="E327" s="34" t="s">
        <v>603</v>
      </c>
      <c r="F327" s="35">
        <v>14220.26</v>
      </c>
      <c r="G327" s="35" t="s">
        <v>747</v>
      </c>
      <c r="H327" s="36">
        <f>+Tabla1[[#This Row],[Fecha de Registro]]+45</f>
        <v>45410</v>
      </c>
    </row>
    <row r="328" spans="1:8" s="37" customFormat="1" ht="62.4">
      <c r="A328" s="32" t="str">
        <f>+MID(Tabla1[[#This Row],[Concepto]],1,3)</f>
        <v>JVM</v>
      </c>
      <c r="B328" s="33">
        <v>45446</v>
      </c>
      <c r="C328" s="34" t="s">
        <v>604</v>
      </c>
      <c r="D328" s="34" t="s">
        <v>596</v>
      </c>
      <c r="E328" s="34" t="s">
        <v>605</v>
      </c>
      <c r="F328" s="35">
        <v>100512</v>
      </c>
      <c r="G328" s="35" t="s">
        <v>747</v>
      </c>
      <c r="H328" s="36">
        <f>+Tabla1[[#This Row],[Fecha de Registro]]+45</f>
        <v>45491</v>
      </c>
    </row>
    <row r="329" spans="1:8" s="37" customFormat="1" ht="62.4">
      <c r="A329" s="32" t="str">
        <f>+MID(Tabla1[[#This Row],[Concepto]],1,3)</f>
        <v>JVM</v>
      </c>
      <c r="B329" s="33">
        <v>45440</v>
      </c>
      <c r="C329" s="34" t="s">
        <v>606</v>
      </c>
      <c r="D329" s="34" t="s">
        <v>596</v>
      </c>
      <c r="E329" s="34" t="s">
        <v>840</v>
      </c>
      <c r="F329" s="35">
        <v>30450</v>
      </c>
      <c r="G329" s="35" t="s">
        <v>747</v>
      </c>
      <c r="H329" s="36">
        <f>+Tabla1[[#This Row],[Fecha de Registro]]+45</f>
        <v>45485</v>
      </c>
    </row>
    <row r="330" spans="1:8" s="37" customFormat="1" ht="46.8">
      <c r="A330" s="32" t="str">
        <f>+MID(Tabla1[[#This Row],[Concepto]],1,3)</f>
        <v>JVM</v>
      </c>
      <c r="B330" s="33">
        <v>45446</v>
      </c>
      <c r="C330" s="34" t="s">
        <v>607</v>
      </c>
      <c r="D330" s="34" t="s">
        <v>596</v>
      </c>
      <c r="E330" s="34" t="s">
        <v>608</v>
      </c>
      <c r="F330" s="35">
        <v>98334</v>
      </c>
      <c r="G330" s="35" t="s">
        <v>747</v>
      </c>
      <c r="H330" s="36">
        <f>+Tabla1[[#This Row],[Fecha de Registro]]+45</f>
        <v>45491</v>
      </c>
    </row>
    <row r="331" spans="1:8" ht="62.4">
      <c r="A331" s="23" t="str">
        <f>+MID(Tabla1[[#This Row],[Concepto]],1,3)</f>
        <v>JVM</v>
      </c>
      <c r="B331" s="12">
        <v>45460</v>
      </c>
      <c r="C331" s="13" t="s">
        <v>609</v>
      </c>
      <c r="D331" s="13" t="s">
        <v>596</v>
      </c>
      <c r="E331" s="13" t="s">
        <v>605</v>
      </c>
      <c r="F331" s="14">
        <v>18450</v>
      </c>
      <c r="G331" s="14" t="s">
        <v>747</v>
      </c>
      <c r="H331" s="15">
        <f>+Tabla1[[#This Row],[Fecha de Registro]]+45</f>
        <v>45505</v>
      </c>
    </row>
    <row r="332" spans="1:8" ht="47.25">
      <c r="A332" s="23" t="str">
        <f>+MID(Tabla1[[#This Row],[Concepto]],1,3)</f>
        <v>FEM</v>
      </c>
      <c r="B332" s="12">
        <v>42735</v>
      </c>
      <c r="C332" s="13" t="s">
        <v>818</v>
      </c>
      <c r="D332" s="13" t="s">
        <v>610</v>
      </c>
      <c r="E332" s="13" t="s">
        <v>611</v>
      </c>
      <c r="F332" s="14">
        <v>52020</v>
      </c>
      <c r="G332" s="14" t="s">
        <v>747</v>
      </c>
      <c r="H332" s="15">
        <f>+Tabla1[[#This Row],[Fecha de Registro]]+45</f>
        <v>42780</v>
      </c>
    </row>
    <row r="333" spans="1:8" ht="63">
      <c r="A333" s="23" t="str">
        <f>+MID(Tabla1[[#This Row],[Concepto]],1,3)</f>
        <v>REC</v>
      </c>
      <c r="B333" s="12">
        <v>45098</v>
      </c>
      <c r="C333" s="13" t="s">
        <v>797</v>
      </c>
      <c r="D333" s="13" t="s">
        <v>785</v>
      </c>
      <c r="E333" s="13" t="s">
        <v>798</v>
      </c>
      <c r="F333" s="14">
        <v>20921.400000000001</v>
      </c>
      <c r="G333" s="14" t="s">
        <v>747</v>
      </c>
      <c r="H333" s="15">
        <f>+Tabla1[[#This Row],[Fecha de Registro]]+45</f>
        <v>45143</v>
      </c>
    </row>
    <row r="334" spans="1:8" ht="78.75">
      <c r="A334" s="23" t="str">
        <f>+MID(Tabla1[[#This Row],[Concepto]],1,3)</f>
        <v>REC</v>
      </c>
      <c r="B334" s="12">
        <v>45444</v>
      </c>
      <c r="C334" s="13" t="s">
        <v>612</v>
      </c>
      <c r="D334" s="13" t="s">
        <v>613</v>
      </c>
      <c r="E334" s="13" t="s">
        <v>614</v>
      </c>
      <c r="F334" s="14">
        <v>192840.32000000001</v>
      </c>
      <c r="G334" s="14" t="s">
        <v>747</v>
      </c>
      <c r="H334" s="15">
        <f>+Tabla1[[#This Row],[Fecha de Registro]]+45</f>
        <v>45489</v>
      </c>
    </row>
    <row r="335" spans="1:8" ht="63">
      <c r="A335" s="23" t="str">
        <f>+MID(Tabla1[[#This Row],[Concepto]],1,3)</f>
        <v>REC</v>
      </c>
      <c r="B335" s="12">
        <v>45467</v>
      </c>
      <c r="C335" s="13" t="s">
        <v>833</v>
      </c>
      <c r="D335" s="13" t="s">
        <v>823</v>
      </c>
      <c r="E335" s="13" t="s">
        <v>834</v>
      </c>
      <c r="F335" s="14">
        <v>729849.4</v>
      </c>
      <c r="G335" s="14" t="s">
        <v>747</v>
      </c>
      <c r="H335" s="15">
        <f>+Tabla1[[#This Row],[Fecha de Registro]]+45</f>
        <v>45512</v>
      </c>
    </row>
    <row r="336" spans="1:8" ht="63">
      <c r="A336" s="23" t="str">
        <f>+MID(Tabla1[[#This Row],[Concepto]],1,3)</f>
        <v>REC</v>
      </c>
      <c r="B336" s="12">
        <v>45461</v>
      </c>
      <c r="C336" s="13" t="s">
        <v>835</v>
      </c>
      <c r="D336" s="13" t="s">
        <v>824</v>
      </c>
      <c r="E336" s="13" t="s">
        <v>836</v>
      </c>
      <c r="F336" s="14">
        <v>65220</v>
      </c>
      <c r="G336" s="14" t="s">
        <v>747</v>
      </c>
      <c r="H336" s="15">
        <f>+Tabla1[[#This Row],[Fecha de Registro]]+45</f>
        <v>45506</v>
      </c>
    </row>
    <row r="337" spans="1:8" ht="63">
      <c r="A337" s="23" t="str">
        <f>+MID(Tabla1[[#This Row],[Concepto]],1,3)</f>
        <v>REC</v>
      </c>
      <c r="B337" s="12">
        <v>45461</v>
      </c>
      <c r="C337" s="13" t="s">
        <v>838</v>
      </c>
      <c r="D337" s="13" t="s">
        <v>824</v>
      </c>
      <c r="E337" s="13" t="s">
        <v>837</v>
      </c>
      <c r="F337" s="14">
        <v>112140</v>
      </c>
      <c r="G337" s="14" t="s">
        <v>747</v>
      </c>
      <c r="H337" s="15">
        <f>+Tabla1[[#This Row],[Fecha de Registro]]+45</f>
        <v>45506</v>
      </c>
    </row>
    <row r="338" spans="1:8" ht="63">
      <c r="A338" s="23" t="str">
        <f>+MID(Tabla1[[#This Row],[Concepto]],1,3)</f>
        <v>JVM</v>
      </c>
      <c r="B338" s="12">
        <v>45456</v>
      </c>
      <c r="C338" s="13" t="s">
        <v>615</v>
      </c>
      <c r="D338" s="13" t="s">
        <v>616</v>
      </c>
      <c r="E338" s="13" t="s">
        <v>617</v>
      </c>
      <c r="F338" s="14">
        <v>177000</v>
      </c>
      <c r="G338" s="14" t="s">
        <v>747</v>
      </c>
      <c r="H338" s="15">
        <f>+Tabla1[[#This Row],[Fecha de Registro]]+45</f>
        <v>45501</v>
      </c>
    </row>
    <row r="339" spans="1:8" ht="63">
      <c r="A339" s="23" t="str">
        <f>+MID(Tabla1[[#This Row],[Concepto]],1,3)</f>
        <v>JVM</v>
      </c>
      <c r="B339" s="12">
        <v>45464</v>
      </c>
      <c r="C339" s="13" t="s">
        <v>618</v>
      </c>
      <c r="D339" s="13" t="s">
        <v>616</v>
      </c>
      <c r="E339" s="13" t="s">
        <v>617</v>
      </c>
      <c r="F339" s="14">
        <v>180000</v>
      </c>
      <c r="G339" s="14" t="s">
        <v>747</v>
      </c>
      <c r="H339" s="15">
        <f>+Tabla1[[#This Row],[Fecha de Registro]]+45</f>
        <v>45509</v>
      </c>
    </row>
    <row r="340" spans="1:8" ht="47.25">
      <c r="A340" s="23" t="str">
        <f>+MID(Tabla1[[#This Row],[Concepto]],1,3)</f>
        <v>JVM</v>
      </c>
      <c r="B340" s="12">
        <v>45425</v>
      </c>
      <c r="C340" s="13" t="s">
        <v>786</v>
      </c>
      <c r="D340" s="13" t="s">
        <v>620</v>
      </c>
      <c r="E340" s="13" t="s">
        <v>787</v>
      </c>
      <c r="F340" s="14">
        <v>117000</v>
      </c>
      <c r="G340" s="14" t="s">
        <v>747</v>
      </c>
      <c r="H340" s="15">
        <f>+Tabla1[[#This Row],[Fecha de Registro]]+45</f>
        <v>45470</v>
      </c>
    </row>
    <row r="341" spans="1:8" ht="63">
      <c r="A341" s="23" t="str">
        <f>+MID(Tabla1[[#This Row],[Concepto]],1,3)</f>
        <v>EMH</v>
      </c>
      <c r="B341" s="12">
        <v>45433</v>
      </c>
      <c r="C341" s="13" t="s">
        <v>788</v>
      </c>
      <c r="D341" s="13" t="s">
        <v>620</v>
      </c>
      <c r="E341" s="13" t="s">
        <v>789</v>
      </c>
      <c r="F341" s="14">
        <v>67400</v>
      </c>
      <c r="G341" s="14" t="s">
        <v>747</v>
      </c>
      <c r="H341" s="15">
        <f>+Tabla1[[#This Row],[Fecha de Registro]]+45</f>
        <v>45478</v>
      </c>
    </row>
    <row r="342" spans="1:8" ht="63">
      <c r="A342" s="23" t="str">
        <f>+MID(Tabla1[[#This Row],[Concepto]],1,3)</f>
        <v>EMH</v>
      </c>
      <c r="B342" s="12">
        <v>45457</v>
      </c>
      <c r="C342" s="13" t="s">
        <v>619</v>
      </c>
      <c r="D342" s="13" t="s">
        <v>620</v>
      </c>
      <c r="E342" s="13" t="s">
        <v>621</v>
      </c>
      <c r="F342" s="14">
        <v>67900</v>
      </c>
      <c r="G342" s="14" t="s">
        <v>747</v>
      </c>
      <c r="H342" s="15">
        <f>+Tabla1[[#This Row],[Fecha de Registro]]+45</f>
        <v>45502</v>
      </c>
    </row>
    <row r="343" spans="1:8" ht="47.25">
      <c r="A343" s="23" t="str">
        <f>+MID(Tabla1[[#This Row],[Concepto]],1,3)</f>
        <v>REC</v>
      </c>
      <c r="B343" s="12">
        <v>44032</v>
      </c>
      <c r="C343" s="13" t="s">
        <v>88</v>
      </c>
      <c r="D343" s="13" t="s">
        <v>622</v>
      </c>
      <c r="E343" s="13" t="s">
        <v>623</v>
      </c>
      <c r="F343" s="14">
        <v>464594.84</v>
      </c>
      <c r="G343" s="14" t="s">
        <v>747</v>
      </c>
      <c r="H343" s="15">
        <f>+Tabla1[[#This Row],[Fecha de Registro]]+45</f>
        <v>44077</v>
      </c>
    </row>
    <row r="344" spans="1:8" ht="47.25">
      <c r="A344" s="23" t="str">
        <f>+MID(Tabla1[[#This Row],[Concepto]],1,3)</f>
        <v>REC</v>
      </c>
      <c r="B344" s="12">
        <v>45462</v>
      </c>
      <c r="C344" s="13" t="s">
        <v>267</v>
      </c>
      <c r="D344" s="13" t="s">
        <v>624</v>
      </c>
      <c r="E344" s="13" t="s">
        <v>625</v>
      </c>
      <c r="F344" s="14">
        <v>4985000</v>
      </c>
      <c r="G344" s="14" t="s">
        <v>747</v>
      </c>
      <c r="H344" s="15">
        <f>+Tabla1[[#This Row],[Fecha de Registro]]+45</f>
        <v>45507</v>
      </c>
    </row>
    <row r="345" spans="1:8" ht="63">
      <c r="A345" s="23" t="str">
        <f>+MID(Tabla1[[#This Row],[Concepto]],1,3)</f>
        <v>JVM</v>
      </c>
      <c r="B345" s="12">
        <v>45461</v>
      </c>
      <c r="C345" s="13" t="s">
        <v>626</v>
      </c>
      <c r="D345" s="13" t="s">
        <v>627</v>
      </c>
      <c r="E345" s="13" t="s">
        <v>628</v>
      </c>
      <c r="F345" s="14">
        <v>147653</v>
      </c>
      <c r="G345" s="14" t="s">
        <v>747</v>
      </c>
      <c r="H345" s="15">
        <f>+Tabla1[[#This Row],[Fecha de Registro]]+45</f>
        <v>45506</v>
      </c>
    </row>
    <row r="346" spans="1:8" ht="63">
      <c r="A346" s="23" t="str">
        <f>+MID(Tabla1[[#This Row],[Concepto]],1,3)</f>
        <v>JVM</v>
      </c>
      <c r="B346" s="12">
        <v>45436</v>
      </c>
      <c r="C346" s="13" t="s">
        <v>629</v>
      </c>
      <c r="D346" s="13" t="s">
        <v>630</v>
      </c>
      <c r="E346" s="13" t="s">
        <v>631</v>
      </c>
      <c r="F346" s="14">
        <v>43000</v>
      </c>
      <c r="G346" s="14" t="s">
        <v>747</v>
      </c>
      <c r="H346" s="15">
        <f>+Tabla1[[#This Row],[Fecha de Registro]]+45</f>
        <v>45481</v>
      </c>
    </row>
    <row r="347" spans="1:8" ht="47.25">
      <c r="A347" s="23" t="str">
        <f>+MID(Tabla1[[#This Row],[Concepto]],1,3)</f>
        <v>FEM</v>
      </c>
      <c r="B347" s="12">
        <v>45434</v>
      </c>
      <c r="C347" s="13" t="s">
        <v>632</v>
      </c>
      <c r="D347" s="13" t="s">
        <v>633</v>
      </c>
      <c r="E347" s="13" t="s">
        <v>634</v>
      </c>
      <c r="F347" s="14">
        <v>260497.98</v>
      </c>
      <c r="G347" s="14" t="s">
        <v>747</v>
      </c>
      <c r="H347" s="15">
        <f>+Tabla1[[#This Row],[Fecha de Registro]]+45</f>
        <v>45479</v>
      </c>
    </row>
    <row r="348" spans="1:8" ht="63">
      <c r="A348" s="23" t="str">
        <f>+MID(Tabla1[[#This Row],[Concepto]],1,3)</f>
        <v>JVM</v>
      </c>
      <c r="B348" s="12">
        <v>43794</v>
      </c>
      <c r="C348" s="13" t="s">
        <v>635</v>
      </c>
      <c r="D348" s="13" t="s">
        <v>636</v>
      </c>
      <c r="E348" s="13" t="s">
        <v>637</v>
      </c>
      <c r="F348" s="14">
        <v>141305</v>
      </c>
      <c r="G348" s="14" t="s">
        <v>747</v>
      </c>
      <c r="H348" s="15">
        <f>+Tabla1[[#This Row],[Fecha de Registro]]+45</f>
        <v>43839</v>
      </c>
    </row>
    <row r="349" spans="1:8" ht="47.25">
      <c r="A349" s="23" t="str">
        <f>+MID(Tabla1[[#This Row],[Concepto]],1,3)</f>
        <v>LNM</v>
      </c>
      <c r="B349" s="12">
        <v>45189</v>
      </c>
      <c r="C349" s="13" t="s">
        <v>641</v>
      </c>
      <c r="D349" s="13" t="s">
        <v>638</v>
      </c>
      <c r="E349" s="13" t="s">
        <v>642</v>
      </c>
      <c r="F349" s="14">
        <v>96955.59</v>
      </c>
      <c r="G349" s="14" t="s">
        <v>747</v>
      </c>
      <c r="H349" s="15">
        <f>+Tabla1[[#This Row],[Fecha de Registro]]+45</f>
        <v>45234</v>
      </c>
    </row>
    <row r="350" spans="1:8" ht="63">
      <c r="A350" s="23" t="str">
        <f>+MID(Tabla1[[#This Row],[Concepto]],1,3)</f>
        <v>FEM</v>
      </c>
      <c r="B350" s="12">
        <v>45344</v>
      </c>
      <c r="C350" s="13" t="s">
        <v>643</v>
      </c>
      <c r="D350" s="13" t="s">
        <v>638</v>
      </c>
      <c r="E350" s="13" t="s">
        <v>296</v>
      </c>
      <c r="F350" s="14">
        <v>120957.55</v>
      </c>
      <c r="G350" s="14" t="s">
        <v>747</v>
      </c>
      <c r="H350" s="15">
        <f>+Tabla1[[#This Row],[Fecha de Registro]]+45</f>
        <v>45389</v>
      </c>
    </row>
    <row r="351" spans="1:8" ht="63">
      <c r="A351" s="23" t="str">
        <f>+MID(Tabla1[[#This Row],[Concepto]],1,3)</f>
        <v>FEM</v>
      </c>
      <c r="B351" s="12">
        <v>45344</v>
      </c>
      <c r="C351" s="13" t="s">
        <v>644</v>
      </c>
      <c r="D351" s="13" t="s">
        <v>638</v>
      </c>
      <c r="E351" s="13" t="s">
        <v>90</v>
      </c>
      <c r="F351" s="14">
        <v>152684.45000000001</v>
      </c>
      <c r="G351" s="14" t="s">
        <v>747</v>
      </c>
      <c r="H351" s="15">
        <f>+Tabla1[[#This Row],[Fecha de Registro]]+45</f>
        <v>45389</v>
      </c>
    </row>
    <row r="352" spans="1:8" ht="47.25">
      <c r="A352" s="23" t="str">
        <f>+MID(Tabla1[[#This Row],[Concepto]],1,3)</f>
        <v>FEM</v>
      </c>
      <c r="B352" s="12">
        <v>45377</v>
      </c>
      <c r="C352" s="13" t="s">
        <v>645</v>
      </c>
      <c r="D352" s="13" t="s">
        <v>638</v>
      </c>
      <c r="E352" s="13" t="s">
        <v>646</v>
      </c>
      <c r="F352" s="14">
        <v>85610.4</v>
      </c>
      <c r="G352" s="14" t="s">
        <v>747</v>
      </c>
      <c r="H352" s="15">
        <f>+Tabla1[[#This Row],[Fecha de Registro]]+45</f>
        <v>45422</v>
      </c>
    </row>
    <row r="353" spans="1:8" ht="47.25">
      <c r="A353" s="23" t="str">
        <f>+MID(Tabla1[[#This Row],[Concepto]],1,3)</f>
        <v>JVM</v>
      </c>
      <c r="B353" s="12">
        <v>45390</v>
      </c>
      <c r="C353" s="13" t="s">
        <v>647</v>
      </c>
      <c r="D353" s="13" t="s">
        <v>638</v>
      </c>
      <c r="E353" s="13" t="s">
        <v>648</v>
      </c>
      <c r="F353" s="14">
        <v>87649.8</v>
      </c>
      <c r="G353" s="14" t="s">
        <v>747</v>
      </c>
      <c r="H353" s="15">
        <f>+Tabla1[[#This Row],[Fecha de Registro]]+45</f>
        <v>45435</v>
      </c>
    </row>
    <row r="354" spans="1:8" ht="63">
      <c r="A354" s="23" t="str">
        <f>+MID(Tabla1[[#This Row],[Concepto]],1,3)</f>
        <v>FEM</v>
      </c>
      <c r="B354" s="12">
        <v>45406</v>
      </c>
      <c r="C354" s="13" t="s">
        <v>649</v>
      </c>
      <c r="D354" s="13" t="s">
        <v>638</v>
      </c>
      <c r="E354" s="13" t="s">
        <v>650</v>
      </c>
      <c r="F354" s="14">
        <v>168781.54</v>
      </c>
      <c r="G354" s="14" t="s">
        <v>747</v>
      </c>
      <c r="H354" s="15">
        <f>+Tabla1[[#This Row],[Fecha de Registro]]+45</f>
        <v>45451</v>
      </c>
    </row>
    <row r="355" spans="1:8" ht="63">
      <c r="A355" s="23" t="str">
        <f>+MID(Tabla1[[#This Row],[Concepto]],1,3)</f>
        <v>FEM</v>
      </c>
      <c r="B355" s="12">
        <v>45406</v>
      </c>
      <c r="C355" s="13" t="s">
        <v>651</v>
      </c>
      <c r="D355" s="13" t="s">
        <v>638</v>
      </c>
      <c r="E355" s="13" t="s">
        <v>449</v>
      </c>
      <c r="F355" s="14">
        <v>47669.86</v>
      </c>
      <c r="G355" s="14" t="s">
        <v>747</v>
      </c>
      <c r="H355" s="15">
        <f>+Tabla1[[#This Row],[Fecha de Registro]]+45</f>
        <v>45451</v>
      </c>
    </row>
    <row r="356" spans="1:8" ht="94.5">
      <c r="A356" s="23" t="str">
        <f>+MID(Tabla1[[#This Row],[Concepto]],1,3)</f>
        <v>LNM</v>
      </c>
      <c r="B356" s="12">
        <v>45407</v>
      </c>
      <c r="C356" s="13" t="s">
        <v>652</v>
      </c>
      <c r="D356" s="13" t="s">
        <v>638</v>
      </c>
      <c r="E356" s="13" t="s">
        <v>653</v>
      </c>
      <c r="F356" s="14">
        <v>1551129.5</v>
      </c>
      <c r="G356" s="14" t="s">
        <v>747</v>
      </c>
      <c r="H356" s="15">
        <f>+Tabla1[[#This Row],[Fecha de Registro]]+45</f>
        <v>45452</v>
      </c>
    </row>
    <row r="357" spans="1:8" ht="63">
      <c r="A357" s="23" t="str">
        <f>+MID(Tabla1[[#This Row],[Concepto]],1,3)</f>
        <v>LNM</v>
      </c>
      <c r="B357" s="12">
        <v>45407</v>
      </c>
      <c r="C357" s="13" t="s">
        <v>654</v>
      </c>
      <c r="D357" s="13" t="s">
        <v>638</v>
      </c>
      <c r="E357" s="13" t="s">
        <v>655</v>
      </c>
      <c r="F357" s="14">
        <v>846245.77</v>
      </c>
      <c r="G357" s="14" t="s">
        <v>747</v>
      </c>
      <c r="H357" s="15">
        <f>+Tabla1[[#This Row],[Fecha de Registro]]+45</f>
        <v>45452</v>
      </c>
    </row>
    <row r="358" spans="1:8" ht="63">
      <c r="A358" s="23" t="str">
        <f>+MID(Tabla1[[#This Row],[Concepto]],1,3)</f>
        <v>JVM</v>
      </c>
      <c r="B358" s="12">
        <v>45426</v>
      </c>
      <c r="C358" s="13" t="s">
        <v>656</v>
      </c>
      <c r="D358" s="13" t="s">
        <v>638</v>
      </c>
      <c r="E358" s="13" t="s">
        <v>657</v>
      </c>
      <c r="F358" s="14">
        <v>40991.43</v>
      </c>
      <c r="G358" s="14" t="s">
        <v>747</v>
      </c>
      <c r="H358" s="15">
        <f>+Tabla1[[#This Row],[Fecha de Registro]]+45</f>
        <v>45471</v>
      </c>
    </row>
    <row r="359" spans="1:8" ht="63">
      <c r="A359" s="23" t="str">
        <f>+MID(Tabla1[[#This Row],[Concepto]],1,3)</f>
        <v>FEM</v>
      </c>
      <c r="B359" s="12">
        <v>45426</v>
      </c>
      <c r="C359" s="13" t="s">
        <v>658</v>
      </c>
      <c r="D359" s="13" t="s">
        <v>638</v>
      </c>
      <c r="E359" s="13" t="s">
        <v>449</v>
      </c>
      <c r="F359" s="14">
        <v>135910</v>
      </c>
      <c r="G359" s="14" t="s">
        <v>747</v>
      </c>
      <c r="H359" s="15">
        <f>+Tabla1[[#This Row],[Fecha de Registro]]+45</f>
        <v>45471</v>
      </c>
    </row>
    <row r="360" spans="1:8" ht="31.5">
      <c r="A360" s="23" t="str">
        <f>+MID(Tabla1[[#This Row],[Concepto]],1,3)</f>
        <v>FEM</v>
      </c>
      <c r="B360" s="12">
        <v>45426</v>
      </c>
      <c r="C360" s="13" t="s">
        <v>659</v>
      </c>
      <c r="D360" s="13" t="s">
        <v>638</v>
      </c>
      <c r="E360" s="13" t="s">
        <v>522</v>
      </c>
      <c r="F360" s="14">
        <v>57755.81</v>
      </c>
      <c r="G360" s="14" t="s">
        <v>747</v>
      </c>
      <c r="H360" s="15">
        <f>+Tabla1[[#This Row],[Fecha de Registro]]+45</f>
        <v>45471</v>
      </c>
    </row>
    <row r="361" spans="1:8" ht="31.5">
      <c r="A361" s="23" t="str">
        <f>+MID(Tabla1[[#This Row],[Concepto]],1,3)</f>
        <v>FEM</v>
      </c>
      <c r="B361" s="12">
        <v>45426</v>
      </c>
      <c r="C361" s="13" t="s">
        <v>660</v>
      </c>
      <c r="D361" s="13" t="s">
        <v>638</v>
      </c>
      <c r="E361" s="13" t="s">
        <v>661</v>
      </c>
      <c r="F361" s="14">
        <v>146576.89000000001</v>
      </c>
      <c r="G361" s="14" t="s">
        <v>747</v>
      </c>
      <c r="H361" s="15">
        <f>+Tabla1[[#This Row],[Fecha de Registro]]+45</f>
        <v>45471</v>
      </c>
    </row>
    <row r="362" spans="1:8" ht="31.5">
      <c r="A362" s="23" t="s">
        <v>822</v>
      </c>
      <c r="B362" s="12">
        <v>45434</v>
      </c>
      <c r="C362" s="13" t="s">
        <v>790</v>
      </c>
      <c r="D362" s="13" t="s">
        <v>638</v>
      </c>
      <c r="E362" s="13" t="s">
        <v>791</v>
      </c>
      <c r="F362" s="14">
        <v>25622.52</v>
      </c>
      <c r="G362" s="14" t="s">
        <v>747</v>
      </c>
      <c r="H362" s="15">
        <f>+Tabla1[[#This Row],[Fecha de Registro]]+45</f>
        <v>45479</v>
      </c>
    </row>
    <row r="363" spans="1:8" ht="31.5">
      <c r="A363" s="23" t="str">
        <f>+MID(Tabla1[[#This Row],[Concepto]],1,3)</f>
        <v>LNM</v>
      </c>
      <c r="B363" s="12">
        <v>45441</v>
      </c>
      <c r="C363" s="13" t="s">
        <v>662</v>
      </c>
      <c r="D363" s="13" t="s">
        <v>638</v>
      </c>
      <c r="E363" s="13" t="s">
        <v>663</v>
      </c>
      <c r="F363" s="14">
        <v>1763734.69</v>
      </c>
      <c r="G363" s="14" t="s">
        <v>747</v>
      </c>
      <c r="H363" s="15">
        <f>+Tabla1[[#This Row],[Fecha de Registro]]+45</f>
        <v>45486</v>
      </c>
    </row>
    <row r="364" spans="1:8" ht="78.75">
      <c r="A364" s="23" t="str">
        <f>+MID(Tabla1[[#This Row],[Concepto]],1,3)</f>
        <v>LNM</v>
      </c>
      <c r="B364" s="12">
        <v>45441</v>
      </c>
      <c r="C364" s="13" t="s">
        <v>664</v>
      </c>
      <c r="D364" s="13" t="s">
        <v>638</v>
      </c>
      <c r="E364" s="13" t="s">
        <v>663</v>
      </c>
      <c r="F364" s="14">
        <v>20232</v>
      </c>
      <c r="G364" s="14" t="s">
        <v>747</v>
      </c>
      <c r="H364" s="15">
        <f>+Tabla1[[#This Row],[Fecha de Registro]]+45</f>
        <v>45486</v>
      </c>
    </row>
    <row r="365" spans="1:8" ht="78.75">
      <c r="A365" s="23" t="str">
        <f>+MID(Tabla1[[#This Row],[Concepto]],1,3)</f>
        <v>LNM</v>
      </c>
      <c r="B365" s="12">
        <v>45441</v>
      </c>
      <c r="C365" s="13" t="s">
        <v>792</v>
      </c>
      <c r="D365" s="13" t="s">
        <v>638</v>
      </c>
      <c r="E365" s="13" t="s">
        <v>663</v>
      </c>
      <c r="F365" s="14">
        <v>48018.93</v>
      </c>
      <c r="G365" s="14" t="s">
        <v>747</v>
      </c>
      <c r="H365" s="15">
        <f>+Tabla1[[#This Row],[Fecha de Registro]]+45</f>
        <v>45486</v>
      </c>
    </row>
    <row r="366" spans="1:8" ht="47.25">
      <c r="A366" s="23" t="str">
        <f>+MID(Tabla1[[#This Row],[Concepto]],1,3)</f>
        <v>LNM</v>
      </c>
      <c r="B366" s="12">
        <v>45441</v>
      </c>
      <c r="C366" s="13" t="s">
        <v>665</v>
      </c>
      <c r="D366" s="13" t="s">
        <v>638</v>
      </c>
      <c r="E366" s="13" t="s">
        <v>663</v>
      </c>
      <c r="F366" s="14">
        <v>84543.07</v>
      </c>
      <c r="G366" s="14" t="s">
        <v>747</v>
      </c>
      <c r="H366" s="15">
        <f>+Tabla1[[#This Row],[Fecha de Registro]]+45</f>
        <v>45486</v>
      </c>
    </row>
    <row r="367" spans="1:8" ht="47.25">
      <c r="A367" s="23" t="str">
        <f>+MID(Tabla1[[#This Row],[Concepto]],1,3)</f>
        <v>LNM</v>
      </c>
      <c r="B367" s="12">
        <v>45441</v>
      </c>
      <c r="C367" s="13" t="s">
        <v>666</v>
      </c>
      <c r="D367" s="13" t="s">
        <v>638</v>
      </c>
      <c r="E367" s="13" t="s">
        <v>663</v>
      </c>
      <c r="F367" s="14">
        <v>6726</v>
      </c>
      <c r="G367" s="14" t="s">
        <v>747</v>
      </c>
      <c r="H367" s="15">
        <f>+Tabla1[[#This Row],[Fecha de Registro]]+45</f>
        <v>45486</v>
      </c>
    </row>
    <row r="368" spans="1:8" ht="47.25">
      <c r="A368" s="23" t="str">
        <f>+MID(Tabla1[[#This Row],[Concepto]],1,3)</f>
        <v>LNM</v>
      </c>
      <c r="B368" s="12">
        <v>45441</v>
      </c>
      <c r="C368" s="13" t="s">
        <v>667</v>
      </c>
      <c r="D368" s="13" t="s">
        <v>638</v>
      </c>
      <c r="E368" s="13" t="s">
        <v>663</v>
      </c>
      <c r="F368" s="14">
        <v>22088.89</v>
      </c>
      <c r="G368" s="14" t="s">
        <v>747</v>
      </c>
      <c r="H368" s="15">
        <f>+Tabla1[[#This Row],[Fecha de Registro]]+45</f>
        <v>45486</v>
      </c>
    </row>
    <row r="369" spans="1:8" ht="63">
      <c r="A369" s="23" t="str">
        <f>+MID(Tabla1[[#This Row],[Concepto]],1,3)</f>
        <v>FEM</v>
      </c>
      <c r="B369" s="12">
        <v>45448</v>
      </c>
      <c r="C369" s="13" t="s">
        <v>668</v>
      </c>
      <c r="D369" s="13" t="s">
        <v>638</v>
      </c>
      <c r="E369" s="13" t="s">
        <v>669</v>
      </c>
      <c r="F369" s="14">
        <v>297360</v>
      </c>
      <c r="G369" s="14" t="s">
        <v>747</v>
      </c>
      <c r="H369" s="15">
        <f>+Tabla1[[#This Row],[Fecha de Registro]]+45</f>
        <v>45493</v>
      </c>
    </row>
    <row r="370" spans="1:8" ht="78.75">
      <c r="A370" s="23" t="str">
        <f>+MID(Tabla1[[#This Row],[Concepto]],1,3)</f>
        <v>FEM</v>
      </c>
      <c r="B370" s="12">
        <v>45454</v>
      </c>
      <c r="C370" s="13" t="s">
        <v>670</v>
      </c>
      <c r="D370" s="13" t="s">
        <v>638</v>
      </c>
      <c r="E370" s="13" t="s">
        <v>35</v>
      </c>
      <c r="F370" s="14">
        <v>65793.02</v>
      </c>
      <c r="G370" s="14" t="s">
        <v>747</v>
      </c>
      <c r="H370" s="15">
        <f>+Tabla1[[#This Row],[Fecha de Registro]]+45</f>
        <v>45499</v>
      </c>
    </row>
    <row r="371" spans="1:8" ht="63">
      <c r="A371" s="23" t="str">
        <f>+MID(Tabla1[[#This Row],[Concepto]],1,3)</f>
        <v>FEM</v>
      </c>
      <c r="B371" s="12">
        <v>45462</v>
      </c>
      <c r="C371" s="13" t="s">
        <v>639</v>
      </c>
      <c r="D371" s="13" t="s">
        <v>638</v>
      </c>
      <c r="E371" s="13" t="s">
        <v>640</v>
      </c>
      <c r="F371" s="14">
        <v>-1012.26</v>
      </c>
      <c r="G371" s="14" t="s">
        <v>747</v>
      </c>
      <c r="H371" s="15">
        <f>+Tabla1[[#This Row],[Fecha de Registro]]+45</f>
        <v>45507</v>
      </c>
    </row>
    <row r="372" spans="1:8" ht="31.5">
      <c r="A372" s="23" t="str">
        <f>+MID(Tabla1[[#This Row],[Concepto]],1,3)</f>
        <v>FEM</v>
      </c>
      <c r="B372" s="12">
        <v>45462</v>
      </c>
      <c r="C372" s="13" t="s">
        <v>671</v>
      </c>
      <c r="D372" s="13" t="s">
        <v>638</v>
      </c>
      <c r="E372" s="13" t="s">
        <v>35</v>
      </c>
      <c r="F372" s="14">
        <v>33165.79</v>
      </c>
      <c r="G372" s="14" t="s">
        <v>747</v>
      </c>
      <c r="H372" s="15">
        <f>+Tabla1[[#This Row],[Fecha de Registro]]+45</f>
        <v>45507</v>
      </c>
    </row>
    <row r="373" spans="1:8" ht="63">
      <c r="A373" s="23" t="str">
        <f>+MID(Tabla1[[#This Row],[Concepto]],1,3)</f>
        <v>FEM</v>
      </c>
      <c r="B373" s="12">
        <v>45469</v>
      </c>
      <c r="C373" s="13" t="s">
        <v>672</v>
      </c>
      <c r="D373" s="13" t="s">
        <v>638</v>
      </c>
      <c r="E373" s="13" t="s">
        <v>35</v>
      </c>
      <c r="F373" s="14">
        <v>94593.52</v>
      </c>
      <c r="G373" s="14" t="s">
        <v>747</v>
      </c>
      <c r="H373" s="15">
        <f>+Tabla1[[#This Row],[Fecha de Registro]]+45</f>
        <v>45514</v>
      </c>
    </row>
    <row r="374" spans="1:8" ht="78.75">
      <c r="A374" s="23" t="str">
        <f>+MID(Tabla1[[#This Row],[Concepto]],1,3)</f>
        <v>REC</v>
      </c>
      <c r="B374" s="12">
        <v>45453</v>
      </c>
      <c r="C374" s="13" t="s">
        <v>793</v>
      </c>
      <c r="D374" s="13" t="s">
        <v>794</v>
      </c>
      <c r="E374" s="13" t="s">
        <v>795</v>
      </c>
      <c r="F374" s="14">
        <v>88509.7</v>
      </c>
      <c r="G374" s="14" t="s">
        <v>747</v>
      </c>
      <c r="H374" s="15">
        <f>+Tabla1[[#This Row],[Fecha de Registro]]+45</f>
        <v>45498</v>
      </c>
    </row>
    <row r="375" spans="1:8" ht="47.25">
      <c r="A375" s="23" t="str">
        <f>+MID(Tabla1[[#This Row],[Concepto]],1,3)</f>
        <v>FEM</v>
      </c>
      <c r="B375" s="12">
        <v>42735</v>
      </c>
      <c r="C375" s="13" t="s">
        <v>819</v>
      </c>
      <c r="D375" s="13" t="s">
        <v>673</v>
      </c>
      <c r="E375" s="13" t="s">
        <v>674</v>
      </c>
      <c r="F375" s="14">
        <v>14455</v>
      </c>
      <c r="G375" s="14" t="s">
        <v>747</v>
      </c>
      <c r="H375" s="15">
        <f>+Tabla1[[#This Row],[Fecha de Registro]]+45</f>
        <v>42780</v>
      </c>
    </row>
    <row r="376" spans="1:8" ht="63">
      <c r="A376" s="23" t="str">
        <f>+MID(Tabla1[[#This Row],[Concepto]],1,3)</f>
        <v>REC</v>
      </c>
      <c r="B376" s="12">
        <v>45467</v>
      </c>
      <c r="C376" s="13" t="s">
        <v>675</v>
      </c>
      <c r="D376" s="13" t="s">
        <v>676</v>
      </c>
      <c r="E376" s="13" t="s">
        <v>677</v>
      </c>
      <c r="F376" s="14">
        <v>223107</v>
      </c>
      <c r="G376" s="14" t="s">
        <v>747</v>
      </c>
      <c r="H376" s="15">
        <f>+Tabla1[[#This Row],[Fecha de Registro]]+45</f>
        <v>45512</v>
      </c>
    </row>
    <row r="377" spans="1:8" ht="63">
      <c r="A377" s="23" t="str">
        <f>+MID(Tabla1[[#This Row],[Concepto]],1,3)</f>
        <v>EMH</v>
      </c>
      <c r="B377" s="12">
        <v>45468</v>
      </c>
      <c r="C377" s="13" t="s">
        <v>678</v>
      </c>
      <c r="D377" s="13" t="s">
        <v>679</v>
      </c>
      <c r="E377" s="13" t="s">
        <v>680</v>
      </c>
      <c r="F377" s="14">
        <v>20724</v>
      </c>
      <c r="G377" s="14" t="s">
        <v>747</v>
      </c>
      <c r="H377" s="15">
        <f>+Tabla1[[#This Row],[Fecha de Registro]]+45</f>
        <v>45513</v>
      </c>
    </row>
    <row r="378" spans="1:8" ht="63">
      <c r="A378" s="23" t="str">
        <f>+MID(Tabla1[[#This Row],[Concepto]],1,3)</f>
        <v>FEM</v>
      </c>
      <c r="B378" s="12">
        <v>45457</v>
      </c>
      <c r="C378" s="13" t="s">
        <v>681</v>
      </c>
      <c r="D378" s="13" t="s">
        <v>682</v>
      </c>
      <c r="E378" s="13" t="s">
        <v>683</v>
      </c>
      <c r="F378" s="14">
        <v>46000</v>
      </c>
      <c r="G378" s="14" t="s">
        <v>747</v>
      </c>
      <c r="H378" s="15">
        <f>+Tabla1[[#This Row],[Fecha de Registro]]+45</f>
        <v>45502</v>
      </c>
    </row>
    <row r="379" spans="1:8" ht="63">
      <c r="A379" s="23" t="str">
        <f>+MID(Tabla1[[#This Row],[Concepto]],1,3)</f>
        <v>REC</v>
      </c>
      <c r="B379" s="12">
        <v>45471</v>
      </c>
      <c r="C379" s="13" t="s">
        <v>684</v>
      </c>
      <c r="D379" s="13" t="s">
        <v>682</v>
      </c>
      <c r="E379" s="13" t="s">
        <v>803</v>
      </c>
      <c r="F379" s="14">
        <v>189000</v>
      </c>
      <c r="G379" s="14" t="s">
        <v>747</v>
      </c>
      <c r="H379" s="15">
        <f>+Tabla1[[#This Row],[Fecha de Registro]]+45</f>
        <v>45516</v>
      </c>
    </row>
    <row r="380" spans="1:8" ht="63">
      <c r="A380" s="23" t="s">
        <v>822</v>
      </c>
      <c r="B380" s="12">
        <v>42735</v>
      </c>
      <c r="C380" s="13" t="s">
        <v>818</v>
      </c>
      <c r="D380" s="13" t="s">
        <v>685</v>
      </c>
      <c r="E380" s="13" t="s">
        <v>804</v>
      </c>
      <c r="F380" s="14">
        <v>7080</v>
      </c>
      <c r="G380" s="14" t="s">
        <v>747</v>
      </c>
      <c r="H380" s="15">
        <f>+Tabla1[[#This Row],[Fecha de Registro]]+45</f>
        <v>42780</v>
      </c>
    </row>
    <row r="381" spans="1:8" ht="31.5">
      <c r="A381" s="23" t="str">
        <f>+MID(Tabla1[[#This Row],[Concepto]],1,3)</f>
        <v>FEM</v>
      </c>
      <c r="B381" s="12">
        <v>45413</v>
      </c>
      <c r="C381" s="13" t="s">
        <v>686</v>
      </c>
      <c r="D381" s="13" t="s">
        <v>687</v>
      </c>
      <c r="E381" s="13" t="s">
        <v>688</v>
      </c>
      <c r="F381" s="14">
        <v>52380</v>
      </c>
      <c r="G381" s="14" t="s">
        <v>747</v>
      </c>
      <c r="H381" s="15">
        <f>+Tabla1[[#This Row],[Fecha de Registro]]+45</f>
        <v>45458</v>
      </c>
    </row>
    <row r="382" spans="1:8" ht="31.5">
      <c r="A382" s="23" t="str">
        <f>+MID(Tabla1[[#This Row],[Concepto]],1,3)</f>
        <v>FEM</v>
      </c>
      <c r="B382" s="12">
        <v>45427</v>
      </c>
      <c r="C382" s="13" t="s">
        <v>689</v>
      </c>
      <c r="D382" s="13" t="s">
        <v>687</v>
      </c>
      <c r="E382" s="13" t="s">
        <v>688</v>
      </c>
      <c r="F382" s="14">
        <v>25180</v>
      </c>
      <c r="G382" s="14" t="s">
        <v>747</v>
      </c>
      <c r="H382" s="15">
        <f>+Tabla1[[#This Row],[Fecha de Registro]]+45</f>
        <v>45472</v>
      </c>
    </row>
    <row r="383" spans="1:8" ht="47.25">
      <c r="A383" s="23" t="str">
        <f>+MID(Tabla1[[#This Row],[Concepto]],1,3)</f>
        <v>FEM</v>
      </c>
      <c r="B383" s="12">
        <v>45441</v>
      </c>
      <c r="C383" s="13" t="s">
        <v>690</v>
      </c>
      <c r="D383" s="13" t="s">
        <v>687</v>
      </c>
      <c r="E383" s="13" t="s">
        <v>688</v>
      </c>
      <c r="F383" s="14">
        <v>23880</v>
      </c>
      <c r="G383" s="14" t="s">
        <v>747</v>
      </c>
      <c r="H383" s="15">
        <f>+Tabla1[[#This Row],[Fecha de Registro]]+45</f>
        <v>45486</v>
      </c>
    </row>
    <row r="384" spans="1:8" ht="63">
      <c r="A384" s="23" t="str">
        <f>+MID(Tabla1[[#This Row],[Concepto]],1,3)</f>
        <v>FEM</v>
      </c>
      <c r="B384" s="12">
        <v>45457</v>
      </c>
      <c r="C384" s="13" t="s">
        <v>691</v>
      </c>
      <c r="D384" s="13" t="s">
        <v>687</v>
      </c>
      <c r="E384" s="13" t="s">
        <v>35</v>
      </c>
      <c r="F384" s="14">
        <v>32825</v>
      </c>
      <c r="G384" s="14" t="s">
        <v>747</v>
      </c>
      <c r="H384" s="15">
        <f>+Tabla1[[#This Row],[Fecha de Registro]]+45</f>
        <v>45502</v>
      </c>
    </row>
    <row r="385" spans="1:8" ht="63">
      <c r="A385" s="23" t="str">
        <f>+MID(Tabla1[[#This Row],[Concepto]],1,3)</f>
        <v>FEM</v>
      </c>
      <c r="B385" s="12">
        <v>45467</v>
      </c>
      <c r="C385" s="13" t="s">
        <v>839</v>
      </c>
      <c r="D385" s="13" t="s">
        <v>687</v>
      </c>
      <c r="E385" s="13" t="s">
        <v>35</v>
      </c>
      <c r="F385" s="14">
        <v>16430</v>
      </c>
      <c r="G385" s="14" t="s">
        <v>747</v>
      </c>
      <c r="H385" s="15">
        <f>+Tabla1[[#This Row],[Fecha de Registro]]+45</f>
        <v>45512</v>
      </c>
    </row>
    <row r="386" spans="1:8" ht="47.25">
      <c r="A386" s="23" t="str">
        <f>+MID(Tabla1[[#This Row],[Concepto]],1,3)</f>
        <v>FEM</v>
      </c>
      <c r="B386" s="12">
        <v>45468</v>
      </c>
      <c r="C386" s="13" t="s">
        <v>692</v>
      </c>
      <c r="D386" s="13" t="s">
        <v>687</v>
      </c>
      <c r="E386" s="13" t="s">
        <v>693</v>
      </c>
      <c r="F386" s="14">
        <v>113821.2</v>
      </c>
      <c r="G386" s="14" t="s">
        <v>747</v>
      </c>
      <c r="H386" s="15">
        <f>+Tabla1[[#This Row],[Fecha de Registro]]+45</f>
        <v>45513</v>
      </c>
    </row>
    <row r="387" spans="1:8" ht="47.25">
      <c r="A387" s="23" t="str">
        <f>+MID(Tabla1[[#This Row],[Concepto]],1,3)</f>
        <v>FEM</v>
      </c>
      <c r="B387" s="12">
        <v>45469</v>
      </c>
      <c r="C387" s="13" t="s">
        <v>694</v>
      </c>
      <c r="D387" s="13" t="s">
        <v>687</v>
      </c>
      <c r="E387" s="13" t="s">
        <v>35</v>
      </c>
      <c r="F387" s="14">
        <v>32475</v>
      </c>
      <c r="G387" s="14" t="s">
        <v>747</v>
      </c>
      <c r="H387" s="15">
        <f>+Tabla1[[#This Row],[Fecha de Registro]]+45</f>
        <v>45514</v>
      </c>
    </row>
    <row r="388" spans="1:8" ht="63">
      <c r="A388" s="23" t="str">
        <f>+MID(Tabla1[[#This Row],[Concepto]],1,3)</f>
        <v>EMH</v>
      </c>
      <c r="B388" s="12">
        <v>42735</v>
      </c>
      <c r="C388" s="13" t="s">
        <v>820</v>
      </c>
      <c r="D388" s="13" t="s">
        <v>695</v>
      </c>
      <c r="E388" s="13" t="s">
        <v>805</v>
      </c>
      <c r="F388" s="14">
        <v>15104</v>
      </c>
      <c r="G388" s="14" t="s">
        <v>747</v>
      </c>
      <c r="H388" s="15">
        <f>+Tabla1[[#This Row],[Fecha de Registro]]+45</f>
        <v>42780</v>
      </c>
    </row>
    <row r="389" spans="1:8" ht="63">
      <c r="A389" s="23" t="str">
        <f>+MID(Tabla1[[#This Row],[Concepto]],1,3)</f>
        <v>JVM</v>
      </c>
      <c r="B389" s="12">
        <v>44875</v>
      </c>
      <c r="C389" s="13" t="s">
        <v>696</v>
      </c>
      <c r="D389" s="13" t="s">
        <v>697</v>
      </c>
      <c r="E389" s="13" t="s">
        <v>698</v>
      </c>
      <c r="F389" s="14">
        <v>63710</v>
      </c>
      <c r="G389" s="14" t="s">
        <v>747</v>
      </c>
      <c r="H389" s="15">
        <f>+Tabla1[[#This Row],[Fecha de Registro]]+45</f>
        <v>44920</v>
      </c>
    </row>
    <row r="390" spans="1:8" ht="47.25">
      <c r="A390" s="23" t="str">
        <f>+MID(Tabla1[[#This Row],[Concepto]],1,3)</f>
        <v>FEM</v>
      </c>
      <c r="B390" s="12">
        <v>45446</v>
      </c>
      <c r="C390" s="13" t="s">
        <v>699</v>
      </c>
      <c r="D390" s="13" t="s">
        <v>700</v>
      </c>
      <c r="E390" s="13" t="s">
        <v>701</v>
      </c>
      <c r="F390" s="14">
        <v>160480</v>
      </c>
      <c r="G390" s="14" t="s">
        <v>747</v>
      </c>
      <c r="H390" s="15">
        <f>+Tabla1[[#This Row],[Fecha de Registro]]+45</f>
        <v>45491</v>
      </c>
    </row>
    <row r="391" spans="1:8" ht="47.25">
      <c r="A391" s="23" t="str">
        <f>+MID(Tabla1[[#This Row],[Concepto]],1,3)</f>
        <v>REC</v>
      </c>
      <c r="B391" s="12">
        <v>42324</v>
      </c>
      <c r="C391" s="13" t="s">
        <v>702</v>
      </c>
      <c r="D391" s="13" t="s">
        <v>703</v>
      </c>
      <c r="E391" s="13" t="s">
        <v>704</v>
      </c>
      <c r="F391" s="14">
        <v>23735.7</v>
      </c>
      <c r="G391" s="14" t="s">
        <v>747</v>
      </c>
      <c r="H391" s="15">
        <f>+Tabla1[[#This Row],[Fecha de Registro]]+45</f>
        <v>42369</v>
      </c>
    </row>
    <row r="392" spans="1:8" ht="63">
      <c r="A392" s="23" t="str">
        <f>+MID(Tabla1[[#This Row],[Concepto]],1,3)</f>
        <v>FEM</v>
      </c>
      <c r="B392" s="12">
        <v>45295</v>
      </c>
      <c r="C392" s="13" t="s">
        <v>706</v>
      </c>
      <c r="D392" s="13" t="s">
        <v>705</v>
      </c>
      <c r="E392" s="13" t="s">
        <v>90</v>
      </c>
      <c r="F392" s="14">
        <v>121675.16</v>
      </c>
      <c r="G392" s="14" t="s">
        <v>747</v>
      </c>
      <c r="H392" s="15">
        <f>+Tabla1[[#This Row],[Fecha de Registro]]+45</f>
        <v>45340</v>
      </c>
    </row>
    <row r="393" spans="1:8" ht="63">
      <c r="A393" s="23" t="str">
        <f>+MID(Tabla1[[#This Row],[Concepto]],1,3)</f>
        <v>EMH</v>
      </c>
      <c r="B393" s="12">
        <v>45385</v>
      </c>
      <c r="C393" s="13" t="s">
        <v>707</v>
      </c>
      <c r="D393" s="13" t="s">
        <v>705</v>
      </c>
      <c r="E393" s="13" t="s">
        <v>708</v>
      </c>
      <c r="F393" s="14">
        <v>60071.47</v>
      </c>
      <c r="G393" s="14" t="s">
        <v>747</v>
      </c>
      <c r="H393" s="15">
        <f>+Tabla1[[#This Row],[Fecha de Registro]]+45</f>
        <v>45430</v>
      </c>
    </row>
    <row r="394" spans="1:8" ht="63">
      <c r="A394" s="23" t="str">
        <f>+MID(Tabla1[[#This Row],[Concepto]],1,3)</f>
        <v>EMH</v>
      </c>
      <c r="B394" s="12">
        <v>45401</v>
      </c>
      <c r="C394" s="13" t="s">
        <v>709</v>
      </c>
      <c r="D394" s="13" t="s">
        <v>705</v>
      </c>
      <c r="E394" s="13" t="s">
        <v>710</v>
      </c>
      <c r="F394" s="14">
        <v>34792.800000000003</v>
      </c>
      <c r="G394" s="14" t="s">
        <v>747</v>
      </c>
      <c r="H394" s="15">
        <f>+Tabla1[[#This Row],[Fecha de Registro]]+45</f>
        <v>45446</v>
      </c>
    </row>
    <row r="395" spans="1:8" ht="63">
      <c r="A395" s="23" t="str">
        <f>+MID(Tabla1[[#This Row],[Concepto]],1,3)</f>
        <v>EMH</v>
      </c>
      <c r="B395" s="12">
        <v>45414</v>
      </c>
      <c r="C395" s="13" t="s">
        <v>711</v>
      </c>
      <c r="D395" s="13" t="s">
        <v>705</v>
      </c>
      <c r="E395" s="13" t="s">
        <v>712</v>
      </c>
      <c r="F395" s="14">
        <v>48201.36</v>
      </c>
      <c r="G395" s="14" t="s">
        <v>747</v>
      </c>
      <c r="H395" s="15">
        <f>+Tabla1[[#This Row],[Fecha de Registro]]+45</f>
        <v>45459</v>
      </c>
    </row>
    <row r="396" spans="1:8" ht="63">
      <c r="A396" s="23" t="str">
        <f>+MID(Tabla1[[#This Row],[Concepto]],1,3)</f>
        <v>EMH</v>
      </c>
      <c r="B396" s="12">
        <v>45421</v>
      </c>
      <c r="C396" s="13" t="s">
        <v>58</v>
      </c>
      <c r="D396" s="13" t="s">
        <v>705</v>
      </c>
      <c r="E396" s="13" t="s">
        <v>712</v>
      </c>
      <c r="F396" s="14">
        <v>155953.46</v>
      </c>
      <c r="G396" s="14" t="s">
        <v>747</v>
      </c>
      <c r="H396" s="15">
        <f>+Tabla1[[#This Row],[Fecha de Registro]]+45</f>
        <v>45466</v>
      </c>
    </row>
    <row r="397" spans="1:8" ht="63">
      <c r="A397" s="23" t="s">
        <v>822</v>
      </c>
      <c r="B397" s="12">
        <v>45421</v>
      </c>
      <c r="C397" s="13" t="s">
        <v>713</v>
      </c>
      <c r="D397" s="13" t="s">
        <v>705</v>
      </c>
      <c r="E397" s="13" t="s">
        <v>714</v>
      </c>
      <c r="F397" s="14">
        <v>1693571.4</v>
      </c>
      <c r="G397" s="14" t="s">
        <v>747</v>
      </c>
      <c r="H397" s="15">
        <f>+Tabla1[[#This Row],[Fecha de Registro]]+45</f>
        <v>45466</v>
      </c>
    </row>
    <row r="398" spans="1:8" ht="63">
      <c r="A398" s="23" t="str">
        <f>+MID(Tabla1[[#This Row],[Concepto]],1,3)</f>
        <v>FEM</v>
      </c>
      <c r="B398" s="12">
        <v>45436</v>
      </c>
      <c r="C398" s="13" t="s">
        <v>715</v>
      </c>
      <c r="D398" s="13" t="s">
        <v>705</v>
      </c>
      <c r="E398" s="13" t="s">
        <v>716</v>
      </c>
      <c r="F398" s="14">
        <v>286740</v>
      </c>
      <c r="G398" s="14" t="s">
        <v>747</v>
      </c>
      <c r="H398" s="15">
        <f>+Tabla1[[#This Row],[Fecha de Registro]]+45</f>
        <v>45481</v>
      </c>
    </row>
    <row r="399" spans="1:8" ht="31.2">
      <c r="A399" s="23" t="s">
        <v>822</v>
      </c>
      <c r="B399" s="12">
        <v>45441</v>
      </c>
      <c r="C399" s="13" t="s">
        <v>717</v>
      </c>
      <c r="D399" s="13" t="s">
        <v>705</v>
      </c>
      <c r="E399" s="13" t="s">
        <v>718</v>
      </c>
      <c r="F399" s="14">
        <v>73233.16</v>
      </c>
      <c r="G399" s="14" t="s">
        <v>747</v>
      </c>
      <c r="H399" s="15">
        <f>+Tabla1[[#This Row],[Fecha de Registro]]+45</f>
        <v>45486</v>
      </c>
    </row>
    <row r="400" spans="1:8" ht="63">
      <c r="A400" s="23" t="str">
        <f>+MID(Tabla1[[#This Row],[Concepto]],1,3)</f>
        <v>EMH</v>
      </c>
      <c r="B400" s="12">
        <v>45443</v>
      </c>
      <c r="C400" s="13" t="s">
        <v>719</v>
      </c>
      <c r="D400" s="13" t="s">
        <v>705</v>
      </c>
      <c r="E400" s="13" t="s">
        <v>720</v>
      </c>
      <c r="F400" s="14">
        <v>1743.7</v>
      </c>
      <c r="G400" s="14" t="s">
        <v>747</v>
      </c>
      <c r="H400" s="15">
        <f>+Tabla1[[#This Row],[Fecha de Registro]]+45</f>
        <v>45488</v>
      </c>
    </row>
    <row r="401" spans="1:8" ht="63">
      <c r="A401" s="23" t="str">
        <f>+MID(Tabla1[[#This Row],[Concepto]],1,3)</f>
        <v>EMH</v>
      </c>
      <c r="B401" s="12">
        <v>45446</v>
      </c>
      <c r="C401" s="13" t="s">
        <v>721</v>
      </c>
      <c r="D401" s="13" t="s">
        <v>705</v>
      </c>
      <c r="E401" s="13" t="s">
        <v>720</v>
      </c>
      <c r="F401" s="14">
        <v>34872.199999999997</v>
      </c>
      <c r="G401" s="14" t="s">
        <v>747</v>
      </c>
      <c r="H401" s="15">
        <f>+Tabla1[[#This Row],[Fecha de Registro]]+45</f>
        <v>45491</v>
      </c>
    </row>
    <row r="402" spans="1:8" ht="47.25">
      <c r="A402" s="23" t="str">
        <f>+MID(Tabla1[[#This Row],[Concepto]],1,3)</f>
        <v>EMH</v>
      </c>
      <c r="B402" s="12">
        <v>45446</v>
      </c>
      <c r="C402" s="13" t="s">
        <v>722</v>
      </c>
      <c r="D402" s="13" t="s">
        <v>705</v>
      </c>
      <c r="E402" s="13" t="s">
        <v>720</v>
      </c>
      <c r="F402" s="14">
        <v>6408</v>
      </c>
      <c r="G402" s="14" t="s">
        <v>747</v>
      </c>
      <c r="H402" s="15">
        <f>+Tabla1[[#This Row],[Fecha de Registro]]+45</f>
        <v>45491</v>
      </c>
    </row>
    <row r="403" spans="1:8" ht="47.25">
      <c r="A403" s="23" t="str">
        <f>+MID(Tabla1[[#This Row],[Concepto]],1,3)</f>
        <v>EMH</v>
      </c>
      <c r="B403" s="12">
        <v>45446</v>
      </c>
      <c r="C403" s="13" t="s">
        <v>102</v>
      </c>
      <c r="D403" s="13" t="s">
        <v>705</v>
      </c>
      <c r="E403" s="13" t="s">
        <v>796</v>
      </c>
      <c r="F403" s="14">
        <v>14602.5</v>
      </c>
      <c r="G403" s="14" t="s">
        <v>747</v>
      </c>
      <c r="H403" s="15">
        <f>+Tabla1[[#This Row],[Fecha de Registro]]+45</f>
        <v>45491</v>
      </c>
    </row>
    <row r="404" spans="1:8" ht="94.5">
      <c r="A404" s="23" t="str">
        <f>+MID(Tabla1[[#This Row],[Concepto]],1,3)</f>
        <v>EMH</v>
      </c>
      <c r="B404" s="12">
        <v>45446</v>
      </c>
      <c r="C404" s="13" t="s">
        <v>723</v>
      </c>
      <c r="D404" s="13" t="s">
        <v>705</v>
      </c>
      <c r="E404" s="13" t="s">
        <v>453</v>
      </c>
      <c r="F404" s="14">
        <v>34527.599999999999</v>
      </c>
      <c r="G404" s="14" t="s">
        <v>747</v>
      </c>
      <c r="H404" s="15">
        <f>+Tabla1[[#This Row],[Fecha de Registro]]+45</f>
        <v>45491</v>
      </c>
    </row>
    <row r="405" spans="1:8" ht="94.5">
      <c r="A405" s="23" t="s">
        <v>822</v>
      </c>
      <c r="B405" s="12">
        <v>45468</v>
      </c>
      <c r="C405" s="13" t="s">
        <v>724</v>
      </c>
      <c r="D405" s="13" t="s">
        <v>705</v>
      </c>
      <c r="E405" s="13" t="s">
        <v>725</v>
      </c>
      <c r="F405" s="14">
        <v>78464.100000000006</v>
      </c>
      <c r="G405" s="14" t="s">
        <v>747</v>
      </c>
      <c r="H405" s="15">
        <f>+Tabla1[[#This Row],[Fecha de Registro]]+45</f>
        <v>45513</v>
      </c>
    </row>
    <row r="406" spans="1:8" ht="31.2">
      <c r="A406" s="23" t="str">
        <f>+MID(Tabla1[[#This Row],[Concepto]],1,3)</f>
        <v>FEM</v>
      </c>
      <c r="B406" s="12">
        <v>45468</v>
      </c>
      <c r="C406" s="13" t="s">
        <v>726</v>
      </c>
      <c r="D406" s="13" t="s">
        <v>705</v>
      </c>
      <c r="E406" s="13" t="s">
        <v>727</v>
      </c>
      <c r="F406" s="14">
        <v>11487.3</v>
      </c>
      <c r="G406" s="14" t="s">
        <v>747</v>
      </c>
      <c r="H406" s="15">
        <f>+Tabla1[[#This Row],[Fecha de Registro]]+45</f>
        <v>45513</v>
      </c>
    </row>
    <row r="407" spans="1:8" ht="46.8">
      <c r="A407" s="23" t="str">
        <f>+MID(Tabla1[[#This Row],[Concepto]],1,3)</f>
        <v>EMH</v>
      </c>
      <c r="B407" s="12">
        <v>45470</v>
      </c>
      <c r="C407" s="13" t="s">
        <v>728</v>
      </c>
      <c r="D407" s="13" t="s">
        <v>705</v>
      </c>
      <c r="E407" s="13" t="s">
        <v>729</v>
      </c>
      <c r="F407" s="14">
        <v>43380.61</v>
      </c>
      <c r="G407" s="14" t="s">
        <v>747</v>
      </c>
      <c r="H407" s="15">
        <f>+Tabla1[[#This Row],[Fecha de Registro]]+45</f>
        <v>45515</v>
      </c>
    </row>
    <row r="408" spans="1:8" ht="46.8">
      <c r="A408" s="23" t="str">
        <f>+MID(Tabla1[[#This Row],[Concepto]],1,3)</f>
        <v>EMH</v>
      </c>
      <c r="B408" s="12">
        <v>45470</v>
      </c>
      <c r="C408" s="13" t="s">
        <v>730</v>
      </c>
      <c r="D408" s="13" t="s">
        <v>705</v>
      </c>
      <c r="E408" s="13" t="s">
        <v>731</v>
      </c>
      <c r="F408" s="14">
        <v>99419.17</v>
      </c>
      <c r="G408" s="14" t="s">
        <v>747</v>
      </c>
      <c r="H408" s="15">
        <f>+Tabla1[[#This Row],[Fecha de Registro]]+45</f>
        <v>45515</v>
      </c>
    </row>
    <row r="409" spans="1:8" ht="46.8">
      <c r="A409" s="23" t="str">
        <f>+MID(Tabla1[[#This Row],[Concepto]],1,3)</f>
        <v>REC</v>
      </c>
      <c r="B409" s="12">
        <v>45461</v>
      </c>
      <c r="C409" s="13" t="s">
        <v>732</v>
      </c>
      <c r="D409" s="13" t="s">
        <v>733</v>
      </c>
      <c r="E409" s="13" t="s">
        <v>734</v>
      </c>
      <c r="F409" s="14">
        <v>74016</v>
      </c>
      <c r="G409" s="14" t="s">
        <v>747</v>
      </c>
      <c r="H409" s="15">
        <f>+Tabla1[[#This Row],[Fecha de Registro]]+45</f>
        <v>45506</v>
      </c>
    </row>
    <row r="410" spans="1:8">
      <c r="A410" s="25" t="s">
        <v>821</v>
      </c>
      <c r="B410" s="16"/>
      <c r="C410" s="17"/>
      <c r="D410" s="17"/>
      <c r="E410" s="17"/>
      <c r="F410" s="18">
        <f>SUBTOTAL(109,Tabla1[] Tabla1[ Monto de la Deuda RD$ ] )</f>
        <v>85053777.88000001</v>
      </c>
      <c r="G410" s="18"/>
      <c r="H410" s="19"/>
    </row>
    <row r="411" spans="1:8">
      <c r="A411" s="28"/>
      <c r="B411" s="29"/>
      <c r="C411" s="30"/>
      <c r="D411" s="30"/>
      <c r="E411" s="30"/>
      <c r="F411" s="31"/>
      <c r="G411" s="31"/>
      <c r="H411" s="29"/>
    </row>
    <row r="412" spans="1:8">
      <c r="A412" s="28"/>
      <c r="B412" s="29"/>
      <c r="C412" s="30"/>
      <c r="D412" s="30"/>
      <c r="E412" s="30"/>
      <c r="F412" s="31"/>
      <c r="G412" s="31"/>
      <c r="H412" s="29"/>
    </row>
    <row r="413" spans="1:8">
      <c r="A413" s="28"/>
      <c r="B413" s="29"/>
      <c r="C413" s="30"/>
      <c r="D413" s="30"/>
      <c r="E413" s="30"/>
      <c r="F413" s="31"/>
      <c r="G413" s="31"/>
      <c r="H413" s="29"/>
    </row>
    <row r="414" spans="1:8">
      <c r="A414" s="28"/>
      <c r="B414" s="29"/>
      <c r="C414" s="30"/>
      <c r="D414" s="30"/>
      <c r="E414" s="30"/>
      <c r="F414" s="31"/>
      <c r="G414" s="31"/>
      <c r="H414" s="29"/>
    </row>
    <row r="415" spans="1:8">
      <c r="A415" s="28"/>
      <c r="B415" s="29"/>
      <c r="C415" s="30"/>
      <c r="D415" s="30"/>
      <c r="E415" s="30"/>
      <c r="F415" s="31"/>
      <c r="G415" s="31"/>
      <c r="H415" s="29"/>
    </row>
    <row r="416" spans="1:8">
      <c r="A416" s="28"/>
      <c r="B416" s="29"/>
      <c r="C416" s="30"/>
      <c r="D416" s="30"/>
      <c r="E416" s="30"/>
      <c r="F416" s="31"/>
      <c r="G416" s="31"/>
      <c r="H416" s="29"/>
    </row>
    <row r="420" spans="1:8" customFormat="1">
      <c r="A420" s="26"/>
      <c r="B420" s="26"/>
      <c r="C420" s="27"/>
      <c r="D420" s="26"/>
      <c r="E420" s="26"/>
      <c r="F420" s="26"/>
      <c r="G420" s="26"/>
      <c r="H420" s="26"/>
    </row>
    <row r="421" spans="1:8" customFormat="1">
      <c r="A421" s="39" t="s">
        <v>806</v>
      </c>
      <c r="B421" s="39"/>
      <c r="C421" s="39"/>
      <c r="D421" s="39"/>
      <c r="E421" s="39"/>
      <c r="F421" s="39"/>
      <c r="G421" s="39"/>
      <c r="H421" s="39"/>
    </row>
    <row r="422" spans="1:8" customFormat="1">
      <c r="A422" s="40" t="s">
        <v>807</v>
      </c>
      <c r="B422" s="40"/>
      <c r="C422" s="40"/>
      <c r="D422" s="40"/>
      <c r="E422" s="40"/>
      <c r="F422" s="40"/>
      <c r="G422" s="40"/>
      <c r="H422" s="40"/>
    </row>
    <row r="423" spans="1:8" customFormat="1" ht="13.8"/>
    <row r="424" spans="1:8" customFormat="1" ht="13.8"/>
  </sheetData>
  <mergeCells count="4">
    <mergeCell ref="A5:H5"/>
    <mergeCell ref="A6:H6"/>
    <mergeCell ref="A421:H421"/>
    <mergeCell ref="A422:H422"/>
  </mergeCells>
  <phoneticPr fontId="6" type="noConversion"/>
  <pageMargins left="0.70866141732283472" right="0.70866141732283472" top="0.74803149606299213" bottom="0.74803149606299213" header="0.11811023622047245" footer="0.31496062992125984"/>
  <pageSetup scale="52" fitToHeight="0" orientation="portrait" r:id="rId1"/>
  <headerFooter>
    <oddFooter>&amp;C&amp;P de &amp;N</oddFooter>
  </headerFooter>
  <rowBreaks count="1" manualBreakCount="1">
    <brk id="26" max="7" man="1"/>
  </rowBreaks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7620</xdr:colOff>
                <xdr:row>1</xdr:row>
                <xdr:rowOff>30480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7620</xdr:colOff>
                <xdr:row>1</xdr:row>
                <xdr:rowOff>30480</xdr:rowOff>
              </to>
            </anchor>
          </controlPr>
        </control>
      </mc:Choice>
      <mc:Fallback>
        <control shapeId="1025" r:id="rId6" name="FILTER"/>
      </mc:Fallback>
    </mc:AlternateContent>
  </controls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2024-07-15T18:51:20Z</cp:lastPrinted>
  <dcterms:created xsi:type="dcterms:W3CDTF">2024-07-08T19:55:10Z</dcterms:created>
  <dcterms:modified xsi:type="dcterms:W3CDTF">2024-12-24T00:56:00Z</dcterms:modified>
</cp:coreProperties>
</file>