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F066B0C3-6203-4A19-AA60-7F027DA82CB4}" xr6:coauthVersionLast="47" xr6:coauthVersionMax="47" xr10:uidLastSave="{00000000-0000-0000-0000-000000000000}"/>
  <bookViews>
    <workbookView xWindow="3276" yWindow="3276" windowWidth="17280" windowHeight="8964" xr2:uid="{25F5FFE4-FA63-4D73-B4DD-15F313252F12}"/>
  </bookViews>
  <sheets>
    <sheet name="SEPTIEMBRE" sheetId="1" r:id="rId1"/>
  </sheets>
  <definedNames>
    <definedName name="_xlnm._FilterDatabase" localSheetId="0" hidden="1">SEPTIEMBRE!$B$9:$K$78</definedName>
    <definedName name="_xlnm.Print_Titles" localSheetId="0">SEPTIEMBRE!$9:$9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7" i="1" l="1"/>
  <c r="H77" i="1"/>
  <c r="K76" i="1"/>
  <c r="H76" i="1"/>
  <c r="K75" i="1"/>
  <c r="H75" i="1"/>
  <c r="K74" i="1"/>
  <c r="H74" i="1"/>
  <c r="K73" i="1"/>
  <c r="H73" i="1"/>
  <c r="K72" i="1"/>
  <c r="H72" i="1"/>
  <c r="K71" i="1"/>
  <c r="H71" i="1"/>
  <c r="K70" i="1"/>
  <c r="H70" i="1"/>
  <c r="K69" i="1"/>
  <c r="H69" i="1"/>
  <c r="K68" i="1"/>
  <c r="H68" i="1"/>
  <c r="K67" i="1"/>
  <c r="H67" i="1"/>
  <c r="K66" i="1"/>
  <c r="H66" i="1"/>
  <c r="K65" i="1"/>
  <c r="H65" i="1"/>
  <c r="K64" i="1"/>
  <c r="H64" i="1"/>
  <c r="K63" i="1"/>
  <c r="H63" i="1"/>
  <c r="K62" i="1"/>
  <c r="H62" i="1"/>
  <c r="K61" i="1"/>
  <c r="H61" i="1"/>
  <c r="K60" i="1"/>
  <c r="H60" i="1"/>
  <c r="K59" i="1"/>
  <c r="H59" i="1"/>
  <c r="K58" i="1"/>
  <c r="H58" i="1"/>
  <c r="K57" i="1"/>
  <c r="H57" i="1"/>
  <c r="K56" i="1"/>
  <c r="H56" i="1"/>
  <c r="K55" i="1"/>
  <c r="H55" i="1"/>
  <c r="K54" i="1"/>
  <c r="H54" i="1"/>
  <c r="K53" i="1"/>
  <c r="H53" i="1"/>
  <c r="K52" i="1"/>
  <c r="H52" i="1"/>
  <c r="K51" i="1"/>
  <c r="H51" i="1"/>
  <c r="K50" i="1"/>
  <c r="H50" i="1"/>
  <c r="K49" i="1"/>
  <c r="H49" i="1"/>
  <c r="K48" i="1"/>
  <c r="H48" i="1"/>
  <c r="K47" i="1"/>
  <c r="H47" i="1"/>
  <c r="K46" i="1"/>
  <c r="H46" i="1"/>
  <c r="K45" i="1"/>
  <c r="H45" i="1"/>
  <c r="K44" i="1"/>
  <c r="H44" i="1"/>
  <c r="K43" i="1"/>
  <c r="H43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K15" i="1"/>
  <c r="G15" i="1"/>
  <c r="G78" i="1" s="1"/>
  <c r="K14" i="1"/>
  <c r="H14" i="1"/>
  <c r="K13" i="1"/>
  <c r="H13" i="1"/>
  <c r="K12" i="1"/>
  <c r="H12" i="1"/>
  <c r="K11" i="1"/>
  <c r="H11" i="1"/>
  <c r="K10" i="1"/>
  <c r="H10" i="1"/>
  <c r="H15" i="1" l="1"/>
  <c r="H78" i="1" s="1"/>
</calcChain>
</file>

<file path=xl/sharedStrings.xml><?xml version="1.0" encoding="utf-8"?>
<sst xmlns="http://schemas.openxmlformats.org/spreadsheetml/2006/main" count="426" uniqueCount="167">
  <si>
    <t>INSTITUTO SUPERIOR DE FORMACION DOCENTE SALOME UREÑA</t>
  </si>
  <si>
    <t xml:space="preserve">Pago a Proveedores </t>
  </si>
  <si>
    <t>Corresp. Septiembre 2021</t>
  </si>
  <si>
    <t>Fecha:</t>
  </si>
  <si>
    <t>No.</t>
  </si>
  <si>
    <t>Fecha Documento de Pago</t>
  </si>
  <si>
    <t>No. Documento de Pago</t>
  </si>
  <si>
    <t>Fecha de factura</t>
  </si>
  <si>
    <t>Beneficiario</t>
  </si>
  <si>
    <t>Concepto</t>
  </si>
  <si>
    <t>Monto Facturado</t>
  </si>
  <si>
    <t xml:space="preserve">Monto Pagado RD$ </t>
  </si>
  <si>
    <t>Monto Pendiente RD$</t>
  </si>
  <si>
    <t>Estado</t>
  </si>
  <si>
    <t>Fecha estimada Recepción de pago</t>
  </si>
  <si>
    <t>01/09/2021</t>
  </si>
  <si>
    <t>19/07/2021</t>
  </si>
  <si>
    <t>Mindeza Trading, SRL</t>
  </si>
  <si>
    <t>REC-Pago fact. NCF: B1500000045 d/f 19/07/2021, por servicio de impresión e instalación de 109 señaléticas para el funcionamiento del sistema integrado de bibliotecas ISFODOSU, según OR-2021-00108.</t>
  </si>
  <si>
    <t>0.00</t>
  </si>
  <si>
    <t>PAGADO</t>
  </si>
  <si>
    <t>02/09/2021</t>
  </si>
  <si>
    <t>23/07/2021</t>
  </si>
  <si>
    <t>DI Part, Partes y Mecánica Diesel, SRL</t>
  </si>
  <si>
    <t>EPH-Pago fact. 9771con NCF:B1500000443 d/f 23/07/2021 por servicio de mantenimiento y reparación de vehículos, cont. No. BS-0005029-2021, OR-2021-00067.</t>
  </si>
  <si>
    <t>Tecnoparts Cesgardo, SRL</t>
  </si>
  <si>
    <t>EMH-Pago fact. NCF: B1500000013 d/f 01/09/2021, por servicio de mantenimiento preventivo y correctivo a dos plantas eléctrica, recinto EMH, segundo OR-22/21.</t>
  </si>
  <si>
    <t>27/08/2021</t>
  </si>
  <si>
    <t>Global Tech Professional Solutions NKL, SRL</t>
  </si>
  <si>
    <t>REC-Pago fact. NCF:B1500000061 d/f 27/08/21, por sistema de clasiificación decimal web dewey y lista encabezamientos materias armarc 2.0 según  cont. 276-2021, cert. BS-0009931-2021, pago único.</t>
  </si>
  <si>
    <t>10/08/2021</t>
  </si>
  <si>
    <t>BELLON, SA</t>
  </si>
  <si>
    <t>LNM-Pago orden de compra No. ISFODOSU-2021-00074, por la compra de materiales ferreteros, uso  del mantenimiento del recinto , según análisis de pago, relación de fact. y fechas anexas. Cerrar orden.</t>
  </si>
  <si>
    <t>03/09/2021</t>
  </si>
  <si>
    <t>25/08/2021</t>
  </si>
  <si>
    <t>Difo Eléctromecanica, SRL</t>
  </si>
  <si>
    <t>REC-Pago relación de fats. anexa, por servicio de mantenimiento preventivo y correctivo paara aires acondicionados y equipos de refrigeración de la Rectoría, FEM y EMH, cert. BS-0008354-2021.</t>
  </si>
  <si>
    <t>29/07/2021</t>
  </si>
  <si>
    <t>Centro Automotriz Remesa, SRL</t>
  </si>
  <si>
    <t>REC-Pago fact. No. 00007422, NCF:B1500001295 d/f 29/07/21, por servicios de mantenimientos y/o reparaciones vehicular de la rectoría. ISFODOSU OR-215-2020, Cert BS-11010-2020 consumo parcial.</t>
  </si>
  <si>
    <t>EDITORA DEL CARIBE C POR A</t>
  </si>
  <si>
    <t>REC-Pago fact. No. 002441, NCF:B1500003131 d/f 29/7/2021, por publicación de licitaciones publicas en periodicos de circulación nacional, OR-014-2020, pago pacial.</t>
  </si>
  <si>
    <t>14/07/2021</t>
  </si>
  <si>
    <t>COMERCIALIZADORA LANIPSE, SRL</t>
  </si>
  <si>
    <t>EPH- Adq. de  remanente de alimentos y bebidas para uso del recinto orden ISFODOSU-2020-00068, fact. No. 650,NCF:B1500000415 d/f 14/07/2021</t>
  </si>
  <si>
    <t>02/08/2021</t>
  </si>
  <si>
    <t>ANNY SORANJI CORCINO SANCHEZ</t>
  </si>
  <si>
    <t>UM-Pago ft. 0051 NCF:B1500000051 d/f 02/08/2021, solicitando 4to. pago de la orden de compra ISFODOSU-2019-00335, por adq. de artículos comestibles para consumo en diferentes actividades realizadas en este recinto Urania Montás,</t>
  </si>
  <si>
    <t>24/06/2021</t>
  </si>
  <si>
    <t>Fotomegraf, SRL</t>
  </si>
  <si>
    <t>REC-Pago ft. No. B1500000546 d/f 24/06/2021, por servicio de impresiones para el área de investigación de Rectoria, según orden de compra No. 2021-00072.</t>
  </si>
  <si>
    <t>06/09/2021</t>
  </si>
  <si>
    <t>30/07/2021</t>
  </si>
  <si>
    <t>Sanfra Food &amp; Catering, S.R.L.</t>
  </si>
  <si>
    <t>REC-Pago fact. 108, NCF:B1500000008 d/f 30/07/2021, por servicios de catering para actividades académicas y administrativa, según OR-2021-00024, BS-0007533-2021.</t>
  </si>
  <si>
    <t>DIRECCION GENERAL DE IMPUESTOS INTERNOS</t>
  </si>
  <si>
    <t>Pago ISR en Incentivo Por Rendimiento Adic-Complementaria Periodo Ene-Dic 2020</t>
  </si>
  <si>
    <t>31/08/2021</t>
  </si>
  <si>
    <t>LNM-Pago relación de facturas por servicio de mantenimeintos y reparación de la flotilla de los vehículos del recinto según cert. BS-0007629-2021, OR-2020-00152.</t>
  </si>
  <si>
    <t>09/08/2021</t>
  </si>
  <si>
    <t>AGUA PLANETA AZUL C POR A</t>
  </si>
  <si>
    <t>REC-Pago fact. 416422,NCF:B1500059150 d/f 09/08/2021, por compra de agua planeta azul de 16.09 onzas, para consumo de la Rectoría OR-2020-146-pago pacial.</t>
  </si>
  <si>
    <t>30/08/2021</t>
  </si>
  <si>
    <t>Procomer, SRL</t>
  </si>
  <si>
    <t>LNM-Pago fact. NCF:B15000000178 d/f 30/08/2021 por los servicio de mantenimiento y/o reparación de equipos industriales (cuarto frio) del recinto según cert. No. BS-0005159-2021, OR-2021-00059.</t>
  </si>
  <si>
    <t>07/09/2021</t>
  </si>
  <si>
    <t>28/08/2021</t>
  </si>
  <si>
    <t>COMPANIA DOMINICANA DE TELEFONOS C POR A</t>
  </si>
  <si>
    <t>REC-Pago fact. B1500106110 d/f 28/08/21, cuenta 751071915, sumaria de los recintos, Agosto 2021.</t>
  </si>
  <si>
    <t>WINDTELECOM S A</t>
  </si>
  <si>
    <t>REC-Pago CNF:B1500008602 d/f 02/09/21, correspondiente a contrato de internet plus corresp. a la Rectoría septiembre 2021.</t>
  </si>
  <si>
    <t>08/09/2021</t>
  </si>
  <si>
    <t>26/08/2021</t>
  </si>
  <si>
    <t>Grupo Retmox, SRL</t>
  </si>
  <si>
    <t>EMH-Pago fact. NCF: B1500000221 d/f 26/08/2021, por servicio de fumigación y control de plagas para el recinto EMH. según OR-80/21.</t>
  </si>
  <si>
    <t>EMH-Pago NCF:B1500000079 d/f 01/09/21, por serv. de mantenimiento preventivo y correctivo de los cuartos fríos, Recinto EMH, según OR-30-2021.</t>
  </si>
  <si>
    <t>09/09/2021</t>
  </si>
  <si>
    <t>HUMANO SEGUROS S A</t>
  </si>
  <si>
    <t>REC-Pago fact. NCF: B1500020128 d/f  01/09/2021, por seguro complementario para 230 empleados del ISFODOSU, mes de Septiembre 2021.-Menos nota de crédito No. B0400241231 y comprobante de pago No. 2274344.</t>
  </si>
  <si>
    <t>Hability Consulting, SRL</t>
  </si>
  <si>
    <t>FEM-Pago de fact. No. FHC0222 con NCF: B1500000222 d/f 01/09/2021, por adquisición de materiales eléctricos para el recinto. Pago único de la OR-2021-00142.</t>
  </si>
  <si>
    <t>10/09/2021</t>
  </si>
  <si>
    <t>Sunix Petroleum, SRL</t>
  </si>
  <si>
    <t>EMH-Pago fact. NCF:B1500060901  d/f 01/09/21, por la compra y reposición de tickets de combustible para consumo y diligencias del recinto OR-161-2020, según anexo.</t>
  </si>
  <si>
    <t>13/09/2021</t>
  </si>
  <si>
    <t>28/07/2021</t>
  </si>
  <si>
    <t>MACORISANA DE COMBUSTIBLES, SRL</t>
  </si>
  <si>
    <t>REC-Pagos facts,. según relación anexa, por adquisición de tickets de combustible prepagados para los vehículos, asignaciones, y la planta eléctrica para el recinto JVM-OR-29-2021.</t>
  </si>
  <si>
    <t>Grupo Brizatlantica del Caribe, SRL</t>
  </si>
  <si>
    <t>FEM-Pago fact. No. 20-068, NCF: B1500000068 d/f 01/09/2021, por la compra de alimentos para el recinto, FEM. 3er pago cierre de la OR-2021-00019.</t>
  </si>
  <si>
    <t>REC-Pago NCF: B1500106769 d/f 10/09/21, con NC B0408355608, cuenta 734699053, línea de Rectoría, septiembre 2021.</t>
  </si>
  <si>
    <t>REC-Pago factura B1500106767 d/f 10/09/21 10/09/21, con NCF:B040835604 cuenta 711982560, central de Rectoria, sept. 2021.</t>
  </si>
  <si>
    <t>REC-Pago NCF: B1500106768  d/f 10/09/21,  líneas Rectoría, cuenta No. 719198475, ,corresp. a septiembre 2021</t>
  </si>
  <si>
    <t>11/09/2021</t>
  </si>
  <si>
    <t>REC-Pago NCF:B1500008623 d/f 11/09/21, correspondiente a contrato de internet para el Recinto (LNÑM), septiembre 2021, por un monto de US$2,657.06 a una tasa 56.816.</t>
  </si>
  <si>
    <t>REC-Pago fact. B1500106766 d/f 10/09/21, cuenta 705001061,flotilla movil del instituto, septiembre 2021.</t>
  </si>
  <si>
    <t>14/09/2021</t>
  </si>
  <si>
    <t>UNIVERSIDAD ISA</t>
  </si>
  <si>
    <t>REC-Pago fact. No. 00134782, NCF: B1500000449 d/f 03/09/2021, , por uso y goce compartido de algunas instalaciones físicas, previamente identificadas con el Recinto Emilio Prud Homme del ISFODOSU, según cert. CI-109-2021, pago parcial.</t>
  </si>
  <si>
    <t>17/06/2021</t>
  </si>
  <si>
    <t>Agua Cristal, SA</t>
  </si>
  <si>
    <t>REC-Pago facts, según relación anexa, por adq. de agua para consumo humano para el ISFODOSU. Por lotes, recinto FEM. OR-2020-145. Parcial.</t>
  </si>
  <si>
    <t>19/08/2021</t>
  </si>
  <si>
    <t>05/08/2021</t>
  </si>
  <si>
    <t>Offitek, SRL</t>
  </si>
  <si>
    <t>EPH-Pago relación de facts. por adquisición de suministro de oficinas OR-2021-00106 (ver facts. anexas)</t>
  </si>
  <si>
    <t>MAPFRE Salud ARS, S.A.</t>
  </si>
  <si>
    <t>REC-Pago fact. NCF:B1500002084 d/f 03/09/2021, por seguro completaría para empleados del ISFODOSU mes de septiembre 2021.</t>
  </si>
  <si>
    <t>25/06/2021</t>
  </si>
  <si>
    <t>FEM-Pago fact. 304767016 NCF: B1500060679 d/f 25/06/2021 por  la compra de tickets de combustibles para flotilla de vehículos del recinto , 6to pago de la OR-2020-00028.</t>
  </si>
  <si>
    <t>16/09/2021</t>
  </si>
  <si>
    <t>21/08/2021</t>
  </si>
  <si>
    <t>Mejía Prado Pest Control, SRL</t>
  </si>
  <si>
    <t>EPH-Recinto 2-EPH-Santiago contratación servicio de fumigación. Según contrato BS-0005153-2021, orden de compra No. 2021-00068, NCF: B1500000307 d/f 21/08/2021.</t>
  </si>
  <si>
    <t>17/09/2021</t>
  </si>
  <si>
    <t>Sierra Peña Auto Service, SRL</t>
  </si>
  <si>
    <t>FEM-Pago de fact. por servicio mantenimiento para camioneta Toyota  con el NCF: B1500001008 d/f 02/08/2021. 3er. pago de la OR-ISFODODOSU-2019-30.</t>
  </si>
  <si>
    <t>20/09/2021</t>
  </si>
  <si>
    <t>Athill &amp; Martinez, SA</t>
  </si>
  <si>
    <t>EMH-Pago ft. NCF: B1500000422 d/f 03/09/2021, por compra de cortinas para baño recinto EMH, según OR-146/21.</t>
  </si>
  <si>
    <t>21/09/2021</t>
  </si>
  <si>
    <t>World Tecnology Tatis (WTT), SRL</t>
  </si>
  <si>
    <t>LNM-Pago NCF:B1500000703 d/f 07/09/2021, por adquisición de de reativos para los laboratorios de ciencias naturales del recinto, primer pago de la OR-2021-00145.</t>
  </si>
  <si>
    <t>UNED-UNIVERSIDAD NACIONAL DE EDUCACION A DISTANCIA</t>
  </si>
  <si>
    <t>REC-Pago facts. según relación anexa, por desarrollar la investigación evaluativa sobre el dominio de competencias de los estudiantes en los planes de estudios de grado. EU$ 58,705.59 a una tasa RD$68.5259 Cert. No. CI-202-2021.</t>
  </si>
  <si>
    <t>SEGUROS UNIVERSAL C POR A</t>
  </si>
  <si>
    <t>REC-Pago relación de factura anexas corresp. a contratación de seguro complementario para empleados del ISFODOSU, mes de octubre. 2021.</t>
  </si>
  <si>
    <t>22/09/2021</t>
  </si>
  <si>
    <t>REC-Pago ft. NCF: B1500000080 d/f 08/09/2021, corresp. a la adquisición de acondicionadores de aire 60000 BTH y 12000 BTH para la rectoria del ISFODOSU y el EMH, según orden de compra No. 2021-00177. Pago único.</t>
  </si>
  <si>
    <t>20/07/2021</t>
  </si>
  <si>
    <t>REC-Pago facts, d según relación anexa, por compra de agua para consumo humano de la Rectoría, OR-2019-18. Pago parcial.</t>
  </si>
  <si>
    <t>23/09/2021</t>
  </si>
  <si>
    <t>ESCUELA DOMINICANA DE NEGOCIOS EDN, SRL</t>
  </si>
  <si>
    <t>REC-Pago fact. B1500000124 d/f 10/08/2021, capacitación para varios colaboradores del ISFODOSU, según OR-2021-00105.</t>
  </si>
  <si>
    <t>27/09/2021</t>
  </si>
  <si>
    <t>Target- Lux Lighting Dominicana, SRL</t>
  </si>
  <si>
    <t>REC-Pago fact. No. NCF: B1500000189 d/f 07/09/2021, por la adquisición de suministros de lamparas LED para la rectoria. Según OR-2021-00166.</t>
  </si>
  <si>
    <t>Dita Services, SRL</t>
  </si>
  <si>
    <t>UM-Pago facts, según relación anexa, por servicios de fumigación para todas las áreas internas y externas del recinto UM. OR-2020-171-Cert. No. BS-6317-2020.</t>
  </si>
  <si>
    <t>08/06/2021</t>
  </si>
  <si>
    <t>Aguas Nacionales Dominic, SRL</t>
  </si>
  <si>
    <t>JVM-Pago de fact. No. 0034 NCF: B1500000198 d/f 08/06/2021, corresp. a la adq. de alimentos y bebidas para personas recinto JVM. OR-2020-120.</t>
  </si>
  <si>
    <t>28/09/2021</t>
  </si>
  <si>
    <t>REC-Pago fact. No. 110 NCF:B1500000010 d/f 07/09/2021, corresp. a la adq. de servicio de catering (estación de café) para actividades académicas y administrativa, según OR-2021-00025, BS-0007455-2021.</t>
  </si>
  <si>
    <t>REC-Pago fact. No. 108 NCF:B1500000011 d/f 07/09/2021, por servicios de de refrigerio ejecutivo para reunión plenaria junta de directores,  según OR-2021-00023, BS-0007455-2021.</t>
  </si>
  <si>
    <t>REC-Pago fact. No. 112, NCF: B1500000012 d/f 07/09/2021, por servicios de catering para actividades académicas y administrativas, según OR-2021-00024, BS-0007455-2021.</t>
  </si>
  <si>
    <t>SEGURO NACIONAL DE SALUD</t>
  </si>
  <si>
    <t>REC-Pago fact. NCF:B1500005128  d/f 17/09/2021, corresp. a la contratación de seguro complementario para empleados del ISFODOSU. mes de octubre 2021.</t>
  </si>
  <si>
    <t>29/09/2021</t>
  </si>
  <si>
    <t>MINISTERIO DE EDUCACION SUPERIOR CIENCIA Y TECNOL</t>
  </si>
  <si>
    <t>REC-Pago de 600 certificaciónes para estudiantes del ISFODOSU para participar en el concurso de oposición docente 2021.</t>
  </si>
  <si>
    <t>27/07/2021</t>
  </si>
  <si>
    <t>DAMIAN MIGUEL ANGEL TAVERAS REYES</t>
  </si>
  <si>
    <t>REC-Pago facts. según relación anexa, por servicio de transporte al personal  del recinto EPH a la universidad ISA. Cert.  BS-0010195-2020.</t>
  </si>
  <si>
    <t>12/08/2021</t>
  </si>
  <si>
    <t>Etiquetas y Marcadores Melo, SRL</t>
  </si>
  <si>
    <t>REC-Pago NCF:B1500000062 d/f 12/08/2021, corresp. a la adquisición de etiquetas y accesorios para la biblioteca de Rectoría, según OR-2021-00102.</t>
  </si>
  <si>
    <t>30/09/2021</t>
  </si>
  <si>
    <t>Everest Corporation, SRL</t>
  </si>
  <si>
    <t>REC-Pago fact. No. NCF: B1500000010 d/f 10/09/2021, por la adquisición de lamparas LED redondas de 6 para la rectoría. Según OR-2021-00165.</t>
  </si>
  <si>
    <t>Almacenes El Encanto, S.A.S</t>
  </si>
  <si>
    <t>LNM-Noveno pago de la orden de compra No. ISFODOSU-2019-00302, por la compra de provisiones (Remanentes) para el uso de la alimentación de los estudiantes del recinto. Según análisis de pago, NCF: B1500044581 d/f 09/09/2021.</t>
  </si>
  <si>
    <t>LNM-Pago orden de compra No. ISFODOSU-2021-00018, por la compra de provisiones (café)para el uso de la operatividad del recinto, según NCF: B1500044468 d/f 17/06/2021.</t>
  </si>
  <si>
    <t>EPH-Adquisición, de tickets de combustibles para el recinto Emilio Prud Homme y asignación del mes agosto, 2021 desde el recibo No.4226 al 4259, cont. No.  BS-0011015-2020, orden-ISFODOSU-2020-00254. fact. No. 304893936 NCF: B1500060900 d/f 01/09/2021.</t>
  </si>
  <si>
    <t>TOTALES</t>
  </si>
  <si>
    <t>LIC JOSE ERNESTO JIMENEZ</t>
  </si>
  <si>
    <t>DIRECTOR FINANCIERO, ISFODOSU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</si>
</sst>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0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3" fontId="7" fillId="0" borderId="1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15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9" fontId="8" fillId="3" borderId="2" xfId="0" applyNumberFormat="1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center" vertical="center" wrapText="1"/>
    </xf>
    <xf numFmtId="49" fontId="8" fillId="3" borderId="4" xfId="1" applyNumberFormat="1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3" fontId="6" fillId="0" borderId="0" xfId="1" applyFont="1" applyAlignment="1">
      <alignment wrapText="1"/>
    </xf>
    <xf numFmtId="164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869414</xdr:colOff>
      <xdr:row>0</xdr:row>
      <xdr:rowOff>38100</xdr:rowOff>
    </xdr:from>
    <xdr:to>
      <xdr:col>5</xdr:col>
      <xdr:colOff>1762125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73F5AB-A5E0-4094-86CD-DFD82380C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0489" y="38100"/>
          <a:ext cx="892711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B4936-BA44-420D-B5FD-C81DB5F433DE}">
  <dimension ref="A1:K93"/>
  <sheetViews>
    <sheetView tabSelected="1" topLeftCell="A77" zoomScaleNormal="100" workbookViewId="0">
      <selection activeCell="A80" sqref="A80"/>
    </sheetView>
  </sheetViews>
  <sheetFormatPr baseColWidth="10" defaultColWidth="16.33203125" defaultRowHeight="13.8" x14ac:dyDescent="0.25"/>
  <cols>
    <col min="1" max="1" width="4.5546875" style="19" customWidth="1"/>
    <col min="2" max="2" width="16.33203125" style="19"/>
    <col min="3" max="3" width="18.44140625" style="28" customWidth="1"/>
    <col min="4" max="4" width="16.33203125" style="29"/>
    <col min="5" max="5" width="16.33203125" style="19"/>
    <col min="6" max="6" width="32" style="19" customWidth="1"/>
    <col min="7" max="7" width="18.88671875" style="19" bestFit="1" customWidth="1"/>
    <col min="8" max="16384" width="16.33203125" style="19"/>
  </cols>
  <sheetData>
    <row r="1" spans="1:11" s="1" customFormat="1" ht="16.8" x14ac:dyDescent="0.3">
      <c r="B1" s="2"/>
      <c r="C1" s="2"/>
      <c r="D1" s="3"/>
      <c r="E1" s="2"/>
      <c r="F1" s="2"/>
      <c r="G1" s="4"/>
      <c r="H1" s="2"/>
      <c r="I1" s="4"/>
      <c r="J1" s="4"/>
      <c r="K1" s="4"/>
    </row>
    <row r="2" spans="1:11" s="1" customFormat="1" ht="16.8" x14ac:dyDescent="0.3">
      <c r="B2" s="2"/>
      <c r="C2" s="2"/>
      <c r="D2" s="3"/>
      <c r="E2" s="2"/>
      <c r="F2" s="2"/>
      <c r="G2" s="4"/>
      <c r="H2" s="2"/>
      <c r="I2" s="4"/>
      <c r="J2" s="4"/>
      <c r="K2" s="4"/>
    </row>
    <row r="3" spans="1:11" s="1" customFormat="1" ht="16.8" x14ac:dyDescent="0.3">
      <c r="B3" s="2"/>
      <c r="C3" s="2"/>
      <c r="D3" s="3"/>
      <c r="E3" s="2"/>
      <c r="F3" s="2"/>
      <c r="G3" s="4"/>
      <c r="H3" s="2"/>
      <c r="I3" s="4"/>
      <c r="J3" s="4"/>
      <c r="K3" s="4"/>
    </row>
    <row r="4" spans="1:11" s="1" customFormat="1" ht="16.8" x14ac:dyDescent="0.3">
      <c r="B4" s="2"/>
      <c r="C4" s="2"/>
      <c r="D4" s="3"/>
      <c r="E4" s="2"/>
      <c r="F4" s="2"/>
      <c r="G4" s="4"/>
      <c r="H4" s="2"/>
      <c r="I4" s="4"/>
      <c r="J4" s="4"/>
      <c r="K4" s="4"/>
    </row>
    <row r="5" spans="1:11" s="1" customFormat="1" ht="16.8" x14ac:dyDescent="0.3">
      <c r="B5" s="2"/>
      <c r="C5" s="2"/>
      <c r="D5" s="3"/>
      <c r="E5" s="2"/>
      <c r="F5" s="2"/>
      <c r="G5" s="4"/>
      <c r="H5" s="2"/>
      <c r="I5" s="4"/>
      <c r="J5" s="4"/>
      <c r="K5" s="4"/>
    </row>
    <row r="6" spans="1:11" s="1" customFormat="1" ht="16.8" x14ac:dyDescent="0.3">
      <c r="B6" s="36" t="s">
        <v>0</v>
      </c>
      <c r="C6" s="36"/>
      <c r="D6" s="36"/>
      <c r="E6" s="36"/>
      <c r="F6" s="36"/>
      <c r="G6" s="36"/>
      <c r="H6" s="36"/>
      <c r="I6" s="36"/>
      <c r="J6" s="36"/>
      <c r="K6" s="36"/>
    </row>
    <row r="7" spans="1:11" s="1" customFormat="1" ht="16.8" x14ac:dyDescent="0.3">
      <c r="B7" s="36" t="s">
        <v>1</v>
      </c>
      <c r="C7" s="36"/>
      <c r="D7" s="36"/>
      <c r="E7" s="36"/>
      <c r="F7" s="36"/>
      <c r="G7" s="36"/>
      <c r="H7" s="36"/>
      <c r="I7" s="36"/>
      <c r="J7" s="36"/>
      <c r="K7" s="36"/>
    </row>
    <row r="8" spans="1:11" s="1" customFormat="1" ht="16.8" x14ac:dyDescent="0.3">
      <c r="A8" s="5" t="s">
        <v>2</v>
      </c>
      <c r="C8" s="4"/>
      <c r="D8" s="3"/>
      <c r="E8" s="4"/>
      <c r="F8" s="2"/>
      <c r="G8" s="4"/>
      <c r="H8" s="4"/>
      <c r="I8" s="4"/>
      <c r="J8" s="2" t="s">
        <v>3</v>
      </c>
      <c r="K8" s="6">
        <v>44469</v>
      </c>
    </row>
    <row r="9" spans="1:11" s="11" customFormat="1" ht="67.2" x14ac:dyDescent="0.3">
      <c r="A9" s="7" t="s">
        <v>4</v>
      </c>
      <c r="B9" s="7" t="s">
        <v>5</v>
      </c>
      <c r="C9" s="7" t="s">
        <v>6</v>
      </c>
      <c r="D9" s="8" t="s">
        <v>7</v>
      </c>
      <c r="E9" s="7" t="s">
        <v>8</v>
      </c>
      <c r="F9" s="7" t="s">
        <v>9</v>
      </c>
      <c r="G9" s="9" t="s">
        <v>10</v>
      </c>
      <c r="H9" s="9" t="s">
        <v>11</v>
      </c>
      <c r="I9" s="10" t="s">
        <v>12</v>
      </c>
      <c r="J9" s="9" t="s">
        <v>13</v>
      </c>
      <c r="K9" s="9" t="s">
        <v>14</v>
      </c>
    </row>
    <row r="10" spans="1:11" ht="124.8" x14ac:dyDescent="0.25">
      <c r="A10" s="12">
        <v>1</v>
      </c>
      <c r="B10" s="13" t="s">
        <v>15</v>
      </c>
      <c r="C10" s="12">
        <v>3625</v>
      </c>
      <c r="D10" s="14" t="s">
        <v>16</v>
      </c>
      <c r="E10" s="13" t="s">
        <v>17</v>
      </c>
      <c r="F10" s="15" t="s">
        <v>18</v>
      </c>
      <c r="G10" s="16">
        <v>167805.44</v>
      </c>
      <c r="H10" s="16">
        <f>+G10</f>
        <v>167805.44</v>
      </c>
      <c r="I10" s="17" t="s">
        <v>19</v>
      </c>
      <c r="J10" s="16" t="s">
        <v>20</v>
      </c>
      <c r="K10" s="18">
        <f t="shared" ref="K10:K73" si="0">+B10+15</f>
        <v>44455</v>
      </c>
    </row>
    <row r="11" spans="1:11" ht="93.6" x14ac:dyDescent="0.25">
      <c r="A11" s="12">
        <v>2</v>
      </c>
      <c r="B11" s="13" t="s">
        <v>21</v>
      </c>
      <c r="C11" s="12">
        <v>3649</v>
      </c>
      <c r="D11" s="14" t="s">
        <v>22</v>
      </c>
      <c r="E11" s="13" t="s">
        <v>23</v>
      </c>
      <c r="F11" s="15" t="s">
        <v>24</v>
      </c>
      <c r="G11" s="16">
        <v>66965</v>
      </c>
      <c r="H11" s="16">
        <f t="shared" ref="H11:H75" si="1">+G11</f>
        <v>66965</v>
      </c>
      <c r="I11" s="17" t="s">
        <v>19</v>
      </c>
      <c r="J11" s="16" t="s">
        <v>20</v>
      </c>
      <c r="K11" s="18">
        <f t="shared" si="0"/>
        <v>44456</v>
      </c>
    </row>
    <row r="12" spans="1:11" ht="93.6" x14ac:dyDescent="0.25">
      <c r="A12" s="12">
        <v>3</v>
      </c>
      <c r="B12" s="13" t="s">
        <v>21</v>
      </c>
      <c r="C12" s="12">
        <v>3655</v>
      </c>
      <c r="D12" s="14" t="s">
        <v>15</v>
      </c>
      <c r="E12" s="13" t="s">
        <v>25</v>
      </c>
      <c r="F12" s="15" t="s">
        <v>26</v>
      </c>
      <c r="G12" s="16">
        <v>189390</v>
      </c>
      <c r="H12" s="16">
        <f t="shared" si="1"/>
        <v>189390</v>
      </c>
      <c r="I12" s="17" t="s">
        <v>19</v>
      </c>
      <c r="J12" s="16" t="s">
        <v>20</v>
      </c>
      <c r="K12" s="18">
        <f t="shared" si="0"/>
        <v>44456</v>
      </c>
    </row>
    <row r="13" spans="1:11" ht="109.2" x14ac:dyDescent="0.25">
      <c r="A13" s="12">
        <v>4</v>
      </c>
      <c r="B13" s="13" t="s">
        <v>21</v>
      </c>
      <c r="C13" s="12">
        <v>3662</v>
      </c>
      <c r="D13" s="14" t="s">
        <v>27</v>
      </c>
      <c r="E13" s="13" t="s">
        <v>28</v>
      </c>
      <c r="F13" s="15" t="s">
        <v>29</v>
      </c>
      <c r="G13" s="16">
        <v>601101.30000000005</v>
      </c>
      <c r="H13" s="16">
        <f t="shared" si="1"/>
        <v>601101.30000000005</v>
      </c>
      <c r="I13" s="17" t="s">
        <v>19</v>
      </c>
      <c r="J13" s="16" t="s">
        <v>20</v>
      </c>
      <c r="K13" s="18">
        <f t="shared" si="0"/>
        <v>44456</v>
      </c>
    </row>
    <row r="14" spans="1:11" ht="109.2" x14ac:dyDescent="0.25">
      <c r="A14" s="12">
        <v>5</v>
      </c>
      <c r="B14" s="13" t="s">
        <v>21</v>
      </c>
      <c r="C14" s="12">
        <v>3666</v>
      </c>
      <c r="D14" s="14" t="s">
        <v>30</v>
      </c>
      <c r="E14" s="13" t="s">
        <v>31</v>
      </c>
      <c r="F14" s="15" t="s">
        <v>32</v>
      </c>
      <c r="G14" s="16">
        <v>114559</v>
      </c>
      <c r="H14" s="16">
        <f t="shared" si="1"/>
        <v>114559</v>
      </c>
      <c r="I14" s="17" t="s">
        <v>19</v>
      </c>
      <c r="J14" s="16" t="s">
        <v>20</v>
      </c>
      <c r="K14" s="18">
        <f t="shared" si="0"/>
        <v>44456</v>
      </c>
    </row>
    <row r="15" spans="1:11" ht="93.6" x14ac:dyDescent="0.25">
      <c r="A15" s="12">
        <v>6</v>
      </c>
      <c r="B15" s="13" t="s">
        <v>33</v>
      </c>
      <c r="C15" s="12">
        <v>3672</v>
      </c>
      <c r="D15" s="14" t="s">
        <v>34</v>
      </c>
      <c r="E15" s="13" t="s">
        <v>35</v>
      </c>
      <c r="F15" s="15" t="s">
        <v>36</v>
      </c>
      <c r="G15" s="16">
        <f>151200+161600</f>
        <v>312800</v>
      </c>
      <c r="H15" s="16">
        <f t="shared" si="1"/>
        <v>312800</v>
      </c>
      <c r="I15" s="17" t="s">
        <v>19</v>
      </c>
      <c r="J15" s="16" t="s">
        <v>20</v>
      </c>
      <c r="K15" s="18">
        <f t="shared" si="0"/>
        <v>44457</v>
      </c>
    </row>
    <row r="16" spans="1:11" ht="93.6" x14ac:dyDescent="0.25">
      <c r="A16" s="12">
        <v>7</v>
      </c>
      <c r="B16" s="13" t="s">
        <v>33</v>
      </c>
      <c r="C16" s="12">
        <v>3672</v>
      </c>
      <c r="D16" s="14">
        <v>44439</v>
      </c>
      <c r="E16" s="13" t="s">
        <v>35</v>
      </c>
      <c r="F16" s="15" t="s">
        <v>36</v>
      </c>
      <c r="G16" s="16">
        <v>54500</v>
      </c>
      <c r="H16" s="16">
        <f t="shared" si="1"/>
        <v>54500</v>
      </c>
      <c r="I16" s="17" t="s">
        <v>19</v>
      </c>
      <c r="J16" s="16" t="s">
        <v>20</v>
      </c>
      <c r="K16" s="18">
        <f t="shared" si="0"/>
        <v>44457</v>
      </c>
    </row>
    <row r="17" spans="1:11" ht="109.2" x14ac:dyDescent="0.25">
      <c r="A17" s="12">
        <v>8</v>
      </c>
      <c r="B17" s="13" t="s">
        <v>33</v>
      </c>
      <c r="C17" s="12">
        <v>3673</v>
      </c>
      <c r="D17" s="14" t="s">
        <v>37</v>
      </c>
      <c r="E17" s="13" t="s">
        <v>38</v>
      </c>
      <c r="F17" s="15" t="s">
        <v>39</v>
      </c>
      <c r="G17" s="16">
        <v>34603.5</v>
      </c>
      <c r="H17" s="16">
        <f t="shared" si="1"/>
        <v>34603.5</v>
      </c>
      <c r="I17" s="17" t="s">
        <v>19</v>
      </c>
      <c r="J17" s="16" t="s">
        <v>20</v>
      </c>
      <c r="K17" s="18">
        <f t="shared" si="0"/>
        <v>44457</v>
      </c>
    </row>
    <row r="18" spans="1:11" ht="109.2" x14ac:dyDescent="0.25">
      <c r="A18" s="12">
        <v>9</v>
      </c>
      <c r="B18" s="13" t="s">
        <v>33</v>
      </c>
      <c r="C18" s="12">
        <v>3685</v>
      </c>
      <c r="D18" s="14" t="s">
        <v>37</v>
      </c>
      <c r="E18" s="13" t="s">
        <v>40</v>
      </c>
      <c r="F18" s="15" t="s">
        <v>41</v>
      </c>
      <c r="G18" s="16">
        <v>51048.44</v>
      </c>
      <c r="H18" s="16">
        <f t="shared" si="1"/>
        <v>51048.44</v>
      </c>
      <c r="I18" s="17" t="s">
        <v>19</v>
      </c>
      <c r="J18" s="16" t="s">
        <v>20</v>
      </c>
      <c r="K18" s="18">
        <f t="shared" si="0"/>
        <v>44457</v>
      </c>
    </row>
    <row r="19" spans="1:11" ht="93.6" x14ac:dyDescent="0.25">
      <c r="A19" s="12">
        <v>10</v>
      </c>
      <c r="B19" s="13" t="s">
        <v>33</v>
      </c>
      <c r="C19" s="12">
        <v>3698</v>
      </c>
      <c r="D19" s="14" t="s">
        <v>42</v>
      </c>
      <c r="E19" s="13" t="s">
        <v>43</v>
      </c>
      <c r="F19" s="15" t="s">
        <v>44</v>
      </c>
      <c r="G19" s="16">
        <v>18367.59</v>
      </c>
      <c r="H19" s="16">
        <f t="shared" si="1"/>
        <v>18367.59</v>
      </c>
      <c r="I19" s="17" t="s">
        <v>19</v>
      </c>
      <c r="J19" s="16" t="s">
        <v>20</v>
      </c>
      <c r="K19" s="18">
        <f t="shared" si="0"/>
        <v>44457</v>
      </c>
    </row>
    <row r="20" spans="1:11" ht="140.4" x14ac:dyDescent="0.25">
      <c r="A20" s="12">
        <v>11</v>
      </c>
      <c r="B20" s="13" t="s">
        <v>33</v>
      </c>
      <c r="C20" s="12">
        <v>3700</v>
      </c>
      <c r="D20" s="14" t="s">
        <v>45</v>
      </c>
      <c r="E20" s="13" t="s">
        <v>46</v>
      </c>
      <c r="F20" s="15" t="s">
        <v>47</v>
      </c>
      <c r="G20" s="16">
        <v>27644</v>
      </c>
      <c r="H20" s="16">
        <f t="shared" si="1"/>
        <v>27644</v>
      </c>
      <c r="I20" s="17" t="s">
        <v>19</v>
      </c>
      <c r="J20" s="16" t="s">
        <v>20</v>
      </c>
      <c r="K20" s="18">
        <f t="shared" si="0"/>
        <v>44457</v>
      </c>
    </row>
    <row r="21" spans="1:11" ht="78" x14ac:dyDescent="0.25">
      <c r="A21" s="12">
        <v>12</v>
      </c>
      <c r="B21" s="13" t="s">
        <v>33</v>
      </c>
      <c r="C21" s="12">
        <v>3703</v>
      </c>
      <c r="D21" s="14" t="s">
        <v>48</v>
      </c>
      <c r="E21" s="13" t="s">
        <v>49</v>
      </c>
      <c r="F21" s="15" t="s">
        <v>50</v>
      </c>
      <c r="G21" s="16">
        <v>88358.399999999994</v>
      </c>
      <c r="H21" s="16">
        <f t="shared" si="1"/>
        <v>88358.399999999994</v>
      </c>
      <c r="I21" s="17" t="s">
        <v>19</v>
      </c>
      <c r="J21" s="16" t="s">
        <v>20</v>
      </c>
      <c r="K21" s="18">
        <f t="shared" si="0"/>
        <v>44457</v>
      </c>
    </row>
    <row r="22" spans="1:11" ht="109.2" x14ac:dyDescent="0.25">
      <c r="A22" s="12">
        <v>13</v>
      </c>
      <c r="B22" s="13" t="s">
        <v>51</v>
      </c>
      <c r="C22" s="12">
        <v>3712</v>
      </c>
      <c r="D22" s="14" t="s">
        <v>52</v>
      </c>
      <c r="E22" s="13" t="s">
        <v>53</v>
      </c>
      <c r="F22" s="15" t="s">
        <v>54</v>
      </c>
      <c r="G22" s="16">
        <v>377187.14</v>
      </c>
      <c r="H22" s="16">
        <f t="shared" si="1"/>
        <v>377187.14</v>
      </c>
      <c r="I22" s="17" t="s">
        <v>19</v>
      </c>
      <c r="J22" s="16" t="s">
        <v>20</v>
      </c>
      <c r="K22" s="18">
        <f t="shared" si="0"/>
        <v>44460</v>
      </c>
    </row>
    <row r="23" spans="1:11" ht="62.4" x14ac:dyDescent="0.25">
      <c r="A23" s="12">
        <v>14</v>
      </c>
      <c r="B23" s="13" t="s">
        <v>51</v>
      </c>
      <c r="C23" s="12">
        <v>3714</v>
      </c>
      <c r="D23" s="14" t="s">
        <v>15</v>
      </c>
      <c r="E23" s="13" t="s">
        <v>55</v>
      </c>
      <c r="F23" s="15" t="s">
        <v>56</v>
      </c>
      <c r="G23" s="16">
        <v>7682.56</v>
      </c>
      <c r="H23" s="16">
        <f t="shared" si="1"/>
        <v>7682.56</v>
      </c>
      <c r="I23" s="17" t="s">
        <v>19</v>
      </c>
      <c r="J23" s="16" t="s">
        <v>20</v>
      </c>
      <c r="K23" s="18">
        <f t="shared" si="0"/>
        <v>44460</v>
      </c>
    </row>
    <row r="24" spans="1:11" ht="93.6" x14ac:dyDescent="0.25">
      <c r="A24" s="12">
        <v>15</v>
      </c>
      <c r="B24" s="13" t="s">
        <v>51</v>
      </c>
      <c r="C24" s="12">
        <v>3720</v>
      </c>
      <c r="D24" s="14" t="s">
        <v>57</v>
      </c>
      <c r="E24" s="13" t="s">
        <v>23</v>
      </c>
      <c r="F24" s="15" t="s">
        <v>58</v>
      </c>
      <c r="G24" s="16">
        <v>64227.4</v>
      </c>
      <c r="H24" s="16">
        <f t="shared" si="1"/>
        <v>64227.4</v>
      </c>
      <c r="I24" s="17" t="s">
        <v>19</v>
      </c>
      <c r="J24" s="16" t="s">
        <v>20</v>
      </c>
      <c r="K24" s="18">
        <f t="shared" si="0"/>
        <v>44460</v>
      </c>
    </row>
    <row r="25" spans="1:11" ht="93.6" x14ac:dyDescent="0.25">
      <c r="A25" s="12">
        <v>16</v>
      </c>
      <c r="B25" s="13" t="s">
        <v>51</v>
      </c>
      <c r="C25" s="12">
        <v>3720</v>
      </c>
      <c r="D25" s="14" t="s">
        <v>15</v>
      </c>
      <c r="E25" s="13" t="s">
        <v>23</v>
      </c>
      <c r="F25" s="15" t="s">
        <v>58</v>
      </c>
      <c r="G25" s="16">
        <v>12590.6</v>
      </c>
      <c r="H25" s="16">
        <f t="shared" si="1"/>
        <v>12590.6</v>
      </c>
      <c r="I25" s="17" t="s">
        <v>19</v>
      </c>
      <c r="J25" s="16" t="s">
        <v>20</v>
      </c>
      <c r="K25" s="18">
        <f t="shared" si="0"/>
        <v>44460</v>
      </c>
    </row>
    <row r="26" spans="1:11" ht="93.6" x14ac:dyDescent="0.25">
      <c r="A26" s="12">
        <v>17</v>
      </c>
      <c r="B26" s="13" t="s">
        <v>51</v>
      </c>
      <c r="C26" s="12">
        <v>3722</v>
      </c>
      <c r="D26" s="14" t="s">
        <v>59</v>
      </c>
      <c r="E26" s="13" t="s">
        <v>60</v>
      </c>
      <c r="F26" s="15" t="s">
        <v>61</v>
      </c>
      <c r="G26" s="16">
        <v>6250</v>
      </c>
      <c r="H26" s="16">
        <f t="shared" si="1"/>
        <v>6250</v>
      </c>
      <c r="I26" s="17" t="s">
        <v>19</v>
      </c>
      <c r="J26" s="16" t="s">
        <v>20</v>
      </c>
      <c r="K26" s="18">
        <f t="shared" si="0"/>
        <v>44460</v>
      </c>
    </row>
    <row r="27" spans="1:11" ht="109.2" x14ac:dyDescent="0.25">
      <c r="A27" s="12">
        <v>18</v>
      </c>
      <c r="B27" s="13" t="s">
        <v>51</v>
      </c>
      <c r="C27" s="12">
        <v>3724</v>
      </c>
      <c r="D27" s="14" t="s">
        <v>62</v>
      </c>
      <c r="E27" s="13" t="s">
        <v>63</v>
      </c>
      <c r="F27" s="15" t="s">
        <v>64</v>
      </c>
      <c r="G27" s="16">
        <v>23963.439999999999</v>
      </c>
      <c r="H27" s="16">
        <f t="shared" si="1"/>
        <v>23963.439999999999</v>
      </c>
      <c r="I27" s="17" t="s">
        <v>19</v>
      </c>
      <c r="J27" s="16" t="s">
        <v>20</v>
      </c>
      <c r="K27" s="18">
        <f t="shared" si="0"/>
        <v>44460</v>
      </c>
    </row>
    <row r="28" spans="1:11" ht="78" x14ac:dyDescent="0.25">
      <c r="A28" s="12">
        <v>19</v>
      </c>
      <c r="B28" s="13" t="s">
        <v>65</v>
      </c>
      <c r="C28" s="12">
        <v>3745</v>
      </c>
      <c r="D28" s="14" t="s">
        <v>66</v>
      </c>
      <c r="E28" s="13" t="s">
        <v>67</v>
      </c>
      <c r="F28" s="15" t="s">
        <v>68</v>
      </c>
      <c r="G28" s="16">
        <v>16347.5</v>
      </c>
      <c r="H28" s="16">
        <f t="shared" si="1"/>
        <v>16347.5</v>
      </c>
      <c r="I28" s="17" t="s">
        <v>19</v>
      </c>
      <c r="J28" s="16" t="s">
        <v>20</v>
      </c>
      <c r="K28" s="18">
        <f t="shared" si="0"/>
        <v>44461</v>
      </c>
    </row>
    <row r="29" spans="1:11" ht="62.4" x14ac:dyDescent="0.25">
      <c r="A29" s="12">
        <v>20</v>
      </c>
      <c r="B29" s="13" t="s">
        <v>65</v>
      </c>
      <c r="C29" s="12">
        <v>3749</v>
      </c>
      <c r="D29" s="14" t="s">
        <v>21</v>
      </c>
      <c r="E29" s="13" t="s">
        <v>69</v>
      </c>
      <c r="F29" s="15" t="s">
        <v>70</v>
      </c>
      <c r="G29" s="16">
        <v>17000.34</v>
      </c>
      <c r="H29" s="16">
        <f t="shared" si="1"/>
        <v>17000.34</v>
      </c>
      <c r="I29" s="17" t="s">
        <v>19</v>
      </c>
      <c r="J29" s="16" t="s">
        <v>20</v>
      </c>
      <c r="K29" s="18">
        <f t="shared" si="0"/>
        <v>44461</v>
      </c>
    </row>
    <row r="30" spans="1:11" ht="78" x14ac:dyDescent="0.25">
      <c r="A30" s="12">
        <v>21</v>
      </c>
      <c r="B30" s="13" t="s">
        <v>71</v>
      </c>
      <c r="C30" s="12">
        <v>3764</v>
      </c>
      <c r="D30" s="14" t="s">
        <v>72</v>
      </c>
      <c r="E30" s="13" t="s">
        <v>73</v>
      </c>
      <c r="F30" s="15" t="s">
        <v>74</v>
      </c>
      <c r="G30" s="16">
        <v>16520</v>
      </c>
      <c r="H30" s="16">
        <f t="shared" si="1"/>
        <v>16520</v>
      </c>
      <c r="I30" s="17" t="s">
        <v>19</v>
      </c>
      <c r="J30" s="16" t="s">
        <v>20</v>
      </c>
      <c r="K30" s="18">
        <f t="shared" si="0"/>
        <v>44462</v>
      </c>
    </row>
    <row r="31" spans="1:11" ht="78" x14ac:dyDescent="0.25">
      <c r="A31" s="12">
        <v>22</v>
      </c>
      <c r="B31" s="13" t="s">
        <v>71</v>
      </c>
      <c r="C31" s="12">
        <v>3766</v>
      </c>
      <c r="D31" s="14" t="s">
        <v>15</v>
      </c>
      <c r="E31" s="13" t="s">
        <v>35</v>
      </c>
      <c r="F31" s="15" t="s">
        <v>75</v>
      </c>
      <c r="G31" s="16">
        <v>20500</v>
      </c>
      <c r="H31" s="16">
        <f t="shared" si="1"/>
        <v>20500</v>
      </c>
      <c r="I31" s="17" t="s">
        <v>19</v>
      </c>
      <c r="J31" s="16" t="s">
        <v>20</v>
      </c>
      <c r="K31" s="18">
        <f t="shared" si="0"/>
        <v>44462</v>
      </c>
    </row>
    <row r="32" spans="1:11" ht="124.8" x14ac:dyDescent="0.25">
      <c r="A32" s="12">
        <v>23</v>
      </c>
      <c r="B32" s="13" t="s">
        <v>76</v>
      </c>
      <c r="C32" s="12">
        <v>3778</v>
      </c>
      <c r="D32" s="14" t="s">
        <v>15</v>
      </c>
      <c r="E32" s="13" t="s">
        <v>77</v>
      </c>
      <c r="F32" s="15" t="s">
        <v>78</v>
      </c>
      <c r="G32" s="16">
        <v>311168.65000000002</v>
      </c>
      <c r="H32" s="16">
        <f t="shared" si="1"/>
        <v>311168.65000000002</v>
      </c>
      <c r="I32" s="17" t="s">
        <v>19</v>
      </c>
      <c r="J32" s="16" t="s">
        <v>20</v>
      </c>
      <c r="K32" s="18">
        <f t="shared" si="0"/>
        <v>44463</v>
      </c>
    </row>
    <row r="33" spans="1:11" ht="93.6" x14ac:dyDescent="0.25">
      <c r="A33" s="12">
        <v>24</v>
      </c>
      <c r="B33" s="13" t="s">
        <v>76</v>
      </c>
      <c r="C33" s="12">
        <v>3785</v>
      </c>
      <c r="D33" s="14" t="s">
        <v>15</v>
      </c>
      <c r="E33" s="13" t="s">
        <v>79</v>
      </c>
      <c r="F33" s="15" t="s">
        <v>80</v>
      </c>
      <c r="G33" s="16">
        <v>70399.509999999995</v>
      </c>
      <c r="H33" s="16">
        <f t="shared" si="1"/>
        <v>70399.509999999995</v>
      </c>
      <c r="I33" s="17" t="s">
        <v>19</v>
      </c>
      <c r="J33" s="16" t="s">
        <v>20</v>
      </c>
      <c r="K33" s="18">
        <f t="shared" si="0"/>
        <v>44463</v>
      </c>
    </row>
    <row r="34" spans="1:11" ht="93.6" x14ac:dyDescent="0.25">
      <c r="A34" s="12">
        <v>25</v>
      </c>
      <c r="B34" s="13" t="s">
        <v>81</v>
      </c>
      <c r="C34" s="12">
        <v>3813</v>
      </c>
      <c r="D34" s="14" t="s">
        <v>15</v>
      </c>
      <c r="E34" s="13" t="s">
        <v>82</v>
      </c>
      <c r="F34" s="15" t="s">
        <v>83</v>
      </c>
      <c r="G34" s="16">
        <v>85000</v>
      </c>
      <c r="H34" s="16">
        <f t="shared" si="1"/>
        <v>85000</v>
      </c>
      <c r="I34" s="17" t="s">
        <v>19</v>
      </c>
      <c r="J34" s="16" t="s">
        <v>20</v>
      </c>
      <c r="K34" s="18">
        <f t="shared" si="0"/>
        <v>44464</v>
      </c>
    </row>
    <row r="35" spans="1:11" ht="93.6" x14ac:dyDescent="0.25">
      <c r="A35" s="12">
        <v>26</v>
      </c>
      <c r="B35" s="13" t="s">
        <v>84</v>
      </c>
      <c r="C35" s="12">
        <v>3830</v>
      </c>
      <c r="D35" s="14" t="s">
        <v>85</v>
      </c>
      <c r="E35" s="13" t="s">
        <v>86</v>
      </c>
      <c r="F35" s="15" t="s">
        <v>87</v>
      </c>
      <c r="G35" s="16">
        <v>194000</v>
      </c>
      <c r="H35" s="16">
        <f t="shared" si="1"/>
        <v>194000</v>
      </c>
      <c r="I35" s="17" t="s">
        <v>19</v>
      </c>
      <c r="J35" s="16" t="s">
        <v>20</v>
      </c>
      <c r="K35" s="18">
        <f t="shared" si="0"/>
        <v>44467</v>
      </c>
    </row>
    <row r="36" spans="1:11" ht="93.6" x14ac:dyDescent="0.25">
      <c r="A36" s="12">
        <v>27</v>
      </c>
      <c r="B36" s="13" t="s">
        <v>84</v>
      </c>
      <c r="C36" s="12">
        <v>3830</v>
      </c>
      <c r="D36" s="14" t="s">
        <v>59</v>
      </c>
      <c r="E36" s="13" t="s">
        <v>86</v>
      </c>
      <c r="F36" s="15" t="s">
        <v>87</v>
      </c>
      <c r="G36" s="16">
        <v>183500</v>
      </c>
      <c r="H36" s="16">
        <f t="shared" si="1"/>
        <v>183500</v>
      </c>
      <c r="I36" s="17" t="s">
        <v>19</v>
      </c>
      <c r="J36" s="16" t="s">
        <v>20</v>
      </c>
      <c r="K36" s="18">
        <f t="shared" si="0"/>
        <v>44467</v>
      </c>
    </row>
    <row r="37" spans="1:11" ht="78" x14ac:dyDescent="0.25">
      <c r="A37" s="12">
        <v>28</v>
      </c>
      <c r="B37" s="13" t="s">
        <v>84</v>
      </c>
      <c r="C37" s="12">
        <v>3844</v>
      </c>
      <c r="D37" s="14" t="s">
        <v>15</v>
      </c>
      <c r="E37" s="13" t="s">
        <v>88</v>
      </c>
      <c r="F37" s="15" t="s">
        <v>89</v>
      </c>
      <c r="G37" s="16">
        <v>9583.0499999999993</v>
      </c>
      <c r="H37" s="16">
        <f t="shared" si="1"/>
        <v>9583.0499999999993</v>
      </c>
      <c r="I37" s="17" t="s">
        <v>19</v>
      </c>
      <c r="J37" s="16" t="s">
        <v>20</v>
      </c>
      <c r="K37" s="18">
        <f t="shared" si="0"/>
        <v>44467</v>
      </c>
    </row>
    <row r="38" spans="1:11" ht="78" x14ac:dyDescent="0.25">
      <c r="A38" s="12">
        <v>29</v>
      </c>
      <c r="B38" s="13" t="s">
        <v>84</v>
      </c>
      <c r="C38" s="12">
        <v>3869</v>
      </c>
      <c r="D38" s="14" t="s">
        <v>81</v>
      </c>
      <c r="E38" s="13" t="s">
        <v>67</v>
      </c>
      <c r="F38" s="15" t="s">
        <v>90</v>
      </c>
      <c r="G38" s="16">
        <v>43296.15</v>
      </c>
      <c r="H38" s="16">
        <f t="shared" si="1"/>
        <v>43296.15</v>
      </c>
      <c r="I38" s="17" t="s">
        <v>19</v>
      </c>
      <c r="J38" s="16" t="s">
        <v>20</v>
      </c>
      <c r="K38" s="18">
        <f t="shared" si="0"/>
        <v>44467</v>
      </c>
    </row>
    <row r="39" spans="1:11" ht="78" x14ac:dyDescent="0.25">
      <c r="A39" s="12">
        <v>30</v>
      </c>
      <c r="B39" s="13" t="s">
        <v>84</v>
      </c>
      <c r="C39" s="12">
        <v>3873</v>
      </c>
      <c r="D39" s="14" t="s">
        <v>81</v>
      </c>
      <c r="E39" s="13" t="s">
        <v>67</v>
      </c>
      <c r="F39" s="15" t="s">
        <v>91</v>
      </c>
      <c r="G39" s="16">
        <v>1229127.82</v>
      </c>
      <c r="H39" s="16">
        <f t="shared" si="1"/>
        <v>1229127.82</v>
      </c>
      <c r="I39" s="17" t="s">
        <v>19</v>
      </c>
      <c r="J39" s="16" t="s">
        <v>20</v>
      </c>
      <c r="K39" s="18">
        <f t="shared" si="0"/>
        <v>44467</v>
      </c>
    </row>
    <row r="40" spans="1:11" ht="78" x14ac:dyDescent="0.25">
      <c r="A40" s="12">
        <v>31</v>
      </c>
      <c r="B40" s="13" t="s">
        <v>84</v>
      </c>
      <c r="C40" s="12">
        <v>3875</v>
      </c>
      <c r="D40" s="14" t="s">
        <v>81</v>
      </c>
      <c r="E40" s="13" t="s">
        <v>67</v>
      </c>
      <c r="F40" s="15" t="s">
        <v>92</v>
      </c>
      <c r="G40" s="16">
        <v>10092.98</v>
      </c>
      <c r="H40" s="16">
        <f t="shared" si="1"/>
        <v>10092.98</v>
      </c>
      <c r="I40" s="17" t="s">
        <v>19</v>
      </c>
      <c r="J40" s="16" t="s">
        <v>20</v>
      </c>
      <c r="K40" s="18">
        <f t="shared" si="0"/>
        <v>44467</v>
      </c>
    </row>
    <row r="41" spans="1:11" ht="93.6" x14ac:dyDescent="0.25">
      <c r="A41" s="12">
        <v>32</v>
      </c>
      <c r="B41" s="13" t="s">
        <v>84</v>
      </c>
      <c r="C41" s="12">
        <v>3878</v>
      </c>
      <c r="D41" s="14" t="s">
        <v>93</v>
      </c>
      <c r="E41" s="13" t="s">
        <v>69</v>
      </c>
      <c r="F41" s="15" t="s">
        <v>94</v>
      </c>
      <c r="G41" s="16">
        <v>150963.51</v>
      </c>
      <c r="H41" s="16">
        <f t="shared" si="1"/>
        <v>150963.51</v>
      </c>
      <c r="I41" s="17" t="s">
        <v>19</v>
      </c>
      <c r="J41" s="16" t="s">
        <v>20</v>
      </c>
      <c r="K41" s="18">
        <f t="shared" si="0"/>
        <v>44467</v>
      </c>
    </row>
    <row r="42" spans="1:11" ht="78" x14ac:dyDescent="0.25">
      <c r="A42" s="12">
        <v>33</v>
      </c>
      <c r="B42" s="13" t="s">
        <v>84</v>
      </c>
      <c r="C42" s="12">
        <v>3882</v>
      </c>
      <c r="D42" s="14" t="s">
        <v>81</v>
      </c>
      <c r="E42" s="13" t="s">
        <v>67</v>
      </c>
      <c r="F42" s="15" t="s">
        <v>95</v>
      </c>
      <c r="G42" s="16">
        <v>457476.41</v>
      </c>
      <c r="H42" s="16">
        <f t="shared" si="1"/>
        <v>457476.41</v>
      </c>
      <c r="I42" s="17" t="s">
        <v>19</v>
      </c>
      <c r="J42" s="16" t="s">
        <v>20</v>
      </c>
      <c r="K42" s="18">
        <f t="shared" si="0"/>
        <v>44467</v>
      </c>
    </row>
    <row r="43" spans="1:11" ht="140.4" x14ac:dyDescent="0.25">
      <c r="A43" s="12">
        <v>34</v>
      </c>
      <c r="B43" s="13" t="s">
        <v>96</v>
      </c>
      <c r="C43" s="12">
        <v>3888</v>
      </c>
      <c r="D43" s="14" t="s">
        <v>33</v>
      </c>
      <c r="E43" s="13" t="s">
        <v>97</v>
      </c>
      <c r="F43" s="15" t="s">
        <v>98</v>
      </c>
      <c r="G43" s="16">
        <v>6887718.5999999996</v>
      </c>
      <c r="H43" s="16">
        <f t="shared" si="1"/>
        <v>6887718.5999999996</v>
      </c>
      <c r="I43" s="17" t="s">
        <v>19</v>
      </c>
      <c r="J43" s="16" t="s">
        <v>20</v>
      </c>
      <c r="K43" s="18">
        <f t="shared" si="0"/>
        <v>44468</v>
      </c>
    </row>
    <row r="44" spans="1:11" ht="78" x14ac:dyDescent="0.25">
      <c r="A44" s="12">
        <v>35</v>
      </c>
      <c r="B44" s="13" t="s">
        <v>96</v>
      </c>
      <c r="C44" s="12">
        <v>3896</v>
      </c>
      <c r="D44" s="14" t="s">
        <v>99</v>
      </c>
      <c r="E44" s="13" t="s">
        <v>100</v>
      </c>
      <c r="F44" s="15" t="s">
        <v>101</v>
      </c>
      <c r="G44" s="16">
        <v>8778</v>
      </c>
      <c r="H44" s="16">
        <f t="shared" si="1"/>
        <v>8778</v>
      </c>
      <c r="I44" s="17" t="s">
        <v>19</v>
      </c>
      <c r="J44" s="16" t="s">
        <v>20</v>
      </c>
      <c r="K44" s="18">
        <f t="shared" si="0"/>
        <v>44468</v>
      </c>
    </row>
    <row r="45" spans="1:11" ht="78" x14ac:dyDescent="0.25">
      <c r="A45" s="12">
        <v>36</v>
      </c>
      <c r="B45" s="13" t="s">
        <v>96</v>
      </c>
      <c r="C45" s="12">
        <v>3896</v>
      </c>
      <c r="D45" s="14" t="s">
        <v>102</v>
      </c>
      <c r="E45" s="13" t="s">
        <v>100</v>
      </c>
      <c r="F45" s="15" t="s">
        <v>101</v>
      </c>
      <c r="G45" s="16">
        <v>9804</v>
      </c>
      <c r="H45" s="16">
        <f t="shared" si="1"/>
        <v>9804</v>
      </c>
      <c r="I45" s="17" t="s">
        <v>19</v>
      </c>
      <c r="J45" s="16" t="s">
        <v>20</v>
      </c>
      <c r="K45" s="18">
        <f t="shared" si="0"/>
        <v>44468</v>
      </c>
    </row>
    <row r="46" spans="1:11" ht="62.4" x14ac:dyDescent="0.25">
      <c r="A46" s="12">
        <v>37</v>
      </c>
      <c r="B46" s="13" t="s">
        <v>96</v>
      </c>
      <c r="C46" s="12">
        <v>3902</v>
      </c>
      <c r="D46" s="14" t="s">
        <v>103</v>
      </c>
      <c r="E46" s="13" t="s">
        <v>104</v>
      </c>
      <c r="F46" s="15" t="s">
        <v>105</v>
      </c>
      <c r="G46" s="16">
        <v>160303.81</v>
      </c>
      <c r="H46" s="16">
        <f t="shared" si="1"/>
        <v>160303.81</v>
      </c>
      <c r="I46" s="17" t="s">
        <v>19</v>
      </c>
      <c r="J46" s="16" t="s">
        <v>20</v>
      </c>
      <c r="K46" s="18">
        <f t="shared" si="0"/>
        <v>44468</v>
      </c>
    </row>
    <row r="47" spans="1:11" ht="62.4" x14ac:dyDescent="0.25">
      <c r="A47" s="12">
        <v>38</v>
      </c>
      <c r="B47" s="13" t="s">
        <v>96</v>
      </c>
      <c r="C47" s="12">
        <v>3902</v>
      </c>
      <c r="D47" s="14" t="s">
        <v>33</v>
      </c>
      <c r="E47" s="13" t="s">
        <v>104</v>
      </c>
      <c r="F47" s="15" t="s">
        <v>105</v>
      </c>
      <c r="G47" s="16">
        <v>90204.96</v>
      </c>
      <c r="H47" s="16">
        <f t="shared" si="1"/>
        <v>90204.96</v>
      </c>
      <c r="I47" s="17" t="s">
        <v>19</v>
      </c>
      <c r="J47" s="16" t="s">
        <v>20</v>
      </c>
      <c r="K47" s="18">
        <f t="shared" si="0"/>
        <v>44468</v>
      </c>
    </row>
    <row r="48" spans="1:11" ht="93.6" x14ac:dyDescent="0.25">
      <c r="A48" s="12">
        <v>39</v>
      </c>
      <c r="B48" s="13" t="s">
        <v>96</v>
      </c>
      <c r="C48" s="12">
        <v>3908</v>
      </c>
      <c r="D48" s="14" t="s">
        <v>33</v>
      </c>
      <c r="E48" s="13" t="s">
        <v>106</v>
      </c>
      <c r="F48" s="15" t="s">
        <v>107</v>
      </c>
      <c r="G48" s="16">
        <v>147491.4</v>
      </c>
      <c r="H48" s="16">
        <f t="shared" si="1"/>
        <v>147491.4</v>
      </c>
      <c r="I48" s="17" t="s">
        <v>19</v>
      </c>
      <c r="J48" s="16" t="s">
        <v>20</v>
      </c>
      <c r="K48" s="18">
        <f t="shared" si="0"/>
        <v>44468</v>
      </c>
    </row>
    <row r="49" spans="1:11" ht="93.6" x14ac:dyDescent="0.25">
      <c r="A49" s="12">
        <v>40</v>
      </c>
      <c r="B49" s="13" t="s">
        <v>96</v>
      </c>
      <c r="C49" s="12">
        <v>3910</v>
      </c>
      <c r="D49" s="14" t="s">
        <v>108</v>
      </c>
      <c r="E49" s="13" t="s">
        <v>82</v>
      </c>
      <c r="F49" s="15" t="s">
        <v>109</v>
      </c>
      <c r="G49" s="16">
        <v>47000</v>
      </c>
      <c r="H49" s="16">
        <f t="shared" si="1"/>
        <v>47000</v>
      </c>
      <c r="I49" s="17" t="s">
        <v>19</v>
      </c>
      <c r="J49" s="16" t="s">
        <v>20</v>
      </c>
      <c r="K49" s="18">
        <f t="shared" si="0"/>
        <v>44468</v>
      </c>
    </row>
    <row r="50" spans="1:11" ht="93.6" x14ac:dyDescent="0.25">
      <c r="A50" s="12">
        <v>41</v>
      </c>
      <c r="B50" s="13" t="s">
        <v>110</v>
      </c>
      <c r="C50" s="12">
        <v>3930</v>
      </c>
      <c r="D50" s="14" t="s">
        <v>111</v>
      </c>
      <c r="E50" s="13" t="s">
        <v>112</v>
      </c>
      <c r="F50" s="15" t="s">
        <v>113</v>
      </c>
      <c r="G50" s="16">
        <v>17464</v>
      </c>
      <c r="H50" s="16">
        <f t="shared" si="1"/>
        <v>17464</v>
      </c>
      <c r="I50" s="17" t="s">
        <v>19</v>
      </c>
      <c r="J50" s="16" t="s">
        <v>20</v>
      </c>
      <c r="K50" s="18">
        <f t="shared" si="0"/>
        <v>44470</v>
      </c>
    </row>
    <row r="51" spans="1:11" ht="93.6" x14ac:dyDescent="0.25">
      <c r="A51" s="12">
        <v>42</v>
      </c>
      <c r="B51" s="13" t="s">
        <v>114</v>
      </c>
      <c r="C51" s="12">
        <v>3957</v>
      </c>
      <c r="D51" s="14" t="s">
        <v>45</v>
      </c>
      <c r="E51" s="13" t="s">
        <v>115</v>
      </c>
      <c r="F51" s="15" t="s">
        <v>116</v>
      </c>
      <c r="G51" s="16">
        <v>179448.75</v>
      </c>
      <c r="H51" s="16">
        <f t="shared" si="1"/>
        <v>179448.75</v>
      </c>
      <c r="I51" s="17" t="s">
        <v>19</v>
      </c>
      <c r="J51" s="16" t="s">
        <v>20</v>
      </c>
      <c r="K51" s="18">
        <f t="shared" si="0"/>
        <v>44471</v>
      </c>
    </row>
    <row r="52" spans="1:11" ht="62.4" x14ac:dyDescent="0.25">
      <c r="A52" s="12">
        <v>43</v>
      </c>
      <c r="B52" s="13" t="s">
        <v>117</v>
      </c>
      <c r="C52" s="12">
        <v>3974</v>
      </c>
      <c r="D52" s="14" t="s">
        <v>33</v>
      </c>
      <c r="E52" s="13" t="s">
        <v>118</v>
      </c>
      <c r="F52" s="15" t="s">
        <v>119</v>
      </c>
      <c r="G52" s="16">
        <v>33984</v>
      </c>
      <c r="H52" s="16">
        <f t="shared" si="1"/>
        <v>33984</v>
      </c>
      <c r="I52" s="17" t="s">
        <v>19</v>
      </c>
      <c r="J52" s="16" t="s">
        <v>20</v>
      </c>
      <c r="K52" s="18">
        <f t="shared" si="0"/>
        <v>44474</v>
      </c>
    </row>
    <row r="53" spans="1:11" ht="93.6" x14ac:dyDescent="0.25">
      <c r="A53" s="12">
        <v>44</v>
      </c>
      <c r="B53" s="13" t="s">
        <v>120</v>
      </c>
      <c r="C53" s="12">
        <v>3989</v>
      </c>
      <c r="D53" s="14" t="s">
        <v>65</v>
      </c>
      <c r="E53" s="13" t="s">
        <v>121</v>
      </c>
      <c r="F53" s="15" t="s">
        <v>122</v>
      </c>
      <c r="G53" s="16">
        <v>231280</v>
      </c>
      <c r="H53" s="16">
        <f t="shared" si="1"/>
        <v>231280</v>
      </c>
      <c r="I53" s="17" t="s">
        <v>19</v>
      </c>
      <c r="J53" s="16" t="s">
        <v>20</v>
      </c>
      <c r="K53" s="18">
        <f t="shared" si="0"/>
        <v>44475</v>
      </c>
    </row>
    <row r="54" spans="1:11" ht="124.8" x14ac:dyDescent="0.25">
      <c r="A54" s="12">
        <v>45</v>
      </c>
      <c r="B54" s="13" t="s">
        <v>120</v>
      </c>
      <c r="C54" s="12">
        <v>4006</v>
      </c>
      <c r="D54" s="14" t="s">
        <v>84</v>
      </c>
      <c r="E54" s="13" t="s">
        <v>123</v>
      </c>
      <c r="F54" s="15" t="s">
        <v>124</v>
      </c>
      <c r="G54" s="16">
        <v>4011065.31</v>
      </c>
      <c r="H54" s="16">
        <f t="shared" si="1"/>
        <v>4011065.31</v>
      </c>
      <c r="I54" s="17" t="s">
        <v>19</v>
      </c>
      <c r="J54" s="16" t="s">
        <v>20</v>
      </c>
      <c r="K54" s="18">
        <f t="shared" si="0"/>
        <v>44475</v>
      </c>
    </row>
    <row r="55" spans="1:11" ht="78" x14ac:dyDescent="0.25">
      <c r="A55" s="12">
        <v>46</v>
      </c>
      <c r="B55" s="13" t="s">
        <v>120</v>
      </c>
      <c r="C55" s="12">
        <v>4016</v>
      </c>
      <c r="D55" s="14" t="s">
        <v>114</v>
      </c>
      <c r="E55" s="13" t="s">
        <v>125</v>
      </c>
      <c r="F55" s="15" t="s">
        <v>126</v>
      </c>
      <c r="G55" s="16">
        <v>128812</v>
      </c>
      <c r="H55" s="16">
        <f t="shared" si="1"/>
        <v>128812</v>
      </c>
      <c r="I55" s="17" t="s">
        <v>19</v>
      </c>
      <c r="J55" s="16" t="s">
        <v>20</v>
      </c>
      <c r="K55" s="18">
        <f t="shared" si="0"/>
        <v>44475</v>
      </c>
    </row>
    <row r="56" spans="1:11" ht="109.2" x14ac:dyDescent="0.25">
      <c r="A56" s="12">
        <v>47</v>
      </c>
      <c r="B56" s="13" t="s">
        <v>127</v>
      </c>
      <c r="C56" s="12">
        <v>4042</v>
      </c>
      <c r="D56" s="14" t="s">
        <v>71</v>
      </c>
      <c r="E56" s="13" t="s">
        <v>35</v>
      </c>
      <c r="F56" s="15" t="s">
        <v>128</v>
      </c>
      <c r="G56" s="16">
        <v>255500</v>
      </c>
      <c r="H56" s="16">
        <f t="shared" si="1"/>
        <v>255500</v>
      </c>
      <c r="I56" s="17" t="s">
        <v>19</v>
      </c>
      <c r="J56" s="16" t="s">
        <v>20</v>
      </c>
      <c r="K56" s="18">
        <f t="shared" si="0"/>
        <v>44476</v>
      </c>
    </row>
    <row r="57" spans="1:11" ht="62.4" x14ac:dyDescent="0.25">
      <c r="A57" s="12">
        <v>48</v>
      </c>
      <c r="B57" s="13" t="s">
        <v>127</v>
      </c>
      <c r="C57" s="12">
        <v>4049</v>
      </c>
      <c r="D57" s="14" t="s">
        <v>129</v>
      </c>
      <c r="E57" s="13" t="s">
        <v>60</v>
      </c>
      <c r="F57" s="15" t="s">
        <v>130</v>
      </c>
      <c r="G57" s="16">
        <v>4992</v>
      </c>
      <c r="H57" s="16">
        <f t="shared" si="1"/>
        <v>4992</v>
      </c>
      <c r="I57" s="17" t="s">
        <v>19</v>
      </c>
      <c r="J57" s="16" t="s">
        <v>20</v>
      </c>
      <c r="K57" s="18">
        <f t="shared" si="0"/>
        <v>44476</v>
      </c>
    </row>
    <row r="58" spans="1:11" ht="62.4" x14ac:dyDescent="0.25">
      <c r="A58" s="12">
        <v>49</v>
      </c>
      <c r="B58" s="13" t="s">
        <v>127</v>
      </c>
      <c r="C58" s="12">
        <v>4049</v>
      </c>
      <c r="D58" s="14" t="s">
        <v>59</v>
      </c>
      <c r="E58" s="13" t="s">
        <v>60</v>
      </c>
      <c r="F58" s="15" t="s">
        <v>130</v>
      </c>
      <c r="G58" s="16">
        <v>6344</v>
      </c>
      <c r="H58" s="16">
        <f t="shared" si="1"/>
        <v>6344</v>
      </c>
      <c r="I58" s="17" t="s">
        <v>19</v>
      </c>
      <c r="J58" s="16" t="s">
        <v>20</v>
      </c>
      <c r="K58" s="18">
        <f t="shared" si="0"/>
        <v>44476</v>
      </c>
    </row>
    <row r="59" spans="1:11" ht="62.4" x14ac:dyDescent="0.25">
      <c r="A59" s="12">
        <v>50</v>
      </c>
      <c r="B59" s="13" t="s">
        <v>127</v>
      </c>
      <c r="C59" s="12">
        <v>4049</v>
      </c>
      <c r="D59" s="14" t="s">
        <v>34</v>
      </c>
      <c r="E59" s="13" t="s">
        <v>60</v>
      </c>
      <c r="F59" s="15" t="s">
        <v>130</v>
      </c>
      <c r="G59" s="16">
        <v>5616</v>
      </c>
      <c r="H59" s="16">
        <f t="shared" si="1"/>
        <v>5616</v>
      </c>
      <c r="I59" s="17" t="s">
        <v>19</v>
      </c>
      <c r="J59" s="16" t="s">
        <v>20</v>
      </c>
      <c r="K59" s="18">
        <f t="shared" si="0"/>
        <v>44476</v>
      </c>
    </row>
    <row r="60" spans="1:11" ht="62.4" x14ac:dyDescent="0.25">
      <c r="A60" s="12">
        <v>51</v>
      </c>
      <c r="B60" s="13" t="s">
        <v>127</v>
      </c>
      <c r="C60" s="12">
        <v>4049</v>
      </c>
      <c r="D60" s="14" t="s">
        <v>65</v>
      </c>
      <c r="E60" s="13" t="s">
        <v>60</v>
      </c>
      <c r="F60" s="15" t="s">
        <v>130</v>
      </c>
      <c r="G60" s="16">
        <v>5720</v>
      </c>
      <c r="H60" s="16">
        <f t="shared" si="1"/>
        <v>5720</v>
      </c>
      <c r="I60" s="17" t="s">
        <v>19</v>
      </c>
      <c r="J60" s="16" t="s">
        <v>20</v>
      </c>
      <c r="K60" s="18">
        <f t="shared" si="0"/>
        <v>44476</v>
      </c>
    </row>
    <row r="61" spans="1:11" ht="78" x14ac:dyDescent="0.25">
      <c r="A61" s="12">
        <v>52</v>
      </c>
      <c r="B61" s="13" t="s">
        <v>131</v>
      </c>
      <c r="C61" s="12">
        <v>4062</v>
      </c>
      <c r="D61" s="14" t="s">
        <v>30</v>
      </c>
      <c r="E61" s="13" t="s">
        <v>132</v>
      </c>
      <c r="F61" s="15" t="s">
        <v>133</v>
      </c>
      <c r="G61" s="16">
        <v>377500</v>
      </c>
      <c r="H61" s="16">
        <f t="shared" si="1"/>
        <v>377500</v>
      </c>
      <c r="I61" s="17" t="s">
        <v>19</v>
      </c>
      <c r="J61" s="16" t="s">
        <v>20</v>
      </c>
      <c r="K61" s="18">
        <f t="shared" si="0"/>
        <v>44477</v>
      </c>
    </row>
    <row r="62" spans="1:11" ht="78" x14ac:dyDescent="0.25">
      <c r="A62" s="12">
        <v>53</v>
      </c>
      <c r="B62" s="13" t="s">
        <v>134</v>
      </c>
      <c r="C62" s="12">
        <v>4083</v>
      </c>
      <c r="D62" s="14" t="s">
        <v>65</v>
      </c>
      <c r="E62" s="13" t="s">
        <v>135</v>
      </c>
      <c r="F62" s="15" t="s">
        <v>136</v>
      </c>
      <c r="G62" s="16">
        <v>730222.8</v>
      </c>
      <c r="H62" s="16">
        <f t="shared" si="1"/>
        <v>730222.8</v>
      </c>
      <c r="I62" s="17" t="s">
        <v>19</v>
      </c>
      <c r="J62" s="16" t="s">
        <v>20</v>
      </c>
      <c r="K62" s="18">
        <f t="shared" si="0"/>
        <v>44481</v>
      </c>
    </row>
    <row r="63" spans="1:11" ht="93.6" x14ac:dyDescent="0.25">
      <c r="A63" s="12">
        <v>54</v>
      </c>
      <c r="B63" s="13" t="s">
        <v>134</v>
      </c>
      <c r="C63" s="12">
        <v>4089</v>
      </c>
      <c r="D63" s="14" t="s">
        <v>45</v>
      </c>
      <c r="E63" s="13" t="s">
        <v>137</v>
      </c>
      <c r="F63" s="15" t="s">
        <v>138</v>
      </c>
      <c r="G63" s="16">
        <v>16666.66</v>
      </c>
      <c r="H63" s="16">
        <f t="shared" si="1"/>
        <v>16666.66</v>
      </c>
      <c r="I63" s="17" t="s">
        <v>19</v>
      </c>
      <c r="J63" s="16" t="s">
        <v>20</v>
      </c>
      <c r="K63" s="18">
        <f t="shared" si="0"/>
        <v>44481</v>
      </c>
    </row>
    <row r="64" spans="1:11" ht="93.6" x14ac:dyDescent="0.25">
      <c r="A64" s="12">
        <v>55</v>
      </c>
      <c r="B64" s="13" t="s">
        <v>134</v>
      </c>
      <c r="C64" s="12">
        <v>4089</v>
      </c>
      <c r="D64" s="14" t="s">
        <v>51</v>
      </c>
      <c r="E64" s="13" t="s">
        <v>137</v>
      </c>
      <c r="F64" s="15" t="s">
        <v>138</v>
      </c>
      <c r="G64" s="16">
        <v>16666.66</v>
      </c>
      <c r="H64" s="16">
        <f t="shared" si="1"/>
        <v>16666.66</v>
      </c>
      <c r="I64" s="17" t="s">
        <v>19</v>
      </c>
      <c r="J64" s="16" t="s">
        <v>20</v>
      </c>
      <c r="K64" s="18">
        <f t="shared" si="0"/>
        <v>44481</v>
      </c>
    </row>
    <row r="65" spans="1:11" ht="78" x14ac:dyDescent="0.25">
      <c r="A65" s="12">
        <v>56</v>
      </c>
      <c r="B65" s="13" t="s">
        <v>134</v>
      </c>
      <c r="C65" s="12">
        <v>4092</v>
      </c>
      <c r="D65" s="14" t="s">
        <v>139</v>
      </c>
      <c r="E65" s="13" t="s">
        <v>140</v>
      </c>
      <c r="F65" s="15" t="s">
        <v>141</v>
      </c>
      <c r="G65" s="16">
        <v>10955</v>
      </c>
      <c r="H65" s="16">
        <f t="shared" si="1"/>
        <v>10955</v>
      </c>
      <c r="I65" s="17" t="s">
        <v>19</v>
      </c>
      <c r="J65" s="16" t="s">
        <v>20</v>
      </c>
      <c r="K65" s="18">
        <f t="shared" si="0"/>
        <v>44481</v>
      </c>
    </row>
    <row r="66" spans="1:11" ht="109.2" x14ac:dyDescent="0.25">
      <c r="A66" s="12">
        <v>57</v>
      </c>
      <c r="B66" s="13" t="s">
        <v>142</v>
      </c>
      <c r="C66" s="12">
        <v>4098</v>
      </c>
      <c r="D66" s="14" t="s">
        <v>65</v>
      </c>
      <c r="E66" s="13" t="s">
        <v>53</v>
      </c>
      <c r="F66" s="15" t="s">
        <v>143</v>
      </c>
      <c r="G66" s="16">
        <v>2065.0100000000002</v>
      </c>
      <c r="H66" s="16">
        <f t="shared" si="1"/>
        <v>2065.0100000000002</v>
      </c>
      <c r="I66" s="17" t="s">
        <v>19</v>
      </c>
      <c r="J66" s="16" t="s">
        <v>20</v>
      </c>
      <c r="K66" s="18">
        <f t="shared" si="0"/>
        <v>44482</v>
      </c>
    </row>
    <row r="67" spans="1:11" ht="109.2" x14ac:dyDescent="0.25">
      <c r="A67" s="12">
        <v>58</v>
      </c>
      <c r="B67" s="13" t="s">
        <v>142</v>
      </c>
      <c r="C67" s="12">
        <v>4102</v>
      </c>
      <c r="D67" s="14" t="s">
        <v>65</v>
      </c>
      <c r="E67" s="13" t="s">
        <v>53</v>
      </c>
      <c r="F67" s="15" t="s">
        <v>144</v>
      </c>
      <c r="G67" s="16">
        <v>57407</v>
      </c>
      <c r="H67" s="16">
        <f t="shared" si="1"/>
        <v>57407</v>
      </c>
      <c r="I67" s="17" t="s">
        <v>19</v>
      </c>
      <c r="J67" s="16" t="s">
        <v>20</v>
      </c>
      <c r="K67" s="18">
        <f t="shared" si="0"/>
        <v>44482</v>
      </c>
    </row>
    <row r="68" spans="1:11" ht="93.6" x14ac:dyDescent="0.25">
      <c r="A68" s="12">
        <v>59</v>
      </c>
      <c r="B68" s="13" t="s">
        <v>142</v>
      </c>
      <c r="C68" s="12">
        <v>4106</v>
      </c>
      <c r="D68" s="14" t="s">
        <v>65</v>
      </c>
      <c r="E68" s="13" t="s">
        <v>53</v>
      </c>
      <c r="F68" s="15" t="s">
        <v>145</v>
      </c>
      <c r="G68" s="16">
        <v>6393.1</v>
      </c>
      <c r="H68" s="16">
        <f t="shared" si="1"/>
        <v>6393.1</v>
      </c>
      <c r="I68" s="17" t="s">
        <v>19</v>
      </c>
      <c r="J68" s="16" t="s">
        <v>20</v>
      </c>
      <c r="K68" s="18">
        <f t="shared" si="0"/>
        <v>44482</v>
      </c>
    </row>
    <row r="69" spans="1:11" ht="109.2" x14ac:dyDescent="0.25">
      <c r="A69" s="12">
        <v>60</v>
      </c>
      <c r="B69" s="13" t="s">
        <v>142</v>
      </c>
      <c r="C69" s="12">
        <v>4111</v>
      </c>
      <c r="D69" s="14" t="s">
        <v>114</v>
      </c>
      <c r="E69" s="13" t="s">
        <v>146</v>
      </c>
      <c r="F69" s="15" t="s">
        <v>147</v>
      </c>
      <c r="G69" s="16">
        <v>487088</v>
      </c>
      <c r="H69" s="16">
        <f t="shared" si="1"/>
        <v>487088</v>
      </c>
      <c r="I69" s="17" t="s">
        <v>19</v>
      </c>
      <c r="J69" s="16" t="s">
        <v>20</v>
      </c>
      <c r="K69" s="18">
        <f t="shared" si="0"/>
        <v>44482</v>
      </c>
    </row>
    <row r="70" spans="1:11" ht="93.6" x14ac:dyDescent="0.25">
      <c r="A70" s="12">
        <v>61</v>
      </c>
      <c r="B70" s="13" t="s">
        <v>148</v>
      </c>
      <c r="C70" s="12">
        <v>4128</v>
      </c>
      <c r="D70" s="14" t="s">
        <v>142</v>
      </c>
      <c r="E70" s="13" t="s">
        <v>149</v>
      </c>
      <c r="F70" s="15" t="s">
        <v>150</v>
      </c>
      <c r="G70" s="16">
        <v>180000</v>
      </c>
      <c r="H70" s="16">
        <f t="shared" si="1"/>
        <v>180000</v>
      </c>
      <c r="I70" s="17" t="s">
        <v>19</v>
      </c>
      <c r="J70" s="16" t="s">
        <v>20</v>
      </c>
      <c r="K70" s="18">
        <f t="shared" si="0"/>
        <v>44483</v>
      </c>
    </row>
    <row r="71" spans="1:11" ht="78" x14ac:dyDescent="0.25">
      <c r="A71" s="12">
        <v>62</v>
      </c>
      <c r="B71" s="13" t="s">
        <v>148</v>
      </c>
      <c r="C71" s="12">
        <v>4147</v>
      </c>
      <c r="D71" s="14" t="s">
        <v>151</v>
      </c>
      <c r="E71" s="13" t="s">
        <v>152</v>
      </c>
      <c r="F71" s="15" t="s">
        <v>153</v>
      </c>
      <c r="G71" s="16">
        <v>73583.33</v>
      </c>
      <c r="H71" s="16">
        <f t="shared" si="1"/>
        <v>73583.33</v>
      </c>
      <c r="I71" s="17" t="s">
        <v>19</v>
      </c>
      <c r="J71" s="16" t="s">
        <v>20</v>
      </c>
      <c r="K71" s="18">
        <f t="shared" si="0"/>
        <v>44483</v>
      </c>
    </row>
    <row r="72" spans="1:11" ht="78" x14ac:dyDescent="0.25">
      <c r="A72" s="12">
        <v>63</v>
      </c>
      <c r="B72" s="13" t="s">
        <v>148</v>
      </c>
      <c r="C72" s="12">
        <v>4147</v>
      </c>
      <c r="D72" s="14" t="s">
        <v>27</v>
      </c>
      <c r="E72" s="13" t="s">
        <v>152</v>
      </c>
      <c r="F72" s="15" t="s">
        <v>153</v>
      </c>
      <c r="G72" s="16">
        <v>73583.33</v>
      </c>
      <c r="H72" s="16">
        <f t="shared" si="1"/>
        <v>73583.33</v>
      </c>
      <c r="I72" s="17" t="s">
        <v>19</v>
      </c>
      <c r="J72" s="16" t="s">
        <v>20</v>
      </c>
      <c r="K72" s="18">
        <f t="shared" si="0"/>
        <v>44483</v>
      </c>
    </row>
    <row r="73" spans="1:11" ht="78" x14ac:dyDescent="0.25">
      <c r="A73" s="12">
        <v>64</v>
      </c>
      <c r="B73" s="13" t="s">
        <v>148</v>
      </c>
      <c r="C73" s="12">
        <v>4152</v>
      </c>
      <c r="D73" s="14" t="s">
        <v>154</v>
      </c>
      <c r="E73" s="13" t="s">
        <v>155</v>
      </c>
      <c r="F73" s="15" t="s">
        <v>156</v>
      </c>
      <c r="G73" s="16">
        <v>80004</v>
      </c>
      <c r="H73" s="16">
        <f t="shared" si="1"/>
        <v>80004</v>
      </c>
      <c r="I73" s="17" t="s">
        <v>19</v>
      </c>
      <c r="J73" s="16" t="s">
        <v>20</v>
      </c>
      <c r="K73" s="18">
        <f t="shared" si="0"/>
        <v>44483</v>
      </c>
    </row>
    <row r="74" spans="1:11" ht="78" x14ac:dyDescent="0.25">
      <c r="A74" s="12">
        <v>65</v>
      </c>
      <c r="B74" s="13" t="s">
        <v>157</v>
      </c>
      <c r="C74" s="12">
        <v>4160</v>
      </c>
      <c r="D74" s="14" t="s">
        <v>81</v>
      </c>
      <c r="E74" s="13" t="s">
        <v>158</v>
      </c>
      <c r="F74" s="15" t="s">
        <v>159</v>
      </c>
      <c r="G74" s="16">
        <v>5430.36</v>
      </c>
      <c r="H74" s="16">
        <f t="shared" si="1"/>
        <v>5430.36</v>
      </c>
      <c r="I74" s="17" t="s">
        <v>19</v>
      </c>
      <c r="J74" s="16" t="s">
        <v>20</v>
      </c>
      <c r="K74" s="18">
        <f t="shared" ref="K74:K77" si="2">+B74+15</f>
        <v>44484</v>
      </c>
    </row>
    <row r="75" spans="1:11" ht="124.8" x14ac:dyDescent="0.25">
      <c r="A75" s="12">
        <v>66</v>
      </c>
      <c r="B75" s="13" t="s">
        <v>157</v>
      </c>
      <c r="C75" s="12">
        <v>4166</v>
      </c>
      <c r="D75" s="14" t="s">
        <v>76</v>
      </c>
      <c r="E75" s="13" t="s">
        <v>160</v>
      </c>
      <c r="F75" s="15" t="s">
        <v>161</v>
      </c>
      <c r="G75" s="16">
        <v>6540.85</v>
      </c>
      <c r="H75" s="16">
        <f t="shared" si="1"/>
        <v>6540.85</v>
      </c>
      <c r="I75" s="17" t="s">
        <v>19</v>
      </c>
      <c r="J75" s="16" t="s">
        <v>20</v>
      </c>
      <c r="K75" s="18">
        <f t="shared" si="2"/>
        <v>44484</v>
      </c>
    </row>
    <row r="76" spans="1:11" ht="93.6" x14ac:dyDescent="0.25">
      <c r="A76" s="12">
        <v>67</v>
      </c>
      <c r="B76" s="13" t="s">
        <v>157</v>
      </c>
      <c r="C76" s="12">
        <v>4175</v>
      </c>
      <c r="D76" s="14" t="s">
        <v>99</v>
      </c>
      <c r="E76" s="13" t="s">
        <v>160</v>
      </c>
      <c r="F76" s="15" t="s">
        <v>162</v>
      </c>
      <c r="G76" s="16">
        <v>52497.5</v>
      </c>
      <c r="H76" s="16">
        <f t="shared" ref="H76:H77" si="3">+G76</f>
        <v>52497.5</v>
      </c>
      <c r="I76" s="17" t="s">
        <v>19</v>
      </c>
      <c r="J76" s="16" t="s">
        <v>20</v>
      </c>
      <c r="K76" s="18">
        <f t="shared" si="2"/>
        <v>44484</v>
      </c>
    </row>
    <row r="77" spans="1:11" ht="140.4" x14ac:dyDescent="0.25">
      <c r="A77" s="12">
        <v>68</v>
      </c>
      <c r="B77" s="13" t="s">
        <v>157</v>
      </c>
      <c r="C77" s="12">
        <v>4180</v>
      </c>
      <c r="D77" s="14" t="s">
        <v>15</v>
      </c>
      <c r="E77" s="13" t="s">
        <v>82</v>
      </c>
      <c r="F77" s="15" t="s">
        <v>163</v>
      </c>
      <c r="G77" s="16">
        <v>113900</v>
      </c>
      <c r="H77" s="16">
        <f t="shared" si="3"/>
        <v>113900</v>
      </c>
      <c r="I77" s="17" t="s">
        <v>19</v>
      </c>
      <c r="J77" s="16" t="s">
        <v>20</v>
      </c>
      <c r="K77" s="18">
        <f t="shared" si="2"/>
        <v>44484</v>
      </c>
    </row>
    <row r="78" spans="1:11" s="11" customFormat="1" ht="16.2" thickBot="1" x14ac:dyDescent="0.35">
      <c r="A78" s="20" t="s">
        <v>164</v>
      </c>
      <c r="B78" s="21"/>
      <c r="C78" s="21"/>
      <c r="D78" s="22"/>
      <c r="E78" s="21"/>
      <c r="F78" s="21"/>
      <c r="G78" s="23">
        <f>SUM(G10:G77)</f>
        <v>19556050.16</v>
      </c>
      <c r="H78" s="24">
        <f>SUM(H10:H77)</f>
        <v>19556050.16</v>
      </c>
      <c r="I78" s="25" t="s">
        <v>19</v>
      </c>
      <c r="J78" s="26"/>
      <c r="K78" s="27"/>
    </row>
    <row r="79" spans="1:11" ht="14.4" thickTop="1" x14ac:dyDescent="0.25"/>
    <row r="80" spans="1:11" s="11" customFormat="1" x14ac:dyDescent="0.3">
      <c r="B80" s="30"/>
      <c r="G80" s="31"/>
      <c r="H80" s="31"/>
      <c r="I80" s="32"/>
      <c r="J80" s="31"/>
    </row>
    <row r="81" spans="2:11" s="11" customFormat="1" x14ac:dyDescent="0.3">
      <c r="B81" s="30"/>
      <c r="G81" s="31"/>
      <c r="H81" s="31"/>
      <c r="I81" s="32"/>
      <c r="J81" s="31"/>
    </row>
    <row r="82" spans="2:11" s="11" customFormat="1" x14ac:dyDescent="0.3">
      <c r="B82" s="30"/>
      <c r="G82" s="31"/>
      <c r="H82" s="31"/>
      <c r="I82" s="32"/>
      <c r="J82" s="31"/>
    </row>
    <row r="83" spans="2:11" s="11" customFormat="1" x14ac:dyDescent="0.3">
      <c r="B83" s="30"/>
      <c r="G83" s="31"/>
      <c r="H83" s="31"/>
      <c r="I83" s="32"/>
      <c r="J83" s="31"/>
    </row>
    <row r="84" spans="2:11" x14ac:dyDescent="0.25">
      <c r="C84" s="19"/>
      <c r="D84" s="19"/>
    </row>
    <row r="85" spans="2:11" s="11" customFormat="1" x14ac:dyDescent="0.3">
      <c r="B85" s="30"/>
      <c r="G85" s="31"/>
      <c r="H85" s="31"/>
      <c r="I85" s="32"/>
      <c r="J85" s="31"/>
    </row>
    <row r="86" spans="2:11" s="11" customFormat="1" x14ac:dyDescent="0.3">
      <c r="B86" s="30"/>
      <c r="G86" s="31"/>
      <c r="H86" s="31"/>
      <c r="I86" s="32"/>
      <c r="J86" s="31"/>
    </row>
    <row r="87" spans="2:11" s="33" customFormat="1" ht="12" x14ac:dyDescent="0.3"/>
    <row r="88" spans="2:11" s="33" customFormat="1" ht="12" x14ac:dyDescent="0.3"/>
    <row r="89" spans="2:11" s="33" customFormat="1" ht="12" x14ac:dyDescent="0.3"/>
    <row r="90" spans="2:11" s="33" customFormat="1" ht="12" x14ac:dyDescent="0.3"/>
    <row r="91" spans="2:11" s="34" customFormat="1" ht="15.6" x14ac:dyDescent="0.3">
      <c r="D91" s="35"/>
      <c r="E91" s="35"/>
      <c r="F91" s="35"/>
      <c r="G91" s="35"/>
      <c r="H91" s="35"/>
      <c r="I91" s="35"/>
      <c r="J91" s="35"/>
    </row>
    <row r="92" spans="2:11" s="34" customFormat="1" ht="15.75" customHeight="1" x14ac:dyDescent="0.3">
      <c r="B92" s="37" t="s">
        <v>165</v>
      </c>
      <c r="C92" s="37"/>
      <c r="D92" s="37"/>
      <c r="E92" s="37"/>
      <c r="F92" s="37"/>
      <c r="G92" s="37"/>
      <c r="H92" s="37"/>
      <c r="I92" s="37"/>
      <c r="J92" s="37"/>
      <c r="K92" s="37"/>
    </row>
    <row r="93" spans="2:11" s="34" customFormat="1" ht="15.6" x14ac:dyDescent="0.3">
      <c r="B93" s="38" t="s">
        <v>166</v>
      </c>
      <c r="C93" s="38"/>
      <c r="D93" s="38"/>
      <c r="E93" s="38"/>
      <c r="F93" s="38"/>
      <c r="G93" s="38"/>
      <c r="H93" s="38"/>
      <c r="I93" s="38"/>
      <c r="J93" s="38"/>
      <c r="K93" s="38"/>
    </row>
  </sheetData>
  <autoFilter ref="B9:K78" xr:uid="{DD59F8DC-0DFB-4552-9BC0-85E83ADBF889}"/>
  <mergeCells count="4">
    <mergeCell ref="B6:K6"/>
    <mergeCell ref="B7:K7"/>
    <mergeCell ref="B92:K92"/>
    <mergeCell ref="B93:K93"/>
  </mergeCells>
  <printOptions horizontalCentered="1"/>
  <pageMargins left="0.31496062992125984" right="0.31496062992125984" top="0.35433070866141736" bottom="0.35433070866141736" header="0.31496062992125984" footer="0.31496062992125984"/>
  <pageSetup scale="48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dcterms:created xsi:type="dcterms:W3CDTF">2021-12-13T20:08:42Z</dcterms:created>
  <dcterms:modified xsi:type="dcterms:W3CDTF">2024-12-24T00:24:06Z</dcterms:modified>
</cp:coreProperties>
</file>