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09BE3F6C-F6B5-4BE4-A361-93067049660E}" xr6:coauthVersionLast="47" xr6:coauthVersionMax="47" xr10:uidLastSave="{00000000-0000-0000-0000-000000000000}"/>
  <bookViews>
    <workbookView xWindow="5664" yWindow="1716" windowWidth="17280" windowHeight="8964" xr2:uid="{00000000-000D-0000-FFFF-FFFF00000000}"/>
  </bookViews>
  <sheets>
    <sheet name="TipoDocRespaldo" sheetId="1" r:id="rId1"/>
  </sheets>
  <definedNames>
    <definedName name="_xlnm._FilterDatabase" localSheetId="0" hidden="1">TipoDocRespaldo!$F$9:$L$286</definedName>
    <definedName name="_xlnm.Print_Area" localSheetId="0">TipoDocRespaldo!$A$1:$L$287</definedName>
    <definedName name="_xlnm.Print_Titles" localSheetId="0">TipoDocRespaldo!$9:$9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7" i="1" l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43" i="1" l="1"/>
  <c r="L244" i="1"/>
  <c r="J257" i="1"/>
  <c r="I243" i="1"/>
  <c r="J243" i="1" s="1"/>
  <c r="I244" i="1"/>
  <c r="J244" i="1" s="1"/>
  <c r="I245" i="1"/>
  <c r="J245" i="1" s="1"/>
  <c r="I246" i="1"/>
  <c r="J246" i="1" s="1"/>
  <c r="L245" i="1"/>
  <c r="L246" i="1"/>
  <c r="H264" i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L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J242" i="1" s="1"/>
  <c r="I10" i="1"/>
  <c r="L242" i="1"/>
  <c r="I264" i="1" l="1"/>
  <c r="J10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</calcChain>
</file>

<file path=xl/sharedStrings.xml><?xml version="1.0" encoding="utf-8"?>
<sst xmlns="http://schemas.openxmlformats.org/spreadsheetml/2006/main" count="2012" uniqueCount="890">
  <si>
    <t>Beneficiario</t>
  </si>
  <si>
    <t>COMPANIA DOMINICANA DE TELEFONOS C POR A</t>
  </si>
  <si>
    <t>MAPFRE Salud ARS, S.A.</t>
  </si>
  <si>
    <t>HUMANO SEGUROS S A</t>
  </si>
  <si>
    <t>Servicios Empresariales Canaan, SRL</t>
  </si>
  <si>
    <t>SEGURO NACIONAL DE SALUD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</si>
  <si>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</si>
  <si>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</si>
  <si>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</si>
  <si>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</si>
  <si>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</si>
  <si>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</si>
  <si>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</si>
  <si>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</si>
  <si>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</si>
  <si>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</si>
  <si>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PAGADO</t>
  </si>
  <si>
    <t>INSTITUTO SUPERIOR DE FORMACION DOCENTE SALOME UREÑA</t>
  </si>
  <si>
    <t>Fecha de creación</t>
  </si>
  <si>
    <t>VALORES EN RD$</t>
  </si>
  <si>
    <t>LIC JOSE ERNESTO JIMENEZ</t>
  </si>
  <si>
    <t>DIRECTOR FINANCIERO, ISFODOSU</t>
  </si>
  <si>
    <t>WINDTELECOM S A</t>
  </si>
  <si>
    <t>157</t>
  </si>
  <si>
    <t>159</t>
  </si>
  <si>
    <t>148</t>
  </si>
  <si>
    <t>43</t>
  </si>
  <si>
    <t>86</t>
  </si>
  <si>
    <t>85</t>
  </si>
  <si>
    <t>89</t>
  </si>
  <si>
    <t>41</t>
  </si>
  <si>
    <t>56</t>
  </si>
  <si>
    <t>39</t>
  </si>
  <si>
    <t>33</t>
  </si>
  <si>
    <t>144</t>
  </si>
  <si>
    <t>146</t>
  </si>
  <si>
    <t>109</t>
  </si>
  <si>
    <t>97</t>
  </si>
  <si>
    <t>94</t>
  </si>
  <si>
    <t>58</t>
  </si>
  <si>
    <t>102</t>
  </si>
  <si>
    <t>62</t>
  </si>
  <si>
    <t>67</t>
  </si>
  <si>
    <t>211</t>
  </si>
  <si>
    <t>212</t>
  </si>
  <si>
    <t>226</t>
  </si>
  <si>
    <t>217</t>
  </si>
  <si>
    <t>DAMIAN MIGUEL ANGEL TAVERAS REYES</t>
  </si>
  <si>
    <t>Hermosillo Comercial, SRL</t>
  </si>
  <si>
    <t>INVERSIONES DLP, SRL</t>
  </si>
  <si>
    <t>AGROGLOBAL EXPORT E IMPORT, SRL</t>
  </si>
  <si>
    <t>Inversiones ND &amp; Asociados, SRL</t>
  </si>
  <si>
    <t>25</t>
  </si>
  <si>
    <t>20</t>
  </si>
  <si>
    <t>11</t>
  </si>
  <si>
    <t>26</t>
  </si>
  <si>
    <t>27</t>
  </si>
  <si>
    <t>12</t>
  </si>
  <si>
    <t>24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</si>
  <si>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</si>
  <si>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</si>
  <si>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</si>
  <si>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</si>
  <si>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</si>
  <si>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</si>
  <si>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</si>
  <si>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</si>
  <si>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</si>
  <si>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</si>
  <si>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40</t>
  </si>
  <si>
    <t>42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</si>
  <si>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</si>
  <si>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</si>
  <si>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</si>
  <si>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</si>
  <si>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</si>
  <si>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</si>
  <si>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</si>
  <si>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</si>
  <si>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</si>
  <si>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</si>
  <si>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</si>
  <si>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</si>
  <si>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57</t>
  </si>
  <si>
    <t>59</t>
  </si>
  <si>
    <t>60</t>
  </si>
  <si>
    <t>61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</si>
  <si>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</si>
  <si>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</si>
  <si>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</si>
  <si>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</si>
  <si>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</si>
  <si>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</si>
  <si>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</si>
  <si>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</si>
  <si>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</si>
  <si>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</si>
  <si>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</si>
  <si>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</si>
  <si>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</si>
  <si>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</si>
  <si>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</si>
  <si>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</si>
  <si>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</si>
  <si>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</si>
  <si>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</si>
  <si>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</si>
  <si>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</si>
  <si>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</si>
  <si>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</si>
  <si>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13</t>
  </si>
  <si>
    <t>14</t>
  </si>
  <si>
    <t>15</t>
  </si>
  <si>
    <t>16</t>
  </si>
  <si>
    <t>17</t>
  </si>
  <si>
    <t>18</t>
  </si>
  <si>
    <t>19</t>
  </si>
  <si>
    <t>21</t>
  </si>
  <si>
    <t>23</t>
  </si>
  <si>
    <t>77</t>
  </si>
  <si>
    <t>78</t>
  </si>
  <si>
    <t>79</t>
  </si>
  <si>
    <t>80</t>
  </si>
  <si>
    <t>81</t>
  </si>
  <si>
    <t>82</t>
  </si>
  <si>
    <t>83</t>
  </si>
  <si>
    <t>84</t>
  </si>
  <si>
    <t>87</t>
  </si>
  <si>
    <t>88</t>
  </si>
  <si>
    <t>90</t>
  </si>
  <si>
    <t>91</t>
  </si>
  <si>
    <t>92</t>
  </si>
  <si>
    <t>93</t>
  </si>
  <si>
    <t>95</t>
  </si>
  <si>
    <t>96</t>
  </si>
  <si>
    <t>98</t>
  </si>
  <si>
    <t>99</t>
  </si>
  <si>
    <t>100</t>
  </si>
  <si>
    <t>101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</si>
  <si>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</si>
  <si>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</si>
  <si>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</si>
  <si>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</si>
  <si>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</si>
  <si>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</si>
  <si>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</si>
  <si>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</si>
  <si>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</si>
  <si>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</si>
  <si>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</si>
  <si>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</si>
  <si>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</si>
  <si>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</si>
  <si>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</si>
  <si>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</si>
  <si>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</si>
  <si>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</si>
  <si>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</si>
  <si>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</si>
  <si>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</si>
  <si>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</si>
  <si>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</si>
  <si>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</si>
  <si>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</si>
  <si>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</si>
  <si>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</si>
  <si>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</si>
  <si>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</si>
  <si>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</si>
  <si>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</si>
  <si>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</si>
  <si>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</si>
  <si>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</si>
  <si>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</si>
  <si>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</si>
  <si>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</si>
  <si>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</si>
  <si>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</si>
  <si>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</si>
  <si>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145</t>
  </si>
  <si>
    <t>147</t>
  </si>
  <si>
    <t>149</t>
  </si>
  <si>
    <t>150</t>
  </si>
  <si>
    <t>151</t>
  </si>
  <si>
    <t>152</t>
  </si>
  <si>
    <t>153</t>
  </si>
  <si>
    <t>154</t>
  </si>
  <si>
    <t>155</t>
  </si>
  <si>
    <t>156</t>
  </si>
  <si>
    <t>158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</si>
  <si>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</si>
  <si>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</si>
  <si>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</si>
  <si>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</si>
  <si>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</si>
  <si>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</si>
  <si>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</si>
  <si>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</si>
  <si>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</si>
  <si>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</si>
  <si>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</si>
  <si>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</si>
  <si>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</si>
  <si>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</si>
  <si>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</si>
  <si>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</si>
  <si>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</si>
  <si>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</si>
  <si>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</si>
  <si>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</si>
  <si>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</si>
  <si>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</si>
  <si>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</si>
  <si>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</si>
  <si>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</si>
  <si>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</si>
  <si>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</si>
  <si>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</si>
  <si>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</si>
  <si>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</si>
  <si>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</si>
  <si>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</si>
  <si>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</si>
  <si>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</si>
  <si>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</si>
  <si>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</si>
  <si>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</si>
  <si>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</si>
  <si>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</si>
  <si>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</si>
  <si>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</si>
  <si>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</si>
  <si>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</si>
  <si>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</si>
  <si>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</si>
  <si>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</si>
  <si>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</si>
  <si>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</si>
  <si>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</si>
  <si>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</si>
  <si>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</si>
  <si>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213</t>
  </si>
  <si>
    <t>214</t>
  </si>
  <si>
    <t>215</t>
  </si>
  <si>
    <t>216</t>
  </si>
  <si>
    <t>218</t>
  </si>
  <si>
    <t>219</t>
  </si>
  <si>
    <t>220</t>
  </si>
  <si>
    <t>221</t>
  </si>
  <si>
    <t>223</t>
  </si>
  <si>
    <t>224</t>
  </si>
  <si>
    <t>225</t>
  </si>
  <si>
    <t>227</t>
  </si>
  <si>
    <t>228</t>
  </si>
  <si>
    <t>232</t>
  </si>
  <si>
    <t>233</t>
  </si>
  <si>
    <t>234</t>
  </si>
  <si>
    <t>235</t>
  </si>
  <si>
    <t>236</t>
  </si>
  <si>
    <t>237</t>
  </si>
  <si>
    <t>AGUA PLANETA AZUL C POR A</t>
  </si>
  <si>
    <t>Empresas Miltin, SRL</t>
  </si>
  <si>
    <t>Difo Eléctromecanica, SRL</t>
  </si>
  <si>
    <t>Springdale Comercial, SRL</t>
  </si>
  <si>
    <t>INCIMAS Ingenieros Civiles y Maquinarias, SRL</t>
  </si>
  <si>
    <t>1955 General Business, Bienes y Servicios, SRL</t>
  </si>
  <si>
    <t>Yaxis Comercial, SRL</t>
  </si>
  <si>
    <t>11/08/2023</t>
  </si>
  <si>
    <t>12/06/2023</t>
  </si>
  <si>
    <t>28/06/2023</t>
  </si>
  <si>
    <t>09/06/2023</t>
  </si>
  <si>
    <t>19/06/2023</t>
  </si>
  <si>
    <t>26/06/2023</t>
  </si>
  <si>
    <t>11/07/2023</t>
  </si>
  <si>
    <t>01/06/2023</t>
  </si>
  <si>
    <t>01/08/2023</t>
  </si>
  <si>
    <t>05/07/2023</t>
  </si>
  <si>
    <t>02/08/2023</t>
  </si>
  <si>
    <t>14/06/2023</t>
  </si>
  <si>
    <t>06/07/2023</t>
  </si>
  <si>
    <t>17/07/2023</t>
  </si>
  <si>
    <t>23/06/2023</t>
  </si>
  <si>
    <t>17/08/2023</t>
  </si>
  <si>
    <t>14/08/2023</t>
  </si>
  <si>
    <t>08/08/2023</t>
  </si>
  <si>
    <t>07/08/2023</t>
  </si>
  <si>
    <t>29/08/2023</t>
  </si>
  <si>
    <t>Tipo de Pago</t>
  </si>
  <si>
    <t>Libramiento</t>
  </si>
  <si>
    <t>27/06/2023</t>
  </si>
  <si>
    <t>31/07/2023</t>
  </si>
  <si>
    <t>04/09/2023</t>
  </si>
  <si>
    <t>13/07/2023</t>
  </si>
  <si>
    <t>11/09/2023</t>
  </si>
  <si>
    <t>05/09/2023</t>
  </si>
  <si>
    <t>29/05/2023</t>
  </si>
  <si>
    <t>12/07/2023</t>
  </si>
  <si>
    <t>04/07/2023</t>
  </si>
  <si>
    <t>25/09/2023</t>
  </si>
  <si>
    <t>21/09/2023</t>
  </si>
  <si>
    <t>20/09/2023</t>
  </si>
  <si>
    <t>15/09/2023</t>
  </si>
  <si>
    <t>06/09/2023</t>
  </si>
  <si>
    <t>22/09/2023</t>
  </si>
  <si>
    <t>26/09/2023</t>
  </si>
  <si>
    <t>19/09/2023</t>
  </si>
  <si>
    <t>12/09/2023</t>
  </si>
  <si>
    <t>18/09/2023</t>
  </si>
  <si>
    <t>27/09/2023</t>
  </si>
  <si>
    <t>SEGUROS UNIVERSAL C POR A</t>
  </si>
  <si>
    <t>GASOLINERA FRANCO BIDO SRL</t>
  </si>
  <si>
    <t>Procomer, SRL</t>
  </si>
  <si>
    <t>Merca Del Atlántico, SRL</t>
  </si>
  <si>
    <t>Rayamel Group, SRL</t>
  </si>
  <si>
    <t>Comercial Benzan Herrera, SRL</t>
  </si>
  <si>
    <t>Suplimade Comercial, SRL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</si>
  <si>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</si>
  <si>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</si>
  <si>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</si>
  <si>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</si>
  <si>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</si>
  <si>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</si>
  <si>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</si>
  <si>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</si>
  <si>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</si>
  <si>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</si>
  <si>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</si>
  <si>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</si>
  <si>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</si>
  <si>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</si>
  <si>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</si>
  <si>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</si>
  <si>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</si>
  <si>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</si>
  <si>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</si>
  <si>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</si>
  <si>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</si>
  <si>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12/10/2023</t>
  </si>
  <si>
    <t>17/10/2023</t>
  </si>
  <si>
    <t>04/10/2023</t>
  </si>
  <si>
    <t>05/10/2023</t>
  </si>
  <si>
    <t>18/10/2023</t>
  </si>
  <si>
    <t>02/10/2023</t>
  </si>
  <si>
    <t>30/10/2023</t>
  </si>
  <si>
    <t>25/10/2023</t>
  </si>
  <si>
    <t>23/10/2023</t>
  </si>
  <si>
    <t>10/10/2023</t>
  </si>
  <si>
    <t>16/10/2023</t>
  </si>
  <si>
    <t>09/10/2023</t>
  </si>
  <si>
    <t>06/10/2023</t>
  </si>
  <si>
    <t>01/11/2023</t>
  </si>
  <si>
    <t>26/10/2023</t>
  </si>
  <si>
    <t>20/10/2023</t>
  </si>
  <si>
    <t>11/10/2023</t>
  </si>
  <si>
    <t>24/10/2023</t>
  </si>
  <si>
    <t>27/10/2023</t>
  </si>
  <si>
    <t>03/10/2023</t>
  </si>
  <si>
    <t>26/07/2023</t>
  </si>
  <si>
    <t>25/08/2023</t>
  </si>
  <si>
    <t>15/08/2023</t>
  </si>
  <si>
    <t>24/08/2023</t>
  </si>
  <si>
    <t>09/08/2023</t>
  </si>
  <si>
    <t>25/07/2023</t>
  </si>
  <si>
    <t>27/07/2023</t>
  </si>
  <si>
    <t>21/08/2023</t>
  </si>
  <si>
    <t>10/08/2023</t>
  </si>
  <si>
    <t>26/05/2023</t>
  </si>
  <si>
    <t>03/05/2023</t>
  </si>
  <si>
    <t>OLIVA ESPERANZA FERRERAS</t>
  </si>
  <si>
    <t>ROGELIO ANTONIO UREÑA PAREDES</t>
  </si>
  <si>
    <t>COLLEGE ENTRANCE EXAMINATION BOARD</t>
  </si>
  <si>
    <t>MANUEL ANTONIO ROSARIO ALMANZAR</t>
  </si>
  <si>
    <t>AGENCIA DE VIAJES MILENA TOURS, SRL</t>
  </si>
  <si>
    <t>Gas Antillano, SAS</t>
  </si>
  <si>
    <t>Servicies Travel, SRL</t>
  </si>
  <si>
    <t>Bosquesa, SRL</t>
  </si>
  <si>
    <t>COMPU-OFFICE DOMINICANA, SRL</t>
  </si>
  <si>
    <t>E&amp;R Fumiplag Pest Control, SRL</t>
  </si>
  <si>
    <t>ECO PETROLEO DOMINICANA, S.A. (ECOPETRODOM)</t>
  </si>
  <si>
    <t>DISTRIBUIDORA Y SERVICIOS DIVERSOS DISOPE, SRL</t>
  </si>
  <si>
    <t>DI Part, Partes y Mecánica Diesel, SRL</t>
  </si>
  <si>
    <t>Inversiones Sanfra, SRL</t>
  </si>
  <si>
    <t>Perez Martinez AYB, EIRL</t>
  </si>
  <si>
    <t>UVRO Soluciones Empresariales, SRL</t>
  </si>
  <si>
    <t>Grupo Desa, SRL</t>
  </si>
  <si>
    <t>FUNDACION CASA ARQUIDIOCESANA MARIA DE LA ALTAGRACIA, INC</t>
  </si>
  <si>
    <t>FEM-Pago relación de facturas, por adquisición de alimentos para los estudiantes del Recinto Tercer pago de la OR-2023-00011.</t>
  </si>
  <si>
    <t>259</t>
  </si>
  <si>
    <t>REC - PAGO OTRAS RETENCIONES Y RETRIBUCIONES COMPLEMENTARIAS IR-17 POR SERVICIOS PERSONAS FISICA...</t>
  </si>
  <si>
    <t>Colector de Impuestos Internos</t>
  </si>
  <si>
    <t>TURISTRAN DOMINICANA</t>
  </si>
  <si>
    <t>INVERSIONES MAGUANA, SRL</t>
  </si>
  <si>
    <t>N/A</t>
  </si>
  <si>
    <t>Corresp. Noviembre 2023</t>
  </si>
  <si>
    <t>PAGO A PROVEEDORES AL 30 DE NOVIEMBRE 2023</t>
  </si>
  <si>
    <t>03/11/2023</t>
  </si>
  <si>
    <t>24/11/2023</t>
  </si>
  <si>
    <t>07/11/2023</t>
  </si>
  <si>
    <t>27/11/2023</t>
  </si>
  <si>
    <t>17/11/2023</t>
  </si>
  <si>
    <t>02/11/2023</t>
  </si>
  <si>
    <t>16/11/2023</t>
  </si>
  <si>
    <t>15/11/2023</t>
  </si>
  <si>
    <t>28/11/2023</t>
  </si>
  <si>
    <t>10/11/2023</t>
  </si>
  <si>
    <t>13/11/2023</t>
  </si>
  <si>
    <t>22/11/2023</t>
  </si>
  <si>
    <t>08/11/2023</t>
  </si>
  <si>
    <t>09/11/2023</t>
  </si>
  <si>
    <t>29/11/2023</t>
  </si>
  <si>
    <t>23/11/2023</t>
  </si>
  <si>
    <t>14/11/2023</t>
  </si>
  <si>
    <t>30/11/2023</t>
  </si>
  <si>
    <t>20/11/2023</t>
  </si>
  <si>
    <t>11797</t>
  </si>
  <si>
    <t>12664</t>
  </si>
  <si>
    <t>11848</t>
  </si>
  <si>
    <t>11825</t>
  </si>
  <si>
    <t>12747</t>
  </si>
  <si>
    <t>12387</t>
  </si>
  <si>
    <t>11713</t>
  </si>
  <si>
    <t>12348</t>
  </si>
  <si>
    <t>11659</t>
  </si>
  <si>
    <t>11594</t>
  </si>
  <si>
    <t>11678</t>
  </si>
  <si>
    <t>11591</t>
  </si>
  <si>
    <t>12669</t>
  </si>
  <si>
    <t>11661</t>
  </si>
  <si>
    <t>12258</t>
  </si>
  <si>
    <t>12815</t>
  </si>
  <si>
    <t>12062</t>
  </si>
  <si>
    <t>12125</t>
  </si>
  <si>
    <t>12533</t>
  </si>
  <si>
    <t>12551</t>
  </si>
  <si>
    <t>12527</t>
  </si>
  <si>
    <t>11887</t>
  </si>
  <si>
    <t>12178</t>
  </si>
  <si>
    <t>12017</t>
  </si>
  <si>
    <t>12828</t>
  </si>
  <si>
    <t>11923</t>
  </si>
  <si>
    <t>12074</t>
  </si>
  <si>
    <t>12693</t>
  </si>
  <si>
    <t>11733</t>
  </si>
  <si>
    <t>11587</t>
  </si>
  <si>
    <t>11959</t>
  </si>
  <si>
    <t>12809</t>
  </si>
  <si>
    <t>11681</t>
  </si>
  <si>
    <t>12243</t>
  </si>
  <si>
    <t>12404</t>
  </si>
  <si>
    <t>12050</t>
  </si>
  <si>
    <t>11991</t>
  </si>
  <si>
    <t>11984</t>
  </si>
  <si>
    <t>12795</t>
  </si>
  <si>
    <t>12004</t>
  </si>
  <si>
    <t>11955</t>
  </si>
  <si>
    <t>12271</t>
  </si>
  <si>
    <t>12709</t>
  </si>
  <si>
    <t>12174</t>
  </si>
  <si>
    <t>12329</t>
  </si>
  <si>
    <t>11918</t>
  </si>
  <si>
    <t>11722</t>
  </si>
  <si>
    <t>12561</t>
  </si>
  <si>
    <t>11822</t>
  </si>
  <si>
    <t>12738</t>
  </si>
  <si>
    <t>11939</t>
  </si>
  <si>
    <t>11942</t>
  </si>
  <si>
    <t>12578</t>
  </si>
  <si>
    <t>12661</t>
  </si>
  <si>
    <t>12241</t>
  </si>
  <si>
    <t>12406</t>
  </si>
  <si>
    <t>12273</t>
  </si>
  <si>
    <t>12398</t>
  </si>
  <si>
    <t>12276</t>
  </si>
  <si>
    <t>12651</t>
  </si>
  <si>
    <t>11664</t>
  </si>
  <si>
    <t>12750</t>
  </si>
  <si>
    <t>12225</t>
  </si>
  <si>
    <t>12021</t>
  </si>
  <si>
    <t>11671</t>
  </si>
  <si>
    <t>12699</t>
  </si>
  <si>
    <t>12291</t>
  </si>
  <si>
    <t>12690</t>
  </si>
  <si>
    <t>12902</t>
  </si>
  <si>
    <t>11837</t>
  </si>
  <si>
    <t>11877</t>
  </si>
  <si>
    <t>12537</t>
  </si>
  <si>
    <t>12849</t>
  </si>
  <si>
    <t>12736</t>
  </si>
  <si>
    <t>12855</t>
  </si>
  <si>
    <t>12644</t>
  </si>
  <si>
    <t>11856</t>
  </si>
  <si>
    <t>12039</t>
  </si>
  <si>
    <t>11864</t>
  </si>
  <si>
    <t>12169</t>
  </si>
  <si>
    <t>12721</t>
  </si>
  <si>
    <t>12025</t>
  </si>
  <si>
    <t>12130</t>
  </si>
  <si>
    <t>12171</t>
  </si>
  <si>
    <t>12584</t>
  </si>
  <si>
    <t>12548</t>
  </si>
  <si>
    <t>12927</t>
  </si>
  <si>
    <t>12634</t>
  </si>
  <si>
    <t>12638</t>
  </si>
  <si>
    <t>11778</t>
  </si>
  <si>
    <t>12636</t>
  </si>
  <si>
    <t>12642</t>
  </si>
  <si>
    <t>11772</t>
  </si>
  <si>
    <t>12640</t>
  </si>
  <si>
    <t>11585</t>
  </si>
  <si>
    <t>12012</t>
  </si>
  <si>
    <t>11649</t>
  </si>
  <si>
    <t>11804</t>
  </si>
  <si>
    <t>11641</t>
  </si>
  <si>
    <t>11994</t>
  </si>
  <si>
    <t>11780</t>
  </si>
  <si>
    <t>11769</t>
  </si>
  <si>
    <t>11589</t>
  </si>
  <si>
    <t>11582</t>
  </si>
  <si>
    <t>12460</t>
  </si>
  <si>
    <t>12128</t>
  </si>
  <si>
    <t>11711</t>
  </si>
  <si>
    <t>11646</t>
  </si>
  <si>
    <t>11852</t>
  </si>
  <si>
    <t>11986</t>
  </si>
  <si>
    <t>12358</t>
  </si>
  <si>
    <t>11969</t>
  </si>
  <si>
    <t>11997</t>
  </si>
  <si>
    <t>11775</t>
  </si>
  <si>
    <t>12752</t>
  </si>
  <si>
    <t>11675</t>
  </si>
  <si>
    <t>11893</t>
  </si>
  <si>
    <t>12007</t>
  </si>
  <si>
    <t>11638</t>
  </si>
  <si>
    <t>12361</t>
  </si>
  <si>
    <t>12930</t>
  </si>
  <si>
    <t>12817</t>
  </si>
  <si>
    <t>12010</t>
  </si>
  <si>
    <t>12019</t>
  </si>
  <si>
    <t>11731</t>
  </si>
  <si>
    <t>12151</t>
  </si>
  <si>
    <t>11644</t>
  </si>
  <si>
    <t>11859</t>
  </si>
  <si>
    <t>12230</t>
  </si>
  <si>
    <t>12319</t>
  </si>
  <si>
    <t>12546</t>
  </si>
  <si>
    <t>11902</t>
  </si>
  <si>
    <t>12431</t>
  </si>
  <si>
    <t>12210</t>
  </si>
  <si>
    <t>12684</t>
  </si>
  <si>
    <t>11881</t>
  </si>
  <si>
    <t>12563</t>
  </si>
  <si>
    <t>11908</t>
  </si>
  <si>
    <t>12069</t>
  </si>
  <si>
    <t>12453</t>
  </si>
  <si>
    <t>11946</t>
  </si>
  <si>
    <t>12726</t>
  </si>
  <si>
    <t>12354</t>
  </si>
  <si>
    <t>11728</t>
  </si>
  <si>
    <t>12742</t>
  </si>
  <si>
    <t>12436</t>
  </si>
  <si>
    <t>11830</t>
  </si>
  <si>
    <t>12900</t>
  </si>
  <si>
    <t>12655</t>
  </si>
  <si>
    <t>12446</t>
  </si>
  <si>
    <t>12057</t>
  </si>
  <si>
    <t>12909</t>
  </si>
  <si>
    <t>12473</t>
  </si>
  <si>
    <t>12331</t>
  </si>
  <si>
    <t>12014</t>
  </si>
  <si>
    <t>12347</t>
  </si>
  <si>
    <t>11957</t>
  </si>
  <si>
    <t>12535</t>
  </si>
  <si>
    <t>12053</t>
  </si>
  <si>
    <t>12788</t>
  </si>
  <si>
    <t>12898</t>
  </si>
  <si>
    <t>11953</t>
  </si>
  <si>
    <t>12269</t>
  </si>
  <si>
    <t>28/07/2023</t>
  </si>
  <si>
    <t>19/07/2023</t>
  </si>
  <si>
    <t>16/06/2023</t>
  </si>
  <si>
    <t>28/10/2023</t>
  </si>
  <si>
    <t>07/10/2023</t>
  </si>
  <si>
    <t>08/09/2023</t>
  </si>
  <si>
    <t>29/09/2023</t>
  </si>
  <si>
    <t>11/11/2023</t>
  </si>
  <si>
    <t>29/06/2023</t>
  </si>
  <si>
    <t>30/08/2023</t>
  </si>
  <si>
    <t>03/07/2023</t>
  </si>
  <si>
    <t>26/01/2023</t>
  </si>
  <si>
    <t>21/02/2023</t>
  </si>
  <si>
    <t>23/02/2023</t>
  </si>
  <si>
    <t>28/02/2023</t>
  </si>
  <si>
    <t>01/03/2023</t>
  </si>
  <si>
    <t>14/03/2023</t>
  </si>
  <si>
    <t>03/04/2023</t>
  </si>
  <si>
    <t>18/04/2023</t>
  </si>
  <si>
    <t>12/05/2023</t>
  </si>
  <si>
    <t>14/10/2023</t>
  </si>
  <si>
    <t>28/08/2023</t>
  </si>
  <si>
    <t>31/08/2023</t>
  </si>
  <si>
    <t>30/06/2023</t>
  </si>
  <si>
    <t>04/08/2023</t>
  </si>
  <si>
    <t>10/07/2023</t>
  </si>
  <si>
    <t>29/04/2023</t>
  </si>
  <si>
    <t>08/05/2023</t>
  </si>
  <si>
    <t>ALBA IRIS DE LA ROSA CORDERO</t>
  </si>
  <si>
    <t>ROSARIO DEL CARMEN CARRASCO GUZMAN</t>
  </si>
  <si>
    <t>UNIVERSIDAD DE VIGO</t>
  </si>
  <si>
    <t>ONE WORLD NETWORK OF SCHOOLS</t>
  </si>
  <si>
    <t>Almacenes El Encanto, S.A.S</t>
  </si>
  <si>
    <t>Tecnicaribe Dominicana, SA</t>
  </si>
  <si>
    <t>Logomarca, SA</t>
  </si>
  <si>
    <t>Hospifar, SRL</t>
  </si>
  <si>
    <t>Vigilantes Navieros del Caribe, SRL</t>
  </si>
  <si>
    <t>Muebles y Equipos para Oficina León Gonzalez, SRL</t>
  </si>
  <si>
    <t>Tropigas Dominicana, SRL</t>
  </si>
  <si>
    <t>Oficina Universal, SA</t>
  </si>
  <si>
    <t>GL Promociones, SRL</t>
  </si>
  <si>
    <t>Offitek, SRL</t>
  </si>
  <si>
    <t>AGROPECUARIA FERNANDEZ MUÑOZ (AGROFEM),SRL</t>
  </si>
  <si>
    <t>Maderas Tropicales, SRL</t>
  </si>
  <si>
    <t>Agua Cristal, SA</t>
  </si>
  <si>
    <t>DMC Digital Marketing to Consumers, SRL</t>
  </si>
  <si>
    <t>Idemesa, SRL</t>
  </si>
  <si>
    <t>QUALITY GLOBAL BUSINESS GB SRL</t>
  </si>
  <si>
    <t>Soluciones Industriales Solisa, SRL</t>
  </si>
  <si>
    <t>Yona Yonel Diesel, SRL</t>
  </si>
  <si>
    <t>DOS-GARCIA, SRL</t>
  </si>
  <si>
    <t>Aguas Nacionales Dominic, SRL</t>
  </si>
  <si>
    <t>Dominis Fashion, SRL</t>
  </si>
  <si>
    <t>Pink Iguana, SRL</t>
  </si>
  <si>
    <t>Copel Security Printing, SAS</t>
  </si>
  <si>
    <t>GRANT P K DIESEL, EIRL</t>
  </si>
  <si>
    <t>Cenpa Comercial, SRL</t>
  </si>
  <si>
    <t>IMPRESORA KR, SRL</t>
  </si>
  <si>
    <t>Oficentro Oriental, SRL</t>
  </si>
  <si>
    <t>Avi Constructora, SRL</t>
  </si>
  <si>
    <t>Codeve, SRL</t>
  </si>
  <si>
    <t>Neoagro, SRL</t>
  </si>
  <si>
    <t>NEGOCIOS DOMINICALY, SRL</t>
  </si>
  <si>
    <t>Hernandez Peguero &amp; Asociados, SRL</t>
  </si>
  <si>
    <t>DISTRIBUIDORA PDS, SRL</t>
  </si>
  <si>
    <t>CS Caribbean Services, SRL</t>
  </si>
  <si>
    <t>PRO PHARMACEUTICAL PEÑA, SRL</t>
  </si>
  <si>
    <t>Suplidores Médicos Comerciales Sumedcor, SRL</t>
  </si>
  <si>
    <t>Suplidora Nacional De Tecnologia SNT, SRL</t>
  </si>
  <si>
    <t>GRUPO TO DO, SRL</t>
  </si>
  <si>
    <t>Soldier Electronic Security SES, SRL</t>
  </si>
  <si>
    <t>Congesur Congelados Del Sur, SRL</t>
  </si>
  <si>
    <t>Dita Services, SRL</t>
  </si>
  <si>
    <t>Grupo BVC SRL</t>
  </si>
  <si>
    <t>Fis Soluciones SRL</t>
  </si>
  <si>
    <t>MJP Promotion Group, SRL</t>
  </si>
  <si>
    <t>Klean-X Dominicana SLS, SRL</t>
  </si>
  <si>
    <t>Seravalle Domínguez &amp; Companies, SRL</t>
  </si>
  <si>
    <t>Multiservicios Alemi, SRL</t>
  </si>
  <si>
    <t>Distribuidora Bacesmos, SRL</t>
  </si>
  <si>
    <t>Ta Bueno Cafetería, SRL</t>
  </si>
  <si>
    <t>Expert Cleaner SQE, SRL</t>
  </si>
  <si>
    <t>Vezivo Holding, SRL</t>
  </si>
  <si>
    <t>Inversiones Jos &amp; Wil, SRL</t>
  </si>
  <si>
    <t>Alumtech, SRL</t>
  </si>
  <si>
    <t>Minervino, SRL</t>
  </si>
  <si>
    <t>Imutes Arquitectura Y Construccion, SRL</t>
  </si>
  <si>
    <t>INSTITUTO NACIONAL DE ADMINISTRACION PUBLICA</t>
  </si>
  <si>
    <t>OFICINA DE COORDINACION PRESIDENCIAL</t>
  </si>
  <si>
    <t>MAIKOL JOSE DE LA ROSA RAMIREZ</t>
  </si>
  <si>
    <t>VILMA DARIANA RODRIGUEZ DE JIMENEZ</t>
  </si>
  <si>
    <t>Sociedad Dominicana de Abogados Siglo XXI</t>
  </si>
  <si>
    <t>PABELLON DE LA FAMA DEL DEPORTE DOMINICANO, INC</t>
  </si>
  <si>
    <t>REC-Pago factura NCF: B1500000428 d/f 28/07/2023, por servicio de catering para maestros que participaron en el Diplomado de Liderazgo Pedagógico en el Centro Cultural de Neiba. Según OR-2023-00390. Orden cerrada.</t>
  </si>
  <si>
    <t>REC-Pago factura NCF: B1500000541 d/f 15/09/2023, por servicio de alquiler de mesas y manteles para la actividad del Diplomado de Liderazgo Pedagógico, provincia Elías Piña. según OR-2023-00398. Pago único.</t>
  </si>
  <si>
    <t>JVM-Pago de factura NCF: B1500001153 d/f 25/07/2023, por adquisición de alimentos para los estudiantes del Recinto. OR-2022-00717.</t>
  </si>
  <si>
    <t>JVM-Pago factura NCF: B1500001152 d/f 19/07/2023, por la adquisición de alimentos para los estudiantes del Recinto. Según OR-2022-00473.</t>
  </si>
  <si>
    <t>REC-Pago factura CIN00V1804 d/f 06/09/2023 por aplic. pruebas Elash y PAA, para Evaluar y seleccionar candidatos para la admisión a licenciatura US$27,235.60 a una tasa  RD$56.9177, cert. CI-0000389-2022.</t>
  </si>
  <si>
    <t>REC-Pago de factura NCF: B1500000167 d/f 23/06/2023, por servicio de catering para Maestros que participaron en actividades del Diplomado Liderazgo Pedagógico en el Inst. San Ignacio de Loyola (ITESIL) OR-2023-00247.</t>
  </si>
  <si>
    <t>REC-Pago relación de facturas anexas, por Asesoría Para la Puesta en Marcha de una Linea de Investigación Relacionada con la Alfabetización Física. según CERT. NO.  CI-0000261-2023.EUR 6,448.70 a una tasa de RD$ 62.5030.</t>
  </si>
  <si>
    <t>REC-Primer y segundo pago según relación de facturas, de convenios Institucionales para formalizar la cooperación de los programas de Formación en Gestión de Organizaciones Educativas,USD$119,862.50 a una tasa de RD$56.9306. Cert-CI-0000511-23.</t>
  </si>
  <si>
    <t>LNM-Pago de factura NCF: B1500000184 d/f 07/08/2023, por la adquisición de provisiones (lácteos y huevos) para uso en la alimentación de los estudiantes del Recinto. Según Orden de compra ISFODOSU-2023-00166. 2do pago de la orden.</t>
  </si>
  <si>
    <t>LNM-Pago factura NCF: B1500000181 d/f 07/08/2023,por adquisición de alimentos para los estudiantes del Recinto. Saldo de la OR-2022-00568.</t>
  </si>
  <si>
    <t>LNM-Pago factura NCF: B1500000182 d/f 07/08/2023, por la compra de botellitas de agua para los estudiantes del Recinto. Segundo pago de la OR-2022-00557.</t>
  </si>
  <si>
    <t>LNM-Pago factura NCF: B1500000185 d/f 07/08/2023,por adquisición de alimentos para los estudiantes del Recinto. 2do. pago de la OR-2023-00155.</t>
  </si>
  <si>
    <t>LNM-Pago factura NCF: B1500000187 d/f 16/10/2023, por la adquisición de alimentos para los estudiantes del Recinto. Tercer pago de la OR-2022-00519.</t>
  </si>
  <si>
    <t>LNM-Pago relación de facturas anexas, por adquisición de provisiones para uso en la alimentación de los estudiantes del Recinto. Según Orden de compra ISFODOSU-2022-00521. 3er pago de la orden.</t>
  </si>
  <si>
    <t>EPH-Pago factura NCF: B1500000222 d/f 25/10/2023, por contratación de servicios de transporte mes de octubre 2023, OR-2023-00416.</t>
  </si>
  <si>
    <t>EPH-Pago relación de facturas, por contratación de servicios de transporte para actividades diversas. OR-2023-00557.</t>
  </si>
  <si>
    <t>EPH-Pago relación de facturas, por servicios de transporte para diferentes actividades del Recinto. OR-2023-00557.</t>
  </si>
  <si>
    <t>REC-Pago factura NCF: E450000024555 d/f 27/10/2023, menos notas de crédito E340001934933 correspondiente a la cuenta 751071915 sumarias líneas Recinto. Octubre 2023.</t>
  </si>
  <si>
    <t>REC-Pago factura NCF: E450000025551 d/f 10/11/2023 correspondiente a la cuenta 705001061 flotilla móvil, mes noviembre 2023.</t>
  </si>
  <si>
    <t>REC-Pago factura NCF: E450000025576 d/f 10/11/2023 correspondiente a la cuenta 711982560 central Rectoría, noviembre 2023.</t>
  </si>
  <si>
    <t>REC-Pago factura NCF: E450000025617 d/f 10/11/2023 correspondiente a la cuenta 734699053 líneas Rectoría, noviembre 2023.</t>
  </si>
  <si>
    <t>REC-Pago relación de facturas, por seguros complementarios para empleados del ISFODOSU, mes de noviembre 2023.</t>
  </si>
  <si>
    <t>LNM-Pago relación de facturas, por adquisición de alimentos para los estudiantes del Recinto.  Para cerrar OR-2021-00358.</t>
  </si>
  <si>
    <t>LNM-Pago factura NCF: B1500000502 d/f 04/10/2023, por el servicio de mantenimiento y/o reparación de la planta eléctrica, para su operatividad del Recinto. Cert-No. BS-0000670-2023. Sexto pago de la OR-2020-00255.</t>
  </si>
  <si>
    <t>JVM-Pago factura NCF: B1500009915 d/f 18/09/2023, por adquisición de placas y medallas para diferentes actividades del Recinto. Según Orden de compra ISFODOSU-2023-00315.</t>
  </si>
  <si>
    <t>LNM-Pago factura NCF: B1500010039 d/f 12/10/2023, por la compra de placas, trofeos y medallas para uso en las diferentes actividades Académicas realizadas en el Recinto. OR-2023-00391.</t>
  </si>
  <si>
    <t>REC-Pago relación de facturas, por la adquisición de agua purificada para uso de la Rectoría. OR-2021-00261. Consumo parcial.</t>
  </si>
  <si>
    <t>EMH-Pago factura NCF: B1500005763 d/f 29/09/2023, por servicio de montaje para actividades en semana de aniversario del Recinto. Según OR-2023-00537.</t>
  </si>
  <si>
    <t>FEM-Pago relación de facturas, por la compra de gas (GLP) para la cocción de alimentos, menos notas de crédito. Primer pago de la OR-2023-00287.</t>
  </si>
  <si>
    <t>REC-Pago de factura NCF: B1500003615 d/f 10/10/2023, por contratación de hospedaje para el IV Congreso Caribeño de Investigación Educativo 2023 para el ISFODOSU. Según OR-2023-00503. Pago único.</t>
  </si>
  <si>
    <t>REC-Pago factura NCF: B1500006390 d/f 04/09/2023, por adquisición de medicamentos e insumos para el dispensario medico del ISFODOSU. ORD-2023-00499. Único pago.</t>
  </si>
  <si>
    <t>REC-Pago relación de facturas, por servicio de seguridad para protección y vigilancia en los Recintos y Rectoría, del mes de septiembre 2023,  Cert.BS-15012-2022, compensación salarial mes de septiembre 2023. Según circular 001-2023-SVSP.</t>
  </si>
  <si>
    <t>EMH-Pago factura NCF: B1500001007 d/f 15/09/2023, por la adquisición de sillas ejecutivas ergonómicas para las áreas Administrativa, Financiera y Académica. Según OR-2023-00326.</t>
  </si>
  <si>
    <t>JVM-Pago relación de facturas, por la adquisición de Gas licuado de petróleo para uso del Recinto. OR-2022-00593</t>
  </si>
  <si>
    <t>EPH-Pago factura NCF: B1500001808 d/f 02/11/2023, por adquisición de activos fijos para asegurar la operatividad de las diferentes áreas del Recinto. OR-2023-00615.</t>
  </si>
  <si>
    <t>FEM-Pago factura No. 61469 NCF: B1500001765 d/f 12/09/2023, por la adquisición de carros de carga y transportador de alimentos para la cocina. Pago de la OR-2023-00405.</t>
  </si>
  <si>
    <t>REC-Pago de factura NCF: B1500003953 d/f 01/11/2023, por seguro complementario para empleados del ISFODOSU. Mes de noviembre 2023. Correspondiente al periodo 01/11/2023 hasta el 30/11/2023.</t>
  </si>
  <si>
    <t>REC-Pago factura No. 61260, NCF: B1500001736 d/f 27/06/2023, por la adquisición de placas para la actividad del día del Maestro. OR-2023-00395. Pago único.</t>
  </si>
  <si>
    <t>JVM-Pago de factura No. 206432 NCF: B1500005195 d/f 17/08/2023, por la adquisición de artículos de tecnología para uso del Recinto. OR-2023-00425.</t>
  </si>
  <si>
    <t>REC-Pago de factura NCF: B1500029802 d/f 01/11/2023, por seguro complementario para colaboradores del ISFODOSU y sus dependientes menos descuentos aplicados a los empleados, mes de noviembre 2023.</t>
  </si>
  <si>
    <t>LNM-Pago relación de facturas anexas, por la adquisición de alimentos (carnes) para la alimentación de los estudiantes del Recinto. Según Orden de compra ISFODOSU 202300153. 3er pago de la orden.</t>
  </si>
  <si>
    <t>REC-Pago factura NCF: B1500011913 d/f 02/11/2023, correspondiente a contrato de Internet 100/10 MB de Rectoría, por un monto de RD$11,955.80 mes de noviembre 2023.</t>
  </si>
  <si>
    <t>REC-Pago factura NCF: B1500011934 d/f 11/11/2023 correspondiente a contrato de Internet 50 MB del Recinto LNM, por un monto de USD 2,656.50 a una tasa de 56.9801. Mes noviembre 2023.</t>
  </si>
  <si>
    <t>LNM-Pago factura NCF: B1500002842 d/f 09/10/2023, por la compra de equipos de jardinería para acondicionamiento del Recinto. Cierre de la OR-2023-00529.</t>
  </si>
  <si>
    <t>EPH-Pago factura No.00219437 con NCF: B1500002167 d/f 01/11/2023, por adquisición de tickets prepagados de combustible para uso del Recinto. OR-2023-00063, desde el recibo No. 5072 hasta el 5112 y asignación del mes de octubre 2023.</t>
  </si>
  <si>
    <t>LNM-Pago factura B1500000891 d/f 19/09/2023, por la adquisición de tickets de combustible para la operatividad del Recinto. Primer pago de la OR-2023-00418.</t>
  </si>
  <si>
    <t>JVM-Pago factura No. 00000059 NCF: B1500000201 d/f 29/06/2023, correspondiente a la adquisición de productos de jardinería para el Recinto. OR-2023-00378.</t>
  </si>
  <si>
    <t>EMH-Pago relación de facturas, por adquisición de botellones de agua para uso del Recinto. OR-2022-00008.</t>
  </si>
  <si>
    <t>REC-Pago factura NCF: B1500000033 d/f 12/07/2023, correspondiente a la contratación de agencia para publicidad en redes sociales y medios digitales del ISFODOSU, según OR-2022-00575, pagos parciales</t>
  </si>
  <si>
    <t>REC-Pago factura NCF: B1500000038 d/f 04/10/2023, correspondiente a la contratación de agencia para publicidad en redes sociales y medios digitales del ISFODOSU, según OR-2022-00575, pagos parciales</t>
  </si>
  <si>
    <t>REC-Pago factura NCF: B1500001037 d/f 25/08/2023, por adquisición de insumos para el dispensario medico del ISFODOSU. Según Orden de compra ISFODOSU 2023-00500. Pago único.</t>
  </si>
  <si>
    <t>LNM-Pago factura NCF: B1500000510 d/f 09/08/2023, por servicio de capacitación para el personal Administrativo del Recinto. OR-2022-00674.</t>
  </si>
  <si>
    <t>FEM-Pago factura B1500001347 d/f 25/07/2023, por adquisición de alimentos para los estudiantes del Recinto. Según Orden de compra ISFODOSU-2023-00333. 2do pago de la orden.</t>
  </si>
  <si>
    <t>LNM-Pago relación de facturas anexas, por adquisicion de alimentos para los estudiantes del Recinto. Según Orden de pago ISFODOSU-2023-00413. 1er pago de la orden.</t>
  </si>
  <si>
    <t>REC-Pago relación de facturas, por la adquisición de tóner originales para la Rectoría. Según Certificación de contrato No. BS-0009786-2023. Pagos parciales.</t>
  </si>
  <si>
    <t>Pago relación de facturas, por la adquisición de tickets de combustible para los vehículos y gas propano para uso en la cocina de este Recinto. 2do. pago de la OR-2023-00498.</t>
  </si>
  <si>
    <t>UM-Pago factura NCF: B1500008464 d/f 25/10/2023, por la adquisición de tickets de combustible para los vehículo de este Recinto. 10mo. pago de la OR-2022-00513.</t>
  </si>
  <si>
    <t>REC-Pago factura NCF: B1500000040 20/10/2023, por servicio de insonorización de oficinas en el tercer nivel y remozamiento en varias áreas de Rectoría. OR-2023-00419. Pago único.</t>
  </si>
  <si>
    <t>JVM-Pago de factura No. 012944 NCF: B1500000278 d/f 17/08/2023, correspondiente a la adquisición de combustible para la planta eléctrica del Recinto. OR-2023-00111.</t>
  </si>
  <si>
    <t>EMH-Pago factura NCF: B1500000182 d/f 08/08/2023, por adquisición e instalación de aires acondicionados para el Recinto Eugenio María de Hostos. Según Orden de compra  ISFODOSU-2023-000465.</t>
  </si>
  <si>
    <t>JVM-Pago factura NCF: B1500000186 d/f 29/08/2023, por servicio de mantenimiento preventivo cuarto frío, inversores, aires acondicionados y planta eléctrica. Según Orden de compra ISFODOSU-2023-00450.</t>
  </si>
  <si>
    <t>REC-Pago de factura No. B1500000189 d/f 23/10/2023, por la contratación de servicios de mantenimiento para los Generadores Eléctricos pertenecientes a la Rectoría. OR-2022-00355. Pago recurrente.</t>
  </si>
  <si>
    <t>JVM-Pago de factura No. DGF-GA-02305775 NCF: B1500000614 d/f 08/08/2023, por la adquisición de artículos ferreteros para el Recinto. Según OR-00458-2023.</t>
  </si>
  <si>
    <t>JVM-Pago relación de facturas, por la adquisición de agua purificada para consumo de los estudiantes y personal del Recinto. OR-2022-00462.</t>
  </si>
  <si>
    <t>LNM-Pago factura NCF: B1500000400 d/f 04/10/2023, por el servicio de exterminación o fumigación para diferentes áreas externas e internas del Recinto. Segundo pago de la OR-2023-00211.</t>
  </si>
  <si>
    <t>REC-Pago factura NCF: B1500001743 d/f 02/11/2023, por adquisición de tickets de combustible para uso de la flotilla vehicular del ISFODOSU. Traslado a zona fronterizas del país, asignaciones mensuales y diligencias Institucionales. OR-2023-00078. Pagos fi</t>
  </si>
  <si>
    <t>REC-Pago de factura No. B1500000074 d/f 09/10/2023, correspondiente a la adquisición de uniformes para el Equipo de Organización y Edecanes del IV Congreso Caribeño de Investigación Educativa. OR-2023-00574. Pagos parciales.</t>
  </si>
  <si>
    <t>REC-Pago de factura NCF: B1500000668 d/f 03/07/2023, por contratación de ambientación de escenario, back panel, sonido y audiovisuales para actividad del día del Maestro. según or-2023-00414. Pago único.</t>
  </si>
  <si>
    <t>REC-Pago de factura NCF: B1500001187 d/f 18/10/2023, por la compra de 40 resma de papel de seguridad para legalización de documentos. OR-2023-00096.</t>
  </si>
  <si>
    <t>FEM-Pago factura NCF: B1500000304 d//f 19/09/2023, correspondiente a la compra de gasoil premium para la planta eléctrica del Recinto. Segundo pago de la Orden de compra ISFODOSU 2022-00487</t>
  </si>
  <si>
    <t>REC-Pago relación de facturas anexas, por la adquisición de alimentos para los Recintos del ISFODOSU. Según Orden 2019-009, CERT. NO. BS-000193-2020, ADENDA BS-12131-2021 (AMORTIZACIÓN 20 % AVANCE).</t>
  </si>
  <si>
    <t>UM-Pago factura NCF: B1500002399 d/f 25/09/2023, por la adquisición de T-shirt con motivo a la actividad implementación de programas de este Recinto. Saldo de la OR-2022-00189.</t>
  </si>
  <si>
    <t>UM-Pago factura NCF: B1500002400 d/f 25/09/2023, por servicios de impresiones diversas para diferentes actividades del Recinto. Según Orden de compra ISFODOSU-2022-00111. 2do pago de la orden.</t>
  </si>
  <si>
    <t>REC-Pago factura NCF: B1500000588 d/f 08/09/2023, por la contratación de servicios de impresiones certificados, invitaciones, libretas y carpetas. OR-2023-00120. Pago final.</t>
  </si>
  <si>
    <t>JVM-Pago factura NCF: B1500000789 d/f 04/10/2023, por adquisición de vasos térmicos para el Recinto. Según Orden de compra ISFODOSU-2023-00509.</t>
  </si>
  <si>
    <t>REC-Pago de factura NCF: B1500000101 d/f 16/10/2023, por  mantenimiento de los vuelos en densglass del CEREMA del FEM y los Plafones en la explanada de la Rectoría del ISFODOSU, dirigido a Mipymes. Según Orden de compra ISFODOSU-2023-00452. Pago único.</t>
  </si>
  <si>
    <t>REC-Pago factura NCF: B1500000129 d/f 05/09/2023, correspondiente al servicio de mantenimiento de los vuelos en Densglass del Cerema del FEM y plafones en la explanada de la Rectoría. OR-2023-00423. Pago único.</t>
  </si>
  <si>
    <t>LNM-Pago factura NCF: B1500000206 d/f 05/10/2023, por la compra de equipos de jardinería para el acondicionamiento del Recinto. Pago de la OR-2023-00528.</t>
  </si>
  <si>
    <t>LNM-Pago factura B1500000265, por los servicios de mantenimiento y/o reparación de los diferentes equipos industriales (aires acondicionados) del Recinto. 4to. pago de la OR-2023-00421.</t>
  </si>
  <si>
    <t>FEM-Pago relación de facturas, por adquisición de alimentos para los estudiantes del Recinto. Menos nota de crédito B0400000014 d/f 11/09/2023. 6to. pago de la OR-2023-00062.</t>
  </si>
  <si>
    <t>LNM-Pago factura B1500000641 d/f 25/10/2023, por el servicio de mantenimiento y/o reparación de flotilla de los vehículos del Recinto. 7mo. pago de la OR-2021-00094.</t>
  </si>
  <si>
    <t>LNM-Pago factura NCF: B1500000626 d/f 05/09/2023, por el servicio de mantenimiento y/o reparación de flotillas vehicular del Recinto. Según OR-2023-00409.</t>
  </si>
  <si>
    <t>FEM-Pago relación de facturas, por servicios de catering para diversas actividades del Recinto. Segundo pago y cierre de la OR-2023-00099.</t>
  </si>
  <si>
    <t>LNM-Pago de factura NCF: B1500000326 d/f 07/08/2023, por servicio de Notarización de (40) contratos para uso en el Recinto. Noveno pago de la OR-2020-00133.</t>
  </si>
  <si>
    <t>EMH-Pago relación de factura,  por adquisicion de alimentos para los estudiantes del Recinto. Según Orden de compra ISFODOSU-2022-00589.</t>
  </si>
  <si>
    <t>EMH-Pago relación de facturas, por adquisición de alimentos para los estudiantes del Recinto. Según OR-2023-00137.</t>
  </si>
  <si>
    <t>EMH-Pago relación de facturas, por la adquisición de alimentos para los estudiantes del Recinto. OR-2022-00680.</t>
  </si>
  <si>
    <t>FEM-Pago factura NCF: B1500001265 d/f 06/07/2023, por adquisición  de alimentos para los estudiantes del Recinto. Según Orden de compra ISFODOSU-2022-00683. 4to pago de la orden.</t>
  </si>
  <si>
    <t>FEM-Pago factura NCF: B1500001289 d/f 11/08/2023, por adquisición de alimentos para los estudiantes del Recinto. Según Orden de compra ISFODOSU- 2022-00074. 10mo pago de la orden.</t>
  </si>
  <si>
    <t>FEM-Pago factura NCF: B1500001290 d/f 11/08/2023, correspondiente a la adquisición de alimentos. 7mo. pago de la OR-2022-00125.</t>
  </si>
  <si>
    <t>FEM-Pago factura NCF: B1500001292 d/f 11/08/2023, por adquisición de alimentos para los estudiantes del Recinto. Según Orden de compra ISFODOSU-2022-00408. 6to pago de la orden.</t>
  </si>
  <si>
    <t>FEM-Pago factura NCF: B1500001293 d/f 11/08/2023, por adquisición de alimentos para los estudiantes del Recinto. Según Orden de compra ISFODOSU-2022-00383. 4to pago de la orden.</t>
  </si>
  <si>
    <t>FEM-Pago factura NCF: B1500001295 d/f 11/08/2023, por la adquisición de alimentos para los estudiantes del Recinto. 4to. pago de la OR-2022-00669.</t>
  </si>
  <si>
    <t>FEM-Pago relación de facturas anexas, por adquisicion de alimentos para los estudiantes del Recinto. Según Orden de compra ISFODOSU-2022-00374. 6to pago de la orden.</t>
  </si>
  <si>
    <t>LNM-Pago factura NCF: B1500001277 d/f 25/07/2023, por la adquisición de alimentos para los estudiantes del Recinto. OR-2023-00152.</t>
  </si>
  <si>
    <t>UM-Pago relación de facturas anexas, por adquisición de provisiones (víveres) para consumo de los estudiantes internos y semi-internos del Recinto. Según Orden de compra ISFODOSU-2023-00290. 2do pago de la orden.</t>
  </si>
  <si>
    <t>UM-Pago relación de facturas, por adquisición de alimentos para los estudiantes del Recinto. 4to. pago de la OR-2022-00551.</t>
  </si>
  <si>
    <t>UM-Pago relación de facturas, por adquisición de alimentos para los estudiantes del Recinto. 5to. pago de la OR-2022-00580.</t>
  </si>
  <si>
    <t>UM-Pago relación de facturas, por adquisición de alimentos para los estudiantes del Recinto. 7mo. pago de la OR-2022-00695.</t>
  </si>
  <si>
    <t>UM-Pago relación de facturas, por la adquisición de alimentos para los estudiantes del Recinto. 2do. pago de la OR-2023-000292.</t>
  </si>
  <si>
    <t>UM-Pago relación de facturas, por la adquisición de alimentos para los estudiantes del Recinto. 9no. pago de la OR-2023-00249.</t>
  </si>
  <si>
    <t>REC-Pago factura NCF: B1500000024 d/f 22/09/2023, por el servicio de habilitación de los departamentos de admisiones y registro, del Recinto FEM. Según OR-2023-00495. Pago único.</t>
  </si>
  <si>
    <t>REC-Pago factura NCF: B1500000027 d/f 16/10/2023, correspondiente a la adquisición de aires acondicionados para el ISFODOSU, CP-2023-0006, ITEM 1. Según Cert. de contrato BS-0009511-2023. Pago único.</t>
  </si>
  <si>
    <t>REC-Avance 20% por adquisición de alimentos para los estudiantes del Recinto. Según cert-BS-0008988-2023.</t>
  </si>
  <si>
    <t>FEM-Pago factura B1500000178 d/f 26/09/2023, correspondiente a la compra de Marmita de 40 galones a gas para la cocina del Recinto. Pago único de la OR-2023-00209.</t>
  </si>
  <si>
    <t>EMH-Pago factura NCF: B1500000354 d/f 26/06/2023, por la adquisición de alimentos para la alimentación de los estudiantes del Recinto. Según OR-2022-0072.</t>
  </si>
  <si>
    <t>FEM-Pago factura No. 23-278 NCF: B15000000358 d/f 12/07/2023, por la adquisición de alimentos para los estudiantes del Recinto. 5to. pago de la OR-2022-00394.</t>
  </si>
  <si>
    <t>FEM-Pago relación de facturas, por adquisición de alimentos para los estudiantes del Recinto. 4to. pago de la OR-2023-00014.</t>
  </si>
  <si>
    <t>REC-Pago de factura NCF: B1500000964 d/f 28/08/2023, por la adquisición de medicamentos e insumos para el dispensario médico del ISFODOSU. Según OR-2023-00502. Pago único.</t>
  </si>
  <si>
    <t>JVM-Pago relación de facturas, por la adquisición de alimentos para los estudiantes del Recinto. OR-2023-00116.</t>
  </si>
  <si>
    <t>REC-Pago de factura NCF: B1500000468 d/f 31/08/2023, por la adquisición de medicamentos e insumos para el dispensario médico del ISFODOSU. Según OR-2023-00501. Pago único.</t>
  </si>
  <si>
    <t>JVM-Pago de factura No. NCF: B1500000153 d/f 27/07/2023, por la adquisición de artículos de tecnología para uso del Recinto. OR-2023-00426.</t>
  </si>
  <si>
    <t>REC-Pago relación de facturas, por servicios de catering para actividades del Programa Nacional de Inducción, Recinto FEM dirigido a MiPymes. Según OR-2023-00223. Pago único.</t>
  </si>
  <si>
    <t>JVM-Pago de factura No. B1500000092 d/f 25/09/2023, por la adquisición de artículos ferreteros para uso del Recinto. OR-2023-00459.</t>
  </si>
  <si>
    <t>REC-Pago factura NCF: B1500000107 d/f 05/09/2023, por la adquisición de insumos de limpieza para la cocina de la Rectoría. OR-2023-00255. Pagos parciales.</t>
  </si>
  <si>
    <t>EMH-Pago factura NCF: B1500000601 d/f 04/08/2023, por adquisición de servilletas y platos desechables para uso del Recinto. Según OR-2023-00436.</t>
  </si>
  <si>
    <t>FEM-Pago factura NCF: B1500000611 d/f 21/08/2023, por servicio de brillado y cristalizado de pisos. OR-2023-00427. Pago único.</t>
  </si>
  <si>
    <t>JVM-Pago de factura No. NCF: B1500000546 d/f 06/07/2023, por la adquisición de maquina sopladora para el Recinto. OR-2023-00381.</t>
  </si>
  <si>
    <t>EMH-Pago relación de facturas, por llenado de botellones de agua para uso del Recinto. Según OR-2022-00428.</t>
  </si>
  <si>
    <t>FEM-Pago relación de facturas, por la adquisición de alimentos para los estudiantes del Recinto. Primer pago de la OR-2023-00430.</t>
  </si>
  <si>
    <t>EMH-Pago factura NCF: B1500000306 d/f 25/09/2023, por servicio de fumigación y control de plagas. Según OR-2022-00332. OR-cerrada.</t>
  </si>
  <si>
    <t>JVM-Pago de factura No. NCF: B1500000094 d/f 14/08/2023, por la adquisición de servicio de mantenimiento y/o reparación de equipos del Recinto. OR-2023-00451.</t>
  </si>
  <si>
    <t>EMH-Pago factura B1500000215 d/f 11/09/2023, por compra de alimentos para los estudiantes del Recinto. Según OR-2022-00307.</t>
  </si>
  <si>
    <t>EMH-Pago factura NCF: B1500000196 d/f 11/07/2023, por la compra de artículos de limpieza e higiene para uso del Recinto. Según OR-2023-00406.</t>
  </si>
  <si>
    <t>EMH-Pago factura NCF: B1500000208 d/f 21/08/2023, por la adquisición de materiales desechables para uso del Recinto. Según OR-2023-000435.</t>
  </si>
  <si>
    <t>REC-Pago de factura NCF: B1500000395 d/f 27/09/2023, por la adquisición de bandas bordadas, para ser utilizadas en la Graduación Ordinaria ISFODOSU-OR-2023-00543. Pago único.</t>
  </si>
  <si>
    <t>EMH-Pago factura NCF: B1500000049 d/f 11/10/2023, por servicio de mantenimiento y limpieza de infraestructura, pozo séptico, trampas de grasa, cámaras sépticas y limpieza de cisternas del Recinto. Según  OR-2023-00357.</t>
  </si>
  <si>
    <t>FEM-Pago relación de facturas, por adquisición de alimentos para los estudiantes del Recinto. Mas nota de débito B0300000001. 7mo. pago de la OR-2022-00183.</t>
  </si>
  <si>
    <t>UM-Pago factura No. 22007664 NCF: B1500000951 d/f 29/08/2023, por adquisición de alimentos para la alimentación de los estudiantes. 1er. pago de la OR-2023-00291.</t>
  </si>
  <si>
    <t>REC-Pago factura NCF: B1500000077 d/f 30/10/2023, por servicio de impermeabilización de techo para diversas áreas de la Rectoría (ISFODOSU). OR-2023-00575. Pago único.</t>
  </si>
  <si>
    <t>JVM-Pago de factura No. NCF: B150000085 d/f 30/06/2023, por la adquisición de maquina podadora para uso del Recinto. OR-2023-00382.</t>
  </si>
  <si>
    <t>JVM-Pago de factura No. B1500000306 d/f 04/09/2023, por la adquisición de artículos ferreteros para uso del Recinto. OR-2023-00464.</t>
  </si>
  <si>
    <t>UM-Pago relación de facturas, por el servicio de catering para diferentes actividades, realizadas en el Recinto. 2do. pago de la OR-2023-00172.</t>
  </si>
  <si>
    <t>JVM-Pago de factura No. B1500000078 d/f 31/08/2023, por la adquisición de servicio de mantenimiento de trampa de grasa y limpieza de pozos séptico. Según OR-2023-00508.</t>
  </si>
  <si>
    <t>EMH-Pago factura NCF: B1500000016 d/f 17/010/2023, por la adquisición de útiles deportivos, de defensa y seguridad, para uso del Recinto. Según OR-2023-00583.</t>
  </si>
  <si>
    <t>EPH-Pago factura No. 687 NCF: B1500000574 d/f 07/11/2023, por adquisición de alimentos para los estudiantes del Recinto. OR-2023-00410.</t>
  </si>
  <si>
    <t>LNM-Pago factura NCF: B1500000529 d/f 29/09/2023, por adquisición de alimentos para los estudiantes del Recinto.  Noveno pago de la OR-2022-00522.</t>
  </si>
  <si>
    <t>LNM-Pago factura NCF: B1500000532 d/f 29/09/2023, por la adquisición de alimentos para los estudiantes del Recinto. OR-2023-00518.</t>
  </si>
  <si>
    <t>LNM-Pago factura NCF: B1500000533 29/09/2023, por la compra de provisiones para la alimentación de los estudiantes. Según OR-2023-00388.</t>
  </si>
  <si>
    <t>LNM-Pago relación de facturas, por la adquisición de alimentos para los estudiantes del Recinto. Decimo primer pago de la OR-2021-00357.</t>
  </si>
  <si>
    <t>REC-Pago de factura NCF: B1500000016 d/f 26/05/2023, por los servicios de catering para Maestros que participaron en el Diplomado Liderazgo Pedagógico en Pedernales. Según OR-2023-00046. Pago único.</t>
  </si>
  <si>
    <t>REC-Pago factura No. 532 NCF: B1500000197 d/f 10/08/2023, por suministro e instalación de sistema automático de Puerta corrediza para la Puerta de la entrada de la Rectoría. 2023-00453. Pago único</t>
  </si>
  <si>
    <t>FEM-Pago relación de facturas, por la adquisición de café para uso de Recinto.  Pago de la OR-2023-00433.</t>
  </si>
  <si>
    <t>LNM-Pago de factura NCF: B1500000039 d/f 23/10/2023, por la adquisición de Café para uso del Recinto. OR-2023-00389.</t>
  </si>
  <si>
    <t>JVM-Pago de factura NCF: B1500000025 d/f 27/09/2023, correspondiente a la adquisición de servicio de mantenimiento de impermeabilización de lona asfáltica en el techo del Pabellón de aulas No. 1 y 2 del Recinto. OR-2023-00505.</t>
  </si>
  <si>
    <t>REC-Pago factura NCF: B1500000018 d/f 09/08/2023, por la adquisición de insumos de limpieza para la cocina de la Rectoría. OR-2023-00249. Pago parcial.</t>
  </si>
  <si>
    <t>REC-Pago factura NCF: B1500000020 d/f 11/10/2023, por adquisición de deshumidificador para salón CEREMA de la Rectoria. Según Orden de compra 2023-00579.</t>
  </si>
  <si>
    <t>EMH-Pago factura NCF: B1500000124 d/f 20/09/2023, por adquisicion de alimentos para los estudiantes del Recinto. Según Orden de compra ISFODOSU-2022-00305. 3er pago de la orden.</t>
  </si>
  <si>
    <t>EMH-Pago factura NCF: B1500000125 20/09/2023, por adquisición de alimentos para los estudiantes del Recinto.  Según OR-2022-0677.</t>
  </si>
  <si>
    <t>EMH-Pago factura NCF: B1500000127 d/f 20/09/2023, por la adquisición de alimentos para los estudiantes del Recinto. OR-2022-00585.</t>
  </si>
  <si>
    <t>EMH-Pago relación de facturas, por la adquisición de uniformes para los colaboradores, Tshirt para los Egresados que fungen como embajadores en los Centros Educativos. Según OR-2023-00125.</t>
  </si>
  <si>
    <t>UM-Pago factura NCF: B1500000132 d/f 21/09/2023, por adquisición de artículos de limpieza e higiene para uso en las diferentes áreas del Recinto. 1ER. pago de la-OR-2023-00540.</t>
  </si>
  <si>
    <t>EMH-Pago factura NCF: B1500000001 d/f 25/09/2023, por suministro e instalación de impermeabilización de lona asfáltica para el Recinto. Según OR-2023/00479</t>
  </si>
  <si>
    <t>REC-Pago factura NCF: B1500000421 d/f 25/08/2023, por curso "Planificación Estratégica en la gestión pública" en el marco del desarrollo y fortal. de las competencias de servidores públicos, a través de la detección de necesidades (DNC) Cert-CI-0000224-23</t>
  </si>
  <si>
    <t>REC-Pago relación de facturas, por solicitud de reposición de fondos al ministerio administrativo de la presidencia por gastos de viajes de colaboradores y docentes del ISFODOSU. Ver decreto 03-22.</t>
  </si>
  <si>
    <t>REC-Pago factura NCF: B1500009694 d/f 20/10/2023, correspondiente a la contratación de seguro complementario para colaboradores del ISFODOSU y sus dependientes, mes de noviembre 2023.</t>
  </si>
  <si>
    <t>FEM-Pago relación de facturas, por adquisición de alimentos para los estudiantes del Recinto. Tercer pago de la OR-2023-00017.</t>
  </si>
  <si>
    <t>JVM-Pago de factura NCF: B1500000374 d/f  03/07/2023, por la adquisición de alimentos para los estudiantes del Recinto. OR-2023-114.</t>
  </si>
  <si>
    <t>JVM-Pago de factura  NCF: B1500000128 d/f 11/09/2023, por la adquisición de servicio de mantenimiento de trampa de grasa y limpieza de pozos sépticos para el Recinto 2023-00507.</t>
  </si>
  <si>
    <t>REC-Pago factura NCF: B1500000248 d/f 31/07/2023, por participación en el "XV congreso Interamericano de compras y contrataciones gubernamentales". Según OR-No. 2023-00350. Pago único.</t>
  </si>
  <si>
    <t>REC-Pago factura No. 08/2023, NCF: B1500000087 d/f 25/10/2023, por alquiler de Auditórium para celebración de graduación  Extraordinaria del ISFODOSU 2023. Según certificación de contrato No. CI-0000211-2023. Pagos parciales.</t>
  </si>
  <si>
    <t>REC-Pago de factura NCF: B1500000057 d/f 24/08/2023. por serv. de hospedaje, alimentación, uso del gran salón para jornada de cap. y taller a los Dir. Centros Educ. Prog. Form. Gest. de Org. Educ. Según Cert. No.CI-0000263-21. Adenda CI-0000270-23. (Amort</t>
  </si>
  <si>
    <t>Cheques</t>
  </si>
  <si>
    <t>012038</t>
  </si>
  <si>
    <t>012039</t>
  </si>
  <si>
    <t>012040</t>
  </si>
  <si>
    <t>012041</t>
  </si>
  <si>
    <t>012042</t>
  </si>
  <si>
    <t>012043</t>
  </si>
  <si>
    <t>012044</t>
  </si>
  <si>
    <t>012045</t>
  </si>
  <si>
    <t>012046</t>
  </si>
  <si>
    <t>012048</t>
  </si>
  <si>
    <t>012049</t>
  </si>
  <si>
    <t>012050</t>
  </si>
  <si>
    <t>012051</t>
  </si>
  <si>
    <t>012052</t>
  </si>
  <si>
    <t>012053</t>
  </si>
  <si>
    <t>012054</t>
  </si>
  <si>
    <t>012055</t>
  </si>
  <si>
    <t>CRISFLOR FLORISTERIA SRL</t>
  </si>
  <si>
    <t>OTROJO EIRL</t>
  </si>
  <si>
    <t>Chips Tejeda SRL</t>
  </si>
  <si>
    <t>GALEN OFFICE SUPPLY</t>
  </si>
  <si>
    <t>PROLIMDES COMERCIAL</t>
  </si>
  <si>
    <t>Grupo Astro SRL</t>
  </si>
  <si>
    <t>GLOBAL PROMO JO LE, SRL</t>
  </si>
  <si>
    <t>Incimas Ingenieros Civiles Y Maquinarias</t>
  </si>
  <si>
    <t>GRUPO X-P3 SRL</t>
  </si>
  <si>
    <t>Instituto Tecnológico  de Santo Domingo</t>
  </si>
  <si>
    <t>ETIQUETAS Y MARCADORES MELO, SRL</t>
  </si>
  <si>
    <t>MJP PROMOTION GROUP</t>
  </si>
  <si>
    <t>Almacenes El Encanto, S.A.S.</t>
  </si>
  <si>
    <t>PAGO FACT B1500000413 ADQ. DE VIVERES PARA FEM ORD 2023-0086</t>
  </si>
  <si>
    <t>PAGO FACT B1500000816 ADQ DE ARREGLO FLORAL PARA FORTALEZA OZAMA EN CONMEMORACION DEL DIA SALOME...</t>
  </si>
  <si>
    <t>PAGO FACT B15000000024 POR SERV. FOTOGRAFICOS EN LA GRADUACION ORDINARIA DE LOS RECINTO EPH YLNN...</t>
  </si>
  <si>
    <t>PAGO FACT B1500000058 POR SERVICIO DE CONTRATACION PRESENTACION ARTISTICA CANTANTE LIRICA</t>
  </si>
  <si>
    <t>PAGO FACT B1500000275 ADQ DE RESMA DE PAPEL</t>
  </si>
  <si>
    <t>PAGO FACT B1500001349 ADQ DE 56 FARDOS DE PAPEL TOALLA  6/1</t>
  </si>
  <si>
    <t>REC - PAGO RETENCIONES DE IT-1 PROVEEDOR DEL ESTADO  SEPTIEMBRE  2023</t>
  </si>
  <si>
    <t>PAGO FACT B1500006787 SERVICIO DE IMPRESIONES FOTOGRAFIAS PARA LA GALERIA DE EX RECTORES DEL ISF...</t>
  </si>
  <si>
    <t>REC -PAGO FACT B1500000162 ADQ. DE PLACA DE RECONOCIMIENTO Y LETREROS PARA GALERIA DE EXRECTORES...</t>
  </si>
  <si>
    <t>PAGO FACT. NCF B1500000028, SERVICIOS DE CONFECCION DE BASE PARA LA MOVILIZACION DE AIRES ACONDI...</t>
  </si>
  <si>
    <t>PAGO FACT B1500000052 POR SERVICIO FOTOGRAFICOS GRADUACION 2023  FEM, EMH, JVM</t>
  </si>
  <si>
    <t>PAGO FACT B1500003268 POR SERVICIO CAPACITACION DE DIPLOMADO EN IMPERMEABILIZACION Y PREVENSION ...</t>
  </si>
  <si>
    <t>PAGO FACT B150000100  ADQ DE GAFETES PARA ACTIVIDAD SEMANA EDUCATIVA DE LA SALUD</t>
  </si>
  <si>
    <t>PAGO FACT B1500000402   CONFECCION DE BANDAS DE GRADUACION ESCLAVINAS</t>
  </si>
  <si>
    <t>PAGO FACT B1500001323 ADQ DE FUNDAS TRANSPARENTES PARA RECOLECCION DE RESIDUOS</t>
  </si>
  <si>
    <t>PAGO FACT. NCF B1500053764, ADQ. KIT DE MAQUILLAJE PARA ACTIVIDADES CURRICULARES DE TEATRO EMH</t>
  </si>
  <si>
    <t>012034</t>
  </si>
  <si>
    <t>012035</t>
  </si>
  <si>
    <t>012036</t>
  </si>
  <si>
    <t>012037</t>
  </si>
  <si>
    <t>Alex Ventanas SRL</t>
  </si>
  <si>
    <t>IMPRESORA DE LEON, SRL</t>
  </si>
  <si>
    <t>PAGO FAGO B1500000309 SERVICIOS DE HOSPEDAJE DEL 04  AL 17-10-23 PARA VICERECTOR INTERIO UM</t>
  </si>
  <si>
    <t>PAGO FACT B1500000323 POR SERVICIO DE ADQU. E INSTALACION DE PUERTA COMERCIAL PARA RRHH Y COMEDO...</t>
  </si>
  <si>
    <t>PAGO FAC B 1500000205 POR IMPRESION DE FOLLETOS DE MATERNIDAD PARA RECTORIA</t>
  </si>
  <si>
    <t>REC - PAGO FACT. B1500000510 POR SERVICIOS DE TRANSPORTE IDA Y VUELTA PARA 50 PASAJERO DESDE PUC...</t>
  </si>
  <si>
    <t xml:space="preserve">TOTALES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</si>
</sst>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/yy;@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15" fontId="8" fillId="3" borderId="2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15" fontId="8" fillId="3" borderId="5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3" fontId="8" fillId="3" borderId="6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wrapText="1"/>
    </xf>
    <xf numFmtId="43" fontId="8" fillId="3" borderId="3" xfId="1" applyFont="1" applyFill="1" applyBorder="1" applyAlignment="1">
      <alignment horizontal="right" wrapText="1"/>
    </xf>
    <xf numFmtId="0" fontId="10" fillId="0" borderId="0" xfId="0" applyFont="1" applyAlignment="1">
      <alignment horizontal="center" vertical="center" wrapText="1"/>
    </xf>
    <xf numFmtId="43" fontId="10" fillId="0" borderId="0" xfId="1" applyFont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15" fontId="8" fillId="3" borderId="0" xfId="0" applyNumberFormat="1" applyFont="1" applyFill="1" applyAlignment="1">
      <alignment horizontal="center" vertical="center" wrapText="1"/>
    </xf>
    <xf numFmtId="43" fontId="8" fillId="3" borderId="6" xfId="1" applyFont="1" applyFill="1" applyBorder="1" applyAlignment="1">
      <alignment horizontal="right" wrapText="1"/>
    </xf>
    <xf numFmtId="49" fontId="8" fillId="3" borderId="0" xfId="1" applyNumberFormat="1" applyFont="1" applyFill="1" applyBorder="1" applyAlignment="1">
      <alignment horizontal="center" vertical="center" wrapText="1"/>
    </xf>
    <xf numFmtId="43" fontId="8" fillId="3" borderId="0" xfId="1" applyFont="1" applyFill="1" applyBorder="1" applyAlignment="1">
      <alignment horizontal="center" vertical="center" wrapText="1"/>
    </xf>
    <xf numFmtId="15" fontId="8" fillId="3" borderId="0" xfId="0" applyNumberFormat="1" applyFont="1" applyFill="1" applyAlignment="1">
      <alignment horizontal="center" vertical="center"/>
    </xf>
    <xf numFmtId="43" fontId="4" fillId="0" borderId="0" xfId="1" applyFont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center" vertical="center" wrapText="1"/>
    </xf>
    <xf numFmtId="15" fontId="11" fillId="3" borderId="0" xfId="0" applyNumberFormat="1" applyFont="1" applyFill="1" applyAlignment="1">
      <alignment horizontal="center" vertical="center" wrapText="1"/>
    </xf>
    <xf numFmtId="49" fontId="11" fillId="3" borderId="0" xfId="1" applyNumberFormat="1" applyFont="1" applyFill="1" applyBorder="1" applyAlignment="1">
      <alignment horizontal="center" vertical="center" wrapText="1"/>
    </xf>
    <xf numFmtId="43" fontId="11" fillId="3" borderId="0" xfId="1" applyFont="1" applyFill="1" applyBorder="1" applyAlignment="1">
      <alignment horizontal="center" vertical="center" wrapText="1"/>
    </xf>
    <xf numFmtId="43" fontId="8" fillId="3" borderId="0" xfId="0" applyNumberFormat="1" applyFont="1" applyFill="1" applyAlignment="1">
      <alignment horizontal="center" vertical="center" wrapText="1"/>
    </xf>
    <xf numFmtId="15" fontId="8" fillId="3" borderId="1" xfId="0" applyNumberFormat="1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right" wrapText="1"/>
    </xf>
    <xf numFmtId="14" fontId="8" fillId="3" borderId="2" xfId="0" applyNumberFormat="1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5" fontId="11" fillId="3" borderId="2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wrapText="1"/>
    </xf>
    <xf numFmtId="14" fontId="9" fillId="4" borderId="0" xfId="0" applyNumberFormat="1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49" fontId="9" fillId="4" borderId="0" xfId="0" applyNumberFormat="1" applyFont="1" applyFill="1" applyAlignment="1">
      <alignment horizontal="left" vertical="center"/>
    </xf>
    <xf numFmtId="43" fontId="9" fillId="4" borderId="0" xfId="0" applyNumberFormat="1" applyFont="1" applyFill="1" applyAlignment="1">
      <alignment horizontal="left" vertical="center"/>
    </xf>
    <xf numFmtId="43" fontId="10" fillId="4" borderId="0" xfId="1" applyFont="1" applyFill="1" applyBorder="1" applyAlignment="1">
      <alignment horizontal="center" vertical="center" wrapText="1"/>
    </xf>
    <xf numFmtId="43" fontId="8" fillId="4" borderId="0" xfId="1" applyFont="1" applyFill="1" applyBorder="1" applyAlignment="1">
      <alignment horizontal="center" vertical="center" wrapText="1"/>
    </xf>
    <xf numFmtId="1" fontId="9" fillId="4" borderId="0" xfId="0" applyNumberFormat="1" applyFont="1" applyFill="1" applyAlignment="1">
      <alignment horizontal="left" vertical="center"/>
    </xf>
    <xf numFmtId="49" fontId="10" fillId="4" borderId="7" xfId="0" applyNumberFormat="1" applyFont="1" applyFill="1" applyBorder="1" applyAlignment="1">
      <alignment horizontal="center" vertical="center"/>
    </xf>
    <xf numFmtId="15" fontId="8" fillId="4" borderId="7" xfId="0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15" fontId="10" fillId="3" borderId="7" xfId="0" applyNumberFormat="1" applyFont="1" applyFill="1" applyBorder="1" applyAlignment="1">
      <alignment horizontal="center" vertical="center"/>
    </xf>
    <xf numFmtId="49" fontId="11" fillId="3" borderId="7" xfId="1" applyNumberFormat="1" applyFont="1" applyFill="1" applyBorder="1" applyAlignment="1">
      <alignment horizontal="center" vertical="center" wrapText="1"/>
    </xf>
    <xf numFmtId="15" fontId="10" fillId="3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11705</xdr:colOff>
      <xdr:row>0</xdr:row>
      <xdr:rowOff>0</xdr:rowOff>
    </xdr:from>
    <xdr:ext cx="1150345" cy="857250"/>
    <xdr:pic>
      <xdr:nvPicPr>
        <xdr:cNvPr id="3" name="Imagen 2">
          <a:extLst>
            <a:ext uri="{FF2B5EF4-FFF2-40B4-BE49-F238E27FC236}">
              <a16:creationId xmlns:a16="http://schemas.microsoft.com/office/drawing/2014/main" id="{00F6D633-AC7E-45F4-A1B3-DAD82095C6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5917205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9:L287" totalsRowCount="1" headerRowDxfId="28" dataDxfId="26" headerRowBorderDxfId="27" tableBorderDxfId="25" totalsRowBorderDxfId="24">
  <autoFilter ref="A9:L286" xr:uid="{00000000-0009-0000-0100-000002000000}"/>
  <sortState xmlns:xlrd2="http://schemas.microsoft.com/office/spreadsheetml/2017/richdata2" ref="A10:L335">
    <sortCondition ref="C9:C335"/>
  </sortState>
  <tableColumns count="12">
    <tableColumn id="5" xr3:uid="{00000000-0010-0000-0000-000005000000}" name="No." dataDxfId="23" totalsRowDxfId="22"/>
    <tableColumn id="3" xr3:uid="{FA29A6D8-346F-4DF8-9F73-A39A0C131AA6}" name="Tipo de Pago" dataDxfId="21" totalsRowDxfId="20"/>
    <tableColumn id="24" xr3:uid="{00000000-0010-0000-0000-000018000000}" name="Fecha de Documento" dataDxfId="19" totalsRowDxfId="18"/>
    <tableColumn id="2" xr3:uid="{00000000-0010-0000-0000-000002000000}" name="No. De Documento de Pago" dataDxfId="17" totalsRowDxfId="16"/>
    <tableColumn id="13" xr3:uid="{00000000-0010-0000-0000-00000D000000}" name="Fecha de la Factura" dataDxfId="15" totalsRowDxfId="14"/>
    <tableColumn id="1" xr3:uid="{00000000-0010-0000-0000-000001000000}" name="Beneficiario" dataDxfId="13" totalsRowDxfId="12"/>
    <tableColumn id="12" xr3:uid="{00000000-0010-0000-0000-00000C000000}" name="Concepto" dataDxfId="11" totalsRowDxfId="10"/>
    <tableColumn id="20" xr3:uid="{00000000-0010-0000-0000-000014000000}" name="Monto Facturado DOP" dataDxfId="9" totalsRowDxfId="8"/>
    <tableColumn id="21" xr3:uid="{00000000-0010-0000-0000-000015000000}" name="Monto Pagado DOP" dataDxfId="7" totalsRowDxfId="6"/>
    <tableColumn id="22" xr3:uid="{00000000-0010-0000-0000-000016000000}" name="Monto Pendiente DOP" dataDxfId="5" totalsRowDxfId="4"/>
    <tableColumn id="23" xr3:uid="{00000000-0010-0000-0000-000017000000}" name="Estado" dataDxfId="3" totalsRowDxfId="2"/>
    <tableColumn id="6" xr3:uid="{00000000-0010-0000-0000-000006000000}" name="Fecha estimada de Pago" dataDxfId="1" totalsRowDxfId="0">
      <calculatedColumnFormula>+Tabla2[[#This Row],[Fecha de Documento]]+15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89"/>
  <sheetViews>
    <sheetView tabSelected="1" view="pageBreakPreview" topLeftCell="A261" zoomScaleNormal="100" zoomScaleSheetLayoutView="100" workbookViewId="0">
      <selection activeCell="H810" sqref="H810"/>
    </sheetView>
  </sheetViews>
  <sheetFormatPr baseColWidth="10" defaultColWidth="9.109375" defaultRowHeight="13.8" x14ac:dyDescent="0.3"/>
  <cols>
    <col min="1" max="2" width="12.44140625" style="5" customWidth="1"/>
    <col min="3" max="3" width="16.44140625" style="5" customWidth="1"/>
    <col min="4" max="4" width="20.44140625" style="5" customWidth="1"/>
    <col min="5" max="5" width="23.44140625" style="5" customWidth="1"/>
    <col min="6" max="6" width="24.109375" style="5" customWidth="1"/>
    <col min="7" max="7" width="28.88671875" style="5" customWidth="1"/>
    <col min="8" max="8" width="31" style="5" customWidth="1"/>
    <col min="9" max="9" width="19.33203125" style="5" customWidth="1"/>
    <col min="10" max="11" width="12.44140625" style="5" customWidth="1"/>
    <col min="12" max="12" width="19.44140625" style="5" customWidth="1"/>
    <col min="13" max="13" width="9.109375" style="5"/>
    <col min="14" max="14" width="24.88671875" style="5" customWidth="1"/>
    <col min="15" max="15" width="23.44140625" style="5" customWidth="1"/>
    <col min="16" max="16" width="23.6640625" style="5" customWidth="1"/>
    <col min="17" max="17" width="17.5546875" style="5" bestFit="1" customWidth="1"/>
    <col min="18" max="18" width="23.44140625" style="6" customWidth="1"/>
    <col min="19" max="16384" width="9.109375" style="5"/>
  </cols>
  <sheetData>
    <row r="1" spans="1:12" s="10" customFormat="1" ht="18" x14ac:dyDescent="0.35">
      <c r="A1" s="7"/>
      <c r="B1" s="7"/>
      <c r="C1" s="7"/>
      <c r="D1" s="7"/>
      <c r="E1" s="7"/>
      <c r="F1" s="7"/>
      <c r="G1" s="7"/>
      <c r="H1" s="8"/>
      <c r="I1" s="8"/>
      <c r="J1" s="8"/>
      <c r="K1" s="7"/>
      <c r="L1" s="9"/>
    </row>
    <row r="2" spans="1:12" s="10" customFormat="1" ht="18" x14ac:dyDescent="0.35">
      <c r="A2" s="7"/>
      <c r="B2" s="7"/>
      <c r="C2" s="7"/>
      <c r="D2" s="7"/>
      <c r="E2" s="7"/>
      <c r="F2" s="7"/>
      <c r="G2" s="7"/>
      <c r="H2" s="8"/>
      <c r="I2" s="8"/>
      <c r="J2" s="8"/>
      <c r="K2" s="7"/>
      <c r="L2" s="9"/>
    </row>
    <row r="3" spans="1:12" s="10" customFormat="1" ht="18" x14ac:dyDescent="0.35">
      <c r="A3" s="7"/>
      <c r="B3" s="7"/>
      <c r="C3" s="7"/>
      <c r="D3" s="7"/>
      <c r="E3" s="7"/>
      <c r="F3" s="7"/>
      <c r="G3" s="7"/>
      <c r="H3" s="8"/>
      <c r="I3" s="8"/>
      <c r="J3" s="8"/>
      <c r="K3" s="7"/>
      <c r="L3" s="9"/>
    </row>
    <row r="4" spans="1:12" s="10" customFormat="1" ht="18" x14ac:dyDescent="0.35">
      <c r="A4" s="7"/>
      <c r="B4" s="7"/>
      <c r="C4" s="7"/>
      <c r="D4" s="7"/>
      <c r="E4" s="7"/>
      <c r="F4" s="7"/>
      <c r="G4" s="7"/>
      <c r="H4" s="8"/>
      <c r="I4" s="8"/>
      <c r="J4" s="8"/>
      <c r="K4" s="7"/>
      <c r="L4" s="9"/>
    </row>
    <row r="5" spans="1:12" s="10" customFormat="1" ht="18" x14ac:dyDescent="0.35">
      <c r="A5" s="63" t="s">
        <v>17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 s="10" customFormat="1" ht="18" x14ac:dyDescent="0.35">
      <c r="A6" s="63" t="s">
        <v>394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s="10" customFormat="1" ht="18" x14ac:dyDescent="0.35">
      <c r="A7" s="63" t="s">
        <v>19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2" s="10" customFormat="1" ht="18" x14ac:dyDescent="0.35">
      <c r="A8" s="12" t="s">
        <v>393</v>
      </c>
      <c r="B8" s="12"/>
      <c r="C8" s="7"/>
      <c r="D8" s="7"/>
      <c r="E8" s="7"/>
      <c r="F8" s="7"/>
      <c r="G8" s="7"/>
      <c r="H8" s="8"/>
      <c r="I8" s="8"/>
      <c r="J8" s="8"/>
      <c r="K8" s="13" t="s">
        <v>18</v>
      </c>
      <c r="L8" s="11">
        <v>45272</v>
      </c>
    </row>
    <row r="9" spans="1:12" s="19" customFormat="1" ht="46.8" x14ac:dyDescent="0.3">
      <c r="A9" s="1" t="s">
        <v>6</v>
      </c>
      <c r="B9" s="1" t="s">
        <v>287</v>
      </c>
      <c r="C9" s="1" t="s">
        <v>7</v>
      </c>
      <c r="D9" s="1" t="s">
        <v>8</v>
      </c>
      <c r="E9" s="1" t="s">
        <v>9</v>
      </c>
      <c r="F9" s="1" t="s">
        <v>0</v>
      </c>
      <c r="G9" s="1" t="s">
        <v>10</v>
      </c>
      <c r="H9" s="2" t="s">
        <v>11</v>
      </c>
      <c r="I9" s="3" t="s">
        <v>12</v>
      </c>
      <c r="J9" s="3" t="s">
        <v>13</v>
      </c>
      <c r="K9" s="3" t="s">
        <v>14</v>
      </c>
      <c r="L9" s="4" t="s">
        <v>15</v>
      </c>
    </row>
    <row r="10" spans="1:12" s="19" customFormat="1" ht="124.8" x14ac:dyDescent="0.3">
      <c r="A10" s="14" t="s">
        <v>100</v>
      </c>
      <c r="B10" s="35" t="s">
        <v>288</v>
      </c>
      <c r="C10" s="15" t="s">
        <v>395</v>
      </c>
      <c r="D10" s="14" t="s">
        <v>414</v>
      </c>
      <c r="E10" s="15" t="s">
        <v>577</v>
      </c>
      <c r="F10" s="16" t="s">
        <v>368</v>
      </c>
      <c r="G10" s="14" t="s">
        <v>670</v>
      </c>
      <c r="H10" s="24">
        <v>408752</v>
      </c>
      <c r="I10" s="24">
        <f>+Tabla2[[#This Row],[Monto Facturado DOP]]</f>
        <v>408752</v>
      </c>
      <c r="J10" s="17">
        <f>+Tabla2[[#This Row],[Monto Facturado DOP]]-Tabla2[[#This Row],[Monto Pagado DOP]]</f>
        <v>0</v>
      </c>
      <c r="K10" s="17" t="s">
        <v>16</v>
      </c>
      <c r="L10" s="15">
        <f>+Tabla2[[#This Row],[Fecha de Documento]]+15</f>
        <v>45248</v>
      </c>
    </row>
    <row r="11" spans="1:12" s="19" customFormat="1" ht="124.8" x14ac:dyDescent="0.3">
      <c r="A11" s="14" t="s">
        <v>101</v>
      </c>
      <c r="B11" s="14" t="s">
        <v>288</v>
      </c>
      <c r="C11" s="15" t="s">
        <v>396</v>
      </c>
      <c r="D11" s="14" t="s">
        <v>415</v>
      </c>
      <c r="E11" s="15" t="s">
        <v>301</v>
      </c>
      <c r="F11" s="16" t="s">
        <v>605</v>
      </c>
      <c r="G11" s="14" t="s">
        <v>671</v>
      </c>
      <c r="H11" s="24">
        <v>221368</v>
      </c>
      <c r="I11" s="24">
        <f>+Tabla2[[#This Row],[Monto Facturado DOP]]</f>
        <v>221368</v>
      </c>
      <c r="J11" s="17">
        <v>0</v>
      </c>
      <c r="K11" s="17" t="s">
        <v>16</v>
      </c>
      <c r="L11" s="15">
        <f>+Tabla2[[#This Row],[Fecha de Documento]]+15</f>
        <v>45269</v>
      </c>
    </row>
    <row r="12" spans="1:12" s="19" customFormat="1" ht="78" x14ac:dyDescent="0.3">
      <c r="A12" s="14" t="s">
        <v>102</v>
      </c>
      <c r="B12" s="14" t="s">
        <v>288</v>
      </c>
      <c r="C12" s="15" t="s">
        <v>397</v>
      </c>
      <c r="D12" s="14" t="s">
        <v>416</v>
      </c>
      <c r="E12" s="15" t="s">
        <v>362</v>
      </c>
      <c r="F12" s="16" t="s">
        <v>369</v>
      </c>
      <c r="G12" s="14" t="s">
        <v>672</v>
      </c>
      <c r="H12" s="24">
        <v>70550.05</v>
      </c>
      <c r="I12" s="24">
        <f>+Tabla2[[#This Row],[Monto Facturado DOP]]</f>
        <v>70550.05</v>
      </c>
      <c r="J12" s="17">
        <v>0</v>
      </c>
      <c r="K12" s="17" t="s">
        <v>16</v>
      </c>
      <c r="L12" s="15">
        <f>+Tabla2[[#This Row],[Fecha de Documento]]+15</f>
        <v>45252</v>
      </c>
    </row>
    <row r="13" spans="1:12" s="19" customFormat="1" ht="93.6" x14ac:dyDescent="0.3">
      <c r="A13" s="14" t="s">
        <v>103</v>
      </c>
      <c r="B13" s="14" t="s">
        <v>288</v>
      </c>
      <c r="C13" s="15" t="s">
        <v>397</v>
      </c>
      <c r="D13" s="14" t="s">
        <v>417</v>
      </c>
      <c r="E13" s="15" t="s">
        <v>578</v>
      </c>
      <c r="F13" s="16" t="s">
        <v>369</v>
      </c>
      <c r="G13" s="14" t="s">
        <v>673</v>
      </c>
      <c r="H13" s="24">
        <v>219897.60000000001</v>
      </c>
      <c r="I13" s="24">
        <f>+Tabla2[[#This Row],[Monto Facturado DOP]]</f>
        <v>219897.60000000001</v>
      </c>
      <c r="J13" s="17">
        <v>0</v>
      </c>
      <c r="K13" s="17" t="s">
        <v>16</v>
      </c>
      <c r="L13" s="15">
        <f>+Tabla2[[#This Row],[Fecha de Documento]]+15</f>
        <v>45252</v>
      </c>
    </row>
    <row r="14" spans="1:12" s="19" customFormat="1" ht="140.4" x14ac:dyDescent="0.3">
      <c r="A14" s="14" t="s">
        <v>104</v>
      </c>
      <c r="B14" s="14" t="s">
        <v>288</v>
      </c>
      <c r="C14" s="15" t="s">
        <v>398</v>
      </c>
      <c r="D14" s="14" t="s">
        <v>418</v>
      </c>
      <c r="E14" s="15" t="s">
        <v>302</v>
      </c>
      <c r="F14" s="16" t="s">
        <v>370</v>
      </c>
      <c r="G14" s="14" t="s">
        <v>674</v>
      </c>
      <c r="H14" s="24">
        <v>1550795.06</v>
      </c>
      <c r="I14" s="24">
        <f>+Tabla2[[#This Row],[Monto Facturado DOP]]</f>
        <v>1550795.06</v>
      </c>
      <c r="J14" s="17">
        <v>0</v>
      </c>
      <c r="K14" s="17" t="s">
        <v>16</v>
      </c>
      <c r="L14" s="15">
        <f>+Tabla2[[#This Row],[Fecha de Documento]]+15</f>
        <v>45272</v>
      </c>
    </row>
    <row r="15" spans="1:12" s="19" customFormat="1" ht="124.8" x14ac:dyDescent="0.3">
      <c r="A15" s="14" t="s">
        <v>105</v>
      </c>
      <c r="B15" s="14" t="s">
        <v>288</v>
      </c>
      <c r="C15" s="15" t="s">
        <v>399</v>
      </c>
      <c r="D15" s="14" t="s">
        <v>419</v>
      </c>
      <c r="E15" s="15" t="s">
        <v>281</v>
      </c>
      <c r="F15" s="16" t="s">
        <v>606</v>
      </c>
      <c r="G15" s="14" t="s">
        <v>675</v>
      </c>
      <c r="H15" s="24">
        <v>1173596.3799999999</v>
      </c>
      <c r="I15" s="24">
        <f>+Tabla2[[#This Row],[Monto Facturado DOP]]</f>
        <v>1173596.3799999999</v>
      </c>
      <c r="J15" s="17">
        <v>0</v>
      </c>
      <c r="K15" s="17" t="s">
        <v>16</v>
      </c>
      <c r="L15" s="15">
        <f>+Tabla2[[#This Row],[Fecha de Documento]]+15</f>
        <v>45262</v>
      </c>
    </row>
    <row r="16" spans="1:12" s="19" customFormat="1" ht="124.8" x14ac:dyDescent="0.3">
      <c r="A16" s="14" t="s">
        <v>106</v>
      </c>
      <c r="B16" s="14" t="s">
        <v>288</v>
      </c>
      <c r="C16" s="15" t="s">
        <v>400</v>
      </c>
      <c r="D16" s="14" t="s">
        <v>420</v>
      </c>
      <c r="E16" s="15" t="s">
        <v>298</v>
      </c>
      <c r="F16" s="16" t="s">
        <v>607</v>
      </c>
      <c r="G16" s="14" t="s">
        <v>676</v>
      </c>
      <c r="H16" s="24">
        <v>391857.19</v>
      </c>
      <c r="I16" s="24">
        <f>+Tabla2[[#This Row],[Monto Facturado DOP]]</f>
        <v>391857.19</v>
      </c>
      <c r="J16" s="17">
        <v>0</v>
      </c>
      <c r="K16" s="17" t="s">
        <v>16</v>
      </c>
      <c r="L16" s="15">
        <f>+Tabla2[[#This Row],[Fecha de Documento]]+15</f>
        <v>45247</v>
      </c>
    </row>
    <row r="17" spans="1:12" s="19" customFormat="1" ht="140.4" x14ac:dyDescent="0.3">
      <c r="A17" s="14" t="s">
        <v>107</v>
      </c>
      <c r="B17" s="14" t="s">
        <v>288</v>
      </c>
      <c r="C17" s="15" t="s">
        <v>401</v>
      </c>
      <c r="D17" s="14" t="s">
        <v>421</v>
      </c>
      <c r="E17" s="15" t="s">
        <v>366</v>
      </c>
      <c r="F17" s="16" t="s">
        <v>608</v>
      </c>
      <c r="G17" s="14" t="s">
        <v>677</v>
      </c>
      <c r="H17" s="24">
        <v>3338314.46</v>
      </c>
      <c r="I17" s="24">
        <f>+Tabla2[[#This Row],[Monto Facturado DOP]]</f>
        <v>3338314.46</v>
      </c>
      <c r="J17" s="17">
        <v>0</v>
      </c>
      <c r="K17" s="17" t="s">
        <v>16</v>
      </c>
      <c r="L17" s="15">
        <f>+Tabla2[[#This Row],[Fecha de Documento]]+15</f>
        <v>45261</v>
      </c>
    </row>
    <row r="18" spans="1:12" s="19" customFormat="1" ht="140.4" x14ac:dyDescent="0.3">
      <c r="A18" s="14" t="s">
        <v>108</v>
      </c>
      <c r="B18" s="14" t="s">
        <v>288</v>
      </c>
      <c r="C18" s="15" t="s">
        <v>401</v>
      </c>
      <c r="D18" s="14" t="s">
        <v>421</v>
      </c>
      <c r="E18" s="15" t="s">
        <v>579</v>
      </c>
      <c r="F18" s="16" t="s">
        <v>608</v>
      </c>
      <c r="G18" s="14" t="s">
        <v>677</v>
      </c>
      <c r="H18" s="24">
        <v>3338314.46</v>
      </c>
      <c r="I18" s="24">
        <f>+Tabla2[[#This Row],[Monto Facturado DOP]]</f>
        <v>3338314.46</v>
      </c>
      <c r="J18" s="17">
        <v>0</v>
      </c>
      <c r="K18" s="17" t="s">
        <v>16</v>
      </c>
      <c r="L18" s="15">
        <f>+Tabla2[[#This Row],[Fecha de Documento]]+15</f>
        <v>45261</v>
      </c>
    </row>
    <row r="19" spans="1:12" s="19" customFormat="1" ht="140.4" x14ac:dyDescent="0.3">
      <c r="A19" s="14" t="s">
        <v>109</v>
      </c>
      <c r="B19" s="14" t="s">
        <v>288</v>
      </c>
      <c r="C19" s="15" t="s">
        <v>350</v>
      </c>
      <c r="D19" s="14" t="s">
        <v>422</v>
      </c>
      <c r="E19" s="15" t="s">
        <v>285</v>
      </c>
      <c r="F19" s="16" t="s">
        <v>371</v>
      </c>
      <c r="G19" s="14" t="s">
        <v>678</v>
      </c>
      <c r="H19" s="24">
        <v>42240</v>
      </c>
      <c r="I19" s="24">
        <f>+Tabla2[[#This Row],[Monto Facturado DOP]]</f>
        <v>42240</v>
      </c>
      <c r="J19" s="17">
        <v>0</v>
      </c>
      <c r="K19" s="17" t="s">
        <v>16</v>
      </c>
      <c r="L19" s="15">
        <f>+Tabla2[[#This Row],[Fecha de Documento]]+15</f>
        <v>45246</v>
      </c>
    </row>
    <row r="20" spans="1:12" s="19" customFormat="1" ht="93.6" x14ac:dyDescent="0.3">
      <c r="A20" s="14" t="s">
        <v>54</v>
      </c>
      <c r="B20" s="14" t="s">
        <v>288</v>
      </c>
      <c r="C20" s="15" t="s">
        <v>350</v>
      </c>
      <c r="D20" s="14" t="s">
        <v>423</v>
      </c>
      <c r="E20" s="15" t="s">
        <v>285</v>
      </c>
      <c r="F20" s="16" t="s">
        <v>371</v>
      </c>
      <c r="G20" s="14" t="s">
        <v>679</v>
      </c>
      <c r="H20" s="24">
        <v>50590</v>
      </c>
      <c r="I20" s="24">
        <f>+Tabla2[[#This Row],[Monto Facturado DOP]]</f>
        <v>50590</v>
      </c>
      <c r="J20" s="17">
        <v>0</v>
      </c>
      <c r="K20" s="17" t="s">
        <v>16</v>
      </c>
      <c r="L20" s="15">
        <f>+Tabla2[[#This Row],[Fecha de Documento]]+15</f>
        <v>45246</v>
      </c>
    </row>
    <row r="21" spans="1:12" s="19" customFormat="1" ht="93.6" x14ac:dyDescent="0.3">
      <c r="A21" s="14" t="s">
        <v>57</v>
      </c>
      <c r="B21" s="14" t="s">
        <v>288</v>
      </c>
      <c r="C21" s="15" t="s">
        <v>400</v>
      </c>
      <c r="D21" s="14" t="s">
        <v>424</v>
      </c>
      <c r="E21" s="15" t="s">
        <v>285</v>
      </c>
      <c r="F21" s="16" t="s">
        <v>371</v>
      </c>
      <c r="G21" s="14" t="s">
        <v>680</v>
      </c>
      <c r="H21" s="24">
        <v>7392</v>
      </c>
      <c r="I21" s="24">
        <f>+Tabla2[[#This Row],[Monto Facturado DOP]]</f>
        <v>7392</v>
      </c>
      <c r="J21" s="17">
        <v>0</v>
      </c>
      <c r="K21" s="17" t="s">
        <v>16</v>
      </c>
      <c r="L21" s="15">
        <f>+Tabla2[[#This Row],[Fecha de Documento]]+15</f>
        <v>45247</v>
      </c>
    </row>
    <row r="22" spans="1:12" s="19" customFormat="1" ht="93.6" x14ac:dyDescent="0.3">
      <c r="A22" s="14" t="s">
        <v>110</v>
      </c>
      <c r="B22" s="14" t="s">
        <v>288</v>
      </c>
      <c r="C22" s="15" t="s">
        <v>350</v>
      </c>
      <c r="D22" s="14" t="s">
        <v>425</v>
      </c>
      <c r="E22" s="15" t="s">
        <v>285</v>
      </c>
      <c r="F22" s="16" t="s">
        <v>371</v>
      </c>
      <c r="G22" s="14" t="s">
        <v>681</v>
      </c>
      <c r="H22" s="24">
        <v>220156.2</v>
      </c>
      <c r="I22" s="24">
        <f>+Tabla2[[#This Row],[Monto Facturado DOP]]</f>
        <v>220156.2</v>
      </c>
      <c r="J22" s="17">
        <v>0</v>
      </c>
      <c r="K22" s="17" t="s">
        <v>16</v>
      </c>
      <c r="L22" s="15">
        <f>+Tabla2[[#This Row],[Fecha de Documento]]+15</f>
        <v>45246</v>
      </c>
    </row>
    <row r="23" spans="1:12" s="19" customFormat="1" ht="93.6" x14ac:dyDescent="0.3">
      <c r="A23" s="14" t="s">
        <v>111</v>
      </c>
      <c r="B23" s="14" t="s">
        <v>288</v>
      </c>
      <c r="C23" s="15" t="s">
        <v>396</v>
      </c>
      <c r="D23" s="14" t="s">
        <v>426</v>
      </c>
      <c r="E23" s="15" t="s">
        <v>347</v>
      </c>
      <c r="F23" s="16" t="s">
        <v>371</v>
      </c>
      <c r="G23" s="14" t="s">
        <v>682</v>
      </c>
      <c r="H23" s="24">
        <v>36500</v>
      </c>
      <c r="I23" s="24">
        <f>+Tabla2[[#This Row],[Monto Facturado DOP]]</f>
        <v>36500</v>
      </c>
      <c r="J23" s="17">
        <v>0</v>
      </c>
      <c r="K23" s="17" t="s">
        <v>16</v>
      </c>
      <c r="L23" s="15">
        <f>+Tabla2[[#This Row],[Fecha de Documento]]+15</f>
        <v>45269</v>
      </c>
    </row>
    <row r="24" spans="1:12" s="19" customFormat="1" ht="124.8" x14ac:dyDescent="0.3">
      <c r="A24" s="14" t="s">
        <v>112</v>
      </c>
      <c r="B24" s="14" t="s">
        <v>288</v>
      </c>
      <c r="C24" s="15" t="s">
        <v>350</v>
      </c>
      <c r="D24" s="14" t="s">
        <v>427</v>
      </c>
      <c r="E24" s="15" t="s">
        <v>270</v>
      </c>
      <c r="F24" s="16" t="s">
        <v>371</v>
      </c>
      <c r="G24" s="14" t="s">
        <v>683</v>
      </c>
      <c r="H24" s="24">
        <v>37734</v>
      </c>
      <c r="I24" s="24">
        <f>+Tabla2[[#This Row],[Monto Facturado DOP]]</f>
        <v>37734</v>
      </c>
      <c r="J24" s="17">
        <v>0</v>
      </c>
      <c r="K24" s="17" t="s">
        <v>16</v>
      </c>
      <c r="L24" s="15">
        <f>+Tabla2[[#This Row],[Fecha de Documento]]+15</f>
        <v>45246</v>
      </c>
    </row>
    <row r="25" spans="1:12" s="19" customFormat="1" ht="124.8" x14ac:dyDescent="0.3">
      <c r="A25" s="14" t="s">
        <v>113</v>
      </c>
      <c r="B25" s="14" t="s">
        <v>288</v>
      </c>
      <c r="C25" s="15" t="s">
        <v>350</v>
      </c>
      <c r="D25" s="14" t="s">
        <v>427</v>
      </c>
      <c r="E25" s="15" t="s">
        <v>285</v>
      </c>
      <c r="F25" s="16" t="s">
        <v>371</v>
      </c>
      <c r="G25" s="14" t="s">
        <v>683</v>
      </c>
      <c r="H25" s="24">
        <v>64221</v>
      </c>
      <c r="I25" s="24">
        <f>+Tabla2[[#This Row],[Monto Facturado DOP]]</f>
        <v>64221</v>
      </c>
      <c r="J25" s="17">
        <v>0</v>
      </c>
      <c r="K25" s="17" t="s">
        <v>16</v>
      </c>
      <c r="L25" s="15">
        <f>+Tabla2[[#This Row],[Fecha de Documento]]+15</f>
        <v>45246</v>
      </c>
    </row>
    <row r="26" spans="1:12" s="19" customFormat="1" ht="78" x14ac:dyDescent="0.3">
      <c r="A26" s="14" t="s">
        <v>114</v>
      </c>
      <c r="B26" s="14" t="s">
        <v>288</v>
      </c>
      <c r="C26" s="15" t="s">
        <v>402</v>
      </c>
      <c r="D26" s="14" t="s">
        <v>428</v>
      </c>
      <c r="E26" s="15" t="s">
        <v>344</v>
      </c>
      <c r="F26" s="16" t="s">
        <v>47</v>
      </c>
      <c r="G26" s="14" t="s">
        <v>684</v>
      </c>
      <c r="H26" s="24">
        <v>128594.75</v>
      </c>
      <c r="I26" s="24">
        <f>+Tabla2[[#This Row],[Monto Facturado DOP]]</f>
        <v>128594.75</v>
      </c>
      <c r="J26" s="17">
        <v>0</v>
      </c>
      <c r="K26" s="17" t="s">
        <v>16</v>
      </c>
      <c r="L26" s="15">
        <f>+Tabla2[[#This Row],[Fecha de Documento]]+15</f>
        <v>45260</v>
      </c>
    </row>
    <row r="27" spans="1:12" s="19" customFormat="1" ht="78" x14ac:dyDescent="0.3">
      <c r="A27" s="14" t="s">
        <v>115</v>
      </c>
      <c r="B27" s="14" t="s">
        <v>288</v>
      </c>
      <c r="C27" s="15" t="s">
        <v>403</v>
      </c>
      <c r="D27" s="14" t="s">
        <v>429</v>
      </c>
      <c r="E27" s="15" t="s">
        <v>351</v>
      </c>
      <c r="F27" s="16" t="s">
        <v>47</v>
      </c>
      <c r="G27" s="14" t="s">
        <v>685</v>
      </c>
      <c r="H27" s="24">
        <v>32000</v>
      </c>
      <c r="I27" s="24">
        <f>+Tabla2[[#This Row],[Monto Facturado DOP]]</f>
        <v>32000</v>
      </c>
      <c r="J27" s="17">
        <v>0</v>
      </c>
      <c r="K27" s="17" t="s">
        <v>16</v>
      </c>
      <c r="L27" s="15">
        <f>+Tabla2[[#This Row],[Fecha de Documento]]+15</f>
        <v>45273</v>
      </c>
    </row>
    <row r="28" spans="1:12" s="19" customFormat="1" ht="78" x14ac:dyDescent="0.3">
      <c r="A28" s="14" t="s">
        <v>116</v>
      </c>
      <c r="B28" s="14" t="s">
        <v>288</v>
      </c>
      <c r="C28" s="15" t="s">
        <v>403</v>
      </c>
      <c r="D28" s="14" t="s">
        <v>429</v>
      </c>
      <c r="E28" s="15" t="s">
        <v>580</v>
      </c>
      <c r="F28" s="16" t="s">
        <v>47</v>
      </c>
      <c r="G28" s="14" t="s">
        <v>685</v>
      </c>
      <c r="H28" s="24">
        <v>90000</v>
      </c>
      <c r="I28" s="24">
        <f>+Tabla2[[#This Row],[Monto Facturado DOP]]</f>
        <v>90000</v>
      </c>
      <c r="J28" s="17">
        <v>0</v>
      </c>
      <c r="K28" s="17" t="s">
        <v>16</v>
      </c>
      <c r="L28" s="15">
        <f>+Tabla2[[#This Row],[Fecha de Documento]]+15</f>
        <v>45273</v>
      </c>
    </row>
    <row r="29" spans="1:12" s="19" customFormat="1" ht="138" customHeight="1" x14ac:dyDescent="0.3">
      <c r="A29" s="14" t="s">
        <v>53</v>
      </c>
      <c r="B29" s="14" t="s">
        <v>288</v>
      </c>
      <c r="C29" s="15" t="s">
        <v>404</v>
      </c>
      <c r="D29" s="14" t="s">
        <v>430</v>
      </c>
      <c r="E29" s="15" t="s">
        <v>581</v>
      </c>
      <c r="F29" s="16" t="s">
        <v>47</v>
      </c>
      <c r="G29" s="14" t="s">
        <v>686</v>
      </c>
      <c r="H29" s="24">
        <v>80000</v>
      </c>
      <c r="I29" s="24">
        <f>+Tabla2[[#This Row],[Monto Facturado DOP]]</f>
        <v>80000</v>
      </c>
      <c r="J29" s="17">
        <v>0</v>
      </c>
      <c r="K29" s="17" t="s">
        <v>16</v>
      </c>
      <c r="L29" s="15">
        <f>+Tabla2[[#This Row],[Fecha de Documento]]+15</f>
        <v>45255</v>
      </c>
    </row>
    <row r="30" spans="1:12" s="19" customFormat="1" ht="78" x14ac:dyDescent="0.3">
      <c r="A30" s="14" t="s">
        <v>117</v>
      </c>
      <c r="B30" s="14" t="s">
        <v>288</v>
      </c>
      <c r="C30" s="15" t="s">
        <v>404</v>
      </c>
      <c r="D30" s="14" t="s">
        <v>430</v>
      </c>
      <c r="E30" s="15" t="s">
        <v>353</v>
      </c>
      <c r="F30" s="16" t="s">
        <v>47</v>
      </c>
      <c r="G30" s="14" t="s">
        <v>686</v>
      </c>
      <c r="H30" s="24">
        <v>26000</v>
      </c>
      <c r="I30" s="24">
        <f>+Tabla2[[#This Row],[Monto Facturado DOP]]</f>
        <v>26000</v>
      </c>
      <c r="J30" s="17">
        <v>0</v>
      </c>
      <c r="K30" s="17" t="s">
        <v>16</v>
      </c>
      <c r="L30" s="15">
        <f>+Tabla2[[#This Row],[Fecha de Documento]]+15</f>
        <v>45255</v>
      </c>
    </row>
    <row r="31" spans="1:12" s="19" customFormat="1" ht="109.2" x14ac:dyDescent="0.3">
      <c r="A31" s="14" t="s">
        <v>118</v>
      </c>
      <c r="B31" s="14" t="s">
        <v>288</v>
      </c>
      <c r="C31" s="15" t="s">
        <v>405</v>
      </c>
      <c r="D31" s="14" t="s">
        <v>431</v>
      </c>
      <c r="E31" s="15" t="s">
        <v>355</v>
      </c>
      <c r="F31" s="16" t="s">
        <v>1</v>
      </c>
      <c r="G31" s="14" t="s">
        <v>687</v>
      </c>
      <c r="H31" s="24">
        <v>63129.21</v>
      </c>
      <c r="I31" s="24">
        <f>+Tabla2[[#This Row],[Monto Facturado DOP]]</f>
        <v>63129.21</v>
      </c>
      <c r="J31" s="17">
        <v>0</v>
      </c>
      <c r="K31" s="17" t="s">
        <v>16</v>
      </c>
      <c r="L31" s="15">
        <f>+Tabla2[[#This Row],[Fecha de Documento]]+15</f>
        <v>45258</v>
      </c>
    </row>
    <row r="32" spans="1:12" s="19" customFormat="1" ht="78" x14ac:dyDescent="0.3">
      <c r="A32" s="14" t="s">
        <v>58</v>
      </c>
      <c r="B32" s="14" t="s">
        <v>288</v>
      </c>
      <c r="C32" s="15" t="s">
        <v>406</v>
      </c>
      <c r="D32" s="14" t="s">
        <v>432</v>
      </c>
      <c r="E32" s="15" t="s">
        <v>404</v>
      </c>
      <c r="F32" s="16" t="s">
        <v>1</v>
      </c>
      <c r="G32" s="14" t="s">
        <v>688</v>
      </c>
      <c r="H32" s="24">
        <v>562786.06000000006</v>
      </c>
      <c r="I32" s="24">
        <f>+Tabla2[[#This Row],[Monto Facturado DOP]]</f>
        <v>562786.06000000006</v>
      </c>
      <c r="J32" s="17">
        <v>0</v>
      </c>
      <c r="K32" s="17" t="s">
        <v>16</v>
      </c>
      <c r="L32" s="15">
        <f>+Tabla2[[#This Row],[Fecha de Documento]]+15</f>
        <v>45267</v>
      </c>
    </row>
    <row r="33" spans="1:12" s="19" customFormat="1" ht="78" x14ac:dyDescent="0.3">
      <c r="A33" s="14" t="s">
        <v>52</v>
      </c>
      <c r="B33" s="14" t="s">
        <v>288</v>
      </c>
      <c r="C33" s="15" t="s">
        <v>406</v>
      </c>
      <c r="D33" s="14" t="s">
        <v>433</v>
      </c>
      <c r="E33" s="15" t="s">
        <v>404</v>
      </c>
      <c r="F33" s="16" t="s">
        <v>1</v>
      </c>
      <c r="G33" s="14" t="s">
        <v>689</v>
      </c>
      <c r="H33" s="24">
        <v>1576952.77</v>
      </c>
      <c r="I33" s="24">
        <f>+Tabla2[[#This Row],[Monto Facturado DOP]]</f>
        <v>1576952.77</v>
      </c>
      <c r="J33" s="17">
        <v>0</v>
      </c>
      <c r="K33" s="17" t="s">
        <v>16</v>
      </c>
      <c r="L33" s="15">
        <f>+Tabla2[[#This Row],[Fecha de Documento]]+15</f>
        <v>45267</v>
      </c>
    </row>
    <row r="34" spans="1:12" s="19" customFormat="1" ht="78" x14ac:dyDescent="0.3">
      <c r="A34" s="14" t="s">
        <v>55</v>
      </c>
      <c r="B34" s="14" t="s">
        <v>288</v>
      </c>
      <c r="C34" s="15" t="s">
        <v>406</v>
      </c>
      <c r="D34" s="14" t="s">
        <v>434</v>
      </c>
      <c r="E34" s="15" t="s">
        <v>404</v>
      </c>
      <c r="F34" s="16" t="s">
        <v>1</v>
      </c>
      <c r="G34" s="14" t="s">
        <v>690</v>
      </c>
      <c r="H34" s="24">
        <v>29800.52</v>
      </c>
      <c r="I34" s="24">
        <f>+Tabla2[[#This Row],[Monto Facturado DOP]]</f>
        <v>29800.52</v>
      </c>
      <c r="J34" s="17">
        <v>0</v>
      </c>
      <c r="K34" s="17" t="s">
        <v>16</v>
      </c>
      <c r="L34" s="15">
        <f>+Tabla2[[#This Row],[Fecha de Documento]]+15</f>
        <v>45267</v>
      </c>
    </row>
    <row r="35" spans="1:12" s="19" customFormat="1" ht="78" x14ac:dyDescent="0.3">
      <c r="A35" s="14" t="s">
        <v>56</v>
      </c>
      <c r="B35" s="14" t="s">
        <v>288</v>
      </c>
      <c r="C35" s="15" t="s">
        <v>407</v>
      </c>
      <c r="D35" s="14" t="s">
        <v>435</v>
      </c>
      <c r="E35" s="15" t="s">
        <v>341</v>
      </c>
      <c r="F35" s="16" t="s">
        <v>309</v>
      </c>
      <c r="G35" s="14" t="s">
        <v>691</v>
      </c>
      <c r="H35" s="24">
        <v>147565.66</v>
      </c>
      <c r="I35" s="24">
        <f>+Tabla2[[#This Row],[Monto Facturado DOP]]</f>
        <v>147565.66</v>
      </c>
      <c r="J35" s="17">
        <v>0</v>
      </c>
      <c r="K35" s="17" t="s">
        <v>16</v>
      </c>
      <c r="L35" s="15">
        <f>+Tabla2[[#This Row],[Fecha de Documento]]+15</f>
        <v>45253</v>
      </c>
    </row>
    <row r="36" spans="1:12" s="19" customFormat="1" ht="78" x14ac:dyDescent="0.3">
      <c r="A36" s="14" t="s">
        <v>59</v>
      </c>
      <c r="B36" s="14" t="s">
        <v>288</v>
      </c>
      <c r="C36" s="15" t="s">
        <v>405</v>
      </c>
      <c r="D36" s="14" t="s">
        <v>436</v>
      </c>
      <c r="E36" s="15" t="s">
        <v>280</v>
      </c>
      <c r="F36" s="16" t="s">
        <v>609</v>
      </c>
      <c r="G36" s="14" t="s">
        <v>692</v>
      </c>
      <c r="H36" s="24">
        <v>2400</v>
      </c>
      <c r="I36" s="24">
        <f>+Tabla2[[#This Row],[Monto Facturado DOP]]</f>
        <v>2400</v>
      </c>
      <c r="J36" s="17">
        <v>0</v>
      </c>
      <c r="K36" s="17" t="s">
        <v>16</v>
      </c>
      <c r="L36" s="15">
        <f>+Tabla2[[#This Row],[Fecha de Documento]]+15</f>
        <v>45258</v>
      </c>
    </row>
    <row r="37" spans="1:12" s="19" customFormat="1" ht="78" x14ac:dyDescent="0.3">
      <c r="A37" s="14" t="s">
        <v>60</v>
      </c>
      <c r="B37" s="14" t="s">
        <v>288</v>
      </c>
      <c r="C37" s="15" t="s">
        <v>405</v>
      </c>
      <c r="D37" s="14" t="s">
        <v>436</v>
      </c>
      <c r="E37" s="15" t="s">
        <v>291</v>
      </c>
      <c r="F37" s="16" t="s">
        <v>609</v>
      </c>
      <c r="G37" s="14" t="s">
        <v>692</v>
      </c>
      <c r="H37" s="24">
        <v>2700</v>
      </c>
      <c r="I37" s="24">
        <f>+Tabla2[[#This Row],[Monto Facturado DOP]]</f>
        <v>2700</v>
      </c>
      <c r="J37" s="17">
        <v>0</v>
      </c>
      <c r="K37" s="17" t="s">
        <v>16</v>
      </c>
      <c r="L37" s="15">
        <f>+Tabla2[[#This Row],[Fecha de Documento]]+15</f>
        <v>45258</v>
      </c>
    </row>
    <row r="38" spans="1:12" s="19" customFormat="1" ht="78" x14ac:dyDescent="0.3">
      <c r="A38" s="14" t="s">
        <v>61</v>
      </c>
      <c r="B38" s="14" t="s">
        <v>288</v>
      </c>
      <c r="C38" s="15" t="s">
        <v>405</v>
      </c>
      <c r="D38" s="14" t="s">
        <v>436</v>
      </c>
      <c r="E38" s="15" t="s">
        <v>293</v>
      </c>
      <c r="F38" s="16" t="s">
        <v>609</v>
      </c>
      <c r="G38" s="14" t="s">
        <v>692</v>
      </c>
      <c r="H38" s="24">
        <v>2360</v>
      </c>
      <c r="I38" s="24">
        <f>+Tabla2[[#This Row],[Monto Facturado DOP]]</f>
        <v>2360</v>
      </c>
      <c r="J38" s="17">
        <v>0</v>
      </c>
      <c r="K38" s="17" t="s">
        <v>16</v>
      </c>
      <c r="L38" s="15">
        <f>+Tabla2[[#This Row],[Fecha de Documento]]+15</f>
        <v>45258</v>
      </c>
    </row>
    <row r="39" spans="1:12" s="19" customFormat="1" ht="78" x14ac:dyDescent="0.3">
      <c r="A39" s="14" t="s">
        <v>62</v>
      </c>
      <c r="B39" s="14" t="s">
        <v>288</v>
      </c>
      <c r="C39" s="15" t="s">
        <v>405</v>
      </c>
      <c r="D39" s="14" t="s">
        <v>436</v>
      </c>
      <c r="E39" s="15" t="s">
        <v>307</v>
      </c>
      <c r="F39" s="16" t="s">
        <v>609</v>
      </c>
      <c r="G39" s="14" t="s">
        <v>692</v>
      </c>
      <c r="H39" s="24">
        <v>4500</v>
      </c>
      <c r="I39" s="24">
        <f>+Tabla2[[#This Row],[Monto Facturado DOP]]</f>
        <v>4500</v>
      </c>
      <c r="J39" s="17">
        <v>0</v>
      </c>
      <c r="K39" s="17" t="s">
        <v>16</v>
      </c>
      <c r="L39" s="15">
        <f>+Tabla2[[#This Row],[Fecha de Documento]]+15</f>
        <v>45258</v>
      </c>
    </row>
    <row r="40" spans="1:12" s="19" customFormat="1" ht="124.8" x14ac:dyDescent="0.3">
      <c r="A40" s="14" t="s">
        <v>63</v>
      </c>
      <c r="B40" s="14" t="s">
        <v>288</v>
      </c>
      <c r="C40" s="15" t="s">
        <v>408</v>
      </c>
      <c r="D40" s="14" t="s">
        <v>437</v>
      </c>
      <c r="E40" s="15" t="s">
        <v>339</v>
      </c>
      <c r="F40" s="16" t="s">
        <v>610</v>
      </c>
      <c r="G40" s="14" t="s">
        <v>693</v>
      </c>
      <c r="H40" s="24">
        <v>51462.83</v>
      </c>
      <c r="I40" s="24">
        <f>+Tabla2[[#This Row],[Monto Facturado DOP]]</f>
        <v>51462.83</v>
      </c>
      <c r="J40" s="17">
        <v>0</v>
      </c>
      <c r="K40" s="17" t="s">
        <v>16</v>
      </c>
      <c r="L40" s="15">
        <f>+Tabla2[[#This Row],[Fecha de Documento]]+15</f>
        <v>45254</v>
      </c>
    </row>
    <row r="41" spans="1:12" s="19" customFormat="1" ht="109.2" x14ac:dyDescent="0.3">
      <c r="A41" s="14" t="s">
        <v>33</v>
      </c>
      <c r="B41" s="14" t="s">
        <v>288</v>
      </c>
      <c r="C41" s="15" t="s">
        <v>409</v>
      </c>
      <c r="D41" s="14" t="s">
        <v>438</v>
      </c>
      <c r="E41" s="15" t="s">
        <v>307</v>
      </c>
      <c r="F41" s="16" t="s">
        <v>611</v>
      </c>
      <c r="G41" s="14" t="s">
        <v>694</v>
      </c>
      <c r="H41" s="24">
        <v>11328</v>
      </c>
      <c r="I41" s="24">
        <f>+Tabla2[[#This Row],[Monto Facturado DOP]]</f>
        <v>11328</v>
      </c>
      <c r="J41" s="17">
        <v>0</v>
      </c>
      <c r="K41" s="17" t="s">
        <v>16</v>
      </c>
      <c r="L41" s="15">
        <f>+Tabla2[[#This Row],[Fecha de Documento]]+15</f>
        <v>45274</v>
      </c>
    </row>
    <row r="42" spans="1:12" s="19" customFormat="1" ht="109.2" x14ac:dyDescent="0.3">
      <c r="A42" s="14" t="s">
        <v>64</v>
      </c>
      <c r="B42" s="14" t="s">
        <v>288</v>
      </c>
      <c r="C42" s="15" t="s">
        <v>407</v>
      </c>
      <c r="D42" s="14" t="s">
        <v>439</v>
      </c>
      <c r="E42" s="15" t="s">
        <v>337</v>
      </c>
      <c r="F42" s="16" t="s">
        <v>611</v>
      </c>
      <c r="G42" s="14" t="s">
        <v>695</v>
      </c>
      <c r="H42" s="24">
        <v>134112.9</v>
      </c>
      <c r="I42" s="24">
        <f>+Tabla2[[#This Row],[Monto Facturado DOP]]</f>
        <v>134112.9</v>
      </c>
      <c r="J42" s="17">
        <v>0</v>
      </c>
      <c r="K42" s="17" t="s">
        <v>16</v>
      </c>
      <c r="L42" s="15">
        <f>+Tabla2[[#This Row],[Fecha de Documento]]+15</f>
        <v>45253</v>
      </c>
    </row>
    <row r="43" spans="1:12" s="19" customFormat="1" ht="78" x14ac:dyDescent="0.3">
      <c r="A43" s="14" t="s">
        <v>65</v>
      </c>
      <c r="B43" s="14" t="s">
        <v>288</v>
      </c>
      <c r="C43" s="15" t="s">
        <v>404</v>
      </c>
      <c r="D43" s="14" t="s">
        <v>440</v>
      </c>
      <c r="E43" s="15" t="s">
        <v>582</v>
      </c>
      <c r="F43" s="16" t="s">
        <v>260</v>
      </c>
      <c r="G43" s="14" t="s">
        <v>696</v>
      </c>
      <c r="H43" s="24">
        <v>2040</v>
      </c>
      <c r="I43" s="24">
        <f>+Tabla2[[#This Row],[Monto Facturado DOP]]</f>
        <v>2040</v>
      </c>
      <c r="J43" s="17">
        <v>0</v>
      </c>
      <c r="K43" s="17" t="s">
        <v>16</v>
      </c>
      <c r="L43" s="15">
        <f>+Tabla2[[#This Row],[Fecha de Documento]]+15</f>
        <v>45255</v>
      </c>
    </row>
    <row r="44" spans="1:12" s="19" customFormat="1" ht="78" x14ac:dyDescent="0.3">
      <c r="A44" s="14" t="s">
        <v>66</v>
      </c>
      <c r="B44" s="14" t="s">
        <v>288</v>
      </c>
      <c r="C44" s="15" t="s">
        <v>404</v>
      </c>
      <c r="D44" s="14" t="s">
        <v>440</v>
      </c>
      <c r="E44" s="15" t="s">
        <v>301</v>
      </c>
      <c r="F44" s="16" t="s">
        <v>260</v>
      </c>
      <c r="G44" s="14" t="s">
        <v>696</v>
      </c>
      <c r="H44" s="24">
        <v>9480</v>
      </c>
      <c r="I44" s="24">
        <f>+Tabla2[[#This Row],[Monto Facturado DOP]]</f>
        <v>9480</v>
      </c>
      <c r="J44" s="17">
        <v>0</v>
      </c>
      <c r="K44" s="17" t="s">
        <v>16</v>
      </c>
      <c r="L44" s="15">
        <f>+Tabla2[[#This Row],[Fecha de Documento]]+15</f>
        <v>45255</v>
      </c>
    </row>
    <row r="45" spans="1:12" s="19" customFormat="1" ht="93.6" x14ac:dyDescent="0.3">
      <c r="A45" s="14" t="s">
        <v>67</v>
      </c>
      <c r="B45" s="14" t="s">
        <v>288</v>
      </c>
      <c r="C45" s="15" t="s">
        <v>396</v>
      </c>
      <c r="D45" s="14" t="s">
        <v>441</v>
      </c>
      <c r="E45" s="15" t="s">
        <v>583</v>
      </c>
      <c r="F45" s="16" t="s">
        <v>372</v>
      </c>
      <c r="G45" s="14" t="s">
        <v>697</v>
      </c>
      <c r="H45" s="24">
        <v>533802.5</v>
      </c>
      <c r="I45" s="24">
        <f>+Tabla2[[#This Row],[Monto Facturado DOP]]</f>
        <v>533802.5</v>
      </c>
      <c r="J45" s="17">
        <v>0</v>
      </c>
      <c r="K45" s="17" t="s">
        <v>16</v>
      </c>
      <c r="L45" s="15">
        <f>+Tabla2[[#This Row],[Fecha de Documento]]+15</f>
        <v>45269</v>
      </c>
    </row>
    <row r="46" spans="1:12" s="19" customFormat="1" ht="93.6" x14ac:dyDescent="0.3">
      <c r="A46" s="14" t="s">
        <v>68</v>
      </c>
      <c r="B46" s="14" t="s">
        <v>288</v>
      </c>
      <c r="C46" s="15" t="s">
        <v>400</v>
      </c>
      <c r="D46" s="14" t="s">
        <v>442</v>
      </c>
      <c r="E46" s="15" t="s">
        <v>305</v>
      </c>
      <c r="F46" s="16" t="s">
        <v>373</v>
      </c>
      <c r="G46" s="14" t="s">
        <v>698</v>
      </c>
      <c r="H46" s="24">
        <v>41769.279999999999</v>
      </c>
      <c r="I46" s="24">
        <f>+Tabla2[[#This Row],[Monto Facturado DOP]]</f>
        <v>41769.279999999999</v>
      </c>
      <c r="J46" s="17">
        <v>0</v>
      </c>
      <c r="K46" s="17" t="s">
        <v>16</v>
      </c>
      <c r="L46" s="15">
        <f>+Tabla2[[#This Row],[Fecha de Documento]]+15</f>
        <v>45247</v>
      </c>
    </row>
    <row r="47" spans="1:12" s="19" customFormat="1" ht="93.6" x14ac:dyDescent="0.3">
      <c r="A47" s="14" t="s">
        <v>32</v>
      </c>
      <c r="B47" s="14" t="s">
        <v>288</v>
      </c>
      <c r="C47" s="15" t="s">
        <v>400</v>
      </c>
      <c r="D47" s="14" t="s">
        <v>442</v>
      </c>
      <c r="E47" s="15" t="s">
        <v>583</v>
      </c>
      <c r="F47" s="16" t="s">
        <v>373</v>
      </c>
      <c r="G47" s="14" t="s">
        <v>698</v>
      </c>
      <c r="H47" s="24">
        <v>33037.339999999997</v>
      </c>
      <c r="I47" s="24">
        <f>+Tabla2[[#This Row],[Monto Facturado DOP]]</f>
        <v>33037.339999999997</v>
      </c>
      <c r="J47" s="17">
        <v>0</v>
      </c>
      <c r="K47" s="17" t="s">
        <v>16</v>
      </c>
      <c r="L47" s="15">
        <f>+Tabla2[[#This Row],[Fecha de Documento]]+15</f>
        <v>45247</v>
      </c>
    </row>
    <row r="48" spans="1:12" s="19" customFormat="1" ht="124.8" x14ac:dyDescent="0.3">
      <c r="A48" s="14" t="s">
        <v>69</v>
      </c>
      <c r="B48" s="14" t="s">
        <v>288</v>
      </c>
      <c r="C48" s="15" t="s">
        <v>350</v>
      </c>
      <c r="D48" s="14" t="s">
        <v>443</v>
      </c>
      <c r="E48" s="15" t="s">
        <v>346</v>
      </c>
      <c r="F48" s="16" t="s">
        <v>374</v>
      </c>
      <c r="G48" s="14" t="s">
        <v>699</v>
      </c>
      <c r="H48" s="24">
        <v>2044371.24</v>
      </c>
      <c r="I48" s="24">
        <f>+Tabla2[[#This Row],[Monto Facturado DOP]]</f>
        <v>2044371.24</v>
      </c>
      <c r="J48" s="17">
        <v>0</v>
      </c>
      <c r="K48" s="17" t="s">
        <v>16</v>
      </c>
      <c r="L48" s="15">
        <f>+Tabla2[[#This Row],[Fecha de Documento]]+15</f>
        <v>45246</v>
      </c>
    </row>
    <row r="49" spans="1:12" s="19" customFormat="1" ht="109.2" x14ac:dyDescent="0.3">
      <c r="A49" s="14" t="s">
        <v>30</v>
      </c>
      <c r="B49" s="14" t="s">
        <v>288</v>
      </c>
      <c r="C49" s="15" t="s">
        <v>407</v>
      </c>
      <c r="D49" s="14" t="s">
        <v>444</v>
      </c>
      <c r="E49" s="15" t="s">
        <v>291</v>
      </c>
      <c r="F49" s="16" t="s">
        <v>612</v>
      </c>
      <c r="G49" s="14" t="s">
        <v>700</v>
      </c>
      <c r="H49" s="24">
        <v>600</v>
      </c>
      <c r="I49" s="24">
        <f>+Tabla2[[#This Row],[Monto Facturado DOP]]</f>
        <v>600</v>
      </c>
      <c r="J49" s="17">
        <v>0</v>
      </c>
      <c r="K49" s="17" t="s">
        <v>16</v>
      </c>
      <c r="L49" s="15">
        <f>+Tabla2[[#This Row],[Fecha de Documento]]+15</f>
        <v>45253</v>
      </c>
    </row>
    <row r="50" spans="1:12" s="19" customFormat="1" ht="156" x14ac:dyDescent="0.3">
      <c r="A50" s="14" t="s">
        <v>70</v>
      </c>
      <c r="B50" s="14" t="s">
        <v>288</v>
      </c>
      <c r="C50" s="15" t="s">
        <v>403</v>
      </c>
      <c r="D50" s="14" t="s">
        <v>445</v>
      </c>
      <c r="E50" s="15" t="s">
        <v>305</v>
      </c>
      <c r="F50" s="16" t="s">
        <v>613</v>
      </c>
      <c r="G50" s="14" t="s">
        <v>701</v>
      </c>
      <c r="H50" s="24">
        <v>555024.71</v>
      </c>
      <c r="I50" s="24">
        <f>+Tabla2[[#This Row],[Monto Facturado DOP]]</f>
        <v>555024.71</v>
      </c>
      <c r="J50" s="17">
        <v>0</v>
      </c>
      <c r="K50" s="17" t="s">
        <v>16</v>
      </c>
      <c r="L50" s="15">
        <f>+Tabla2[[#This Row],[Fecha de Documento]]+15</f>
        <v>45273</v>
      </c>
    </row>
    <row r="51" spans="1:12" s="19" customFormat="1" ht="109.2" x14ac:dyDescent="0.3">
      <c r="A51" s="14" t="s">
        <v>26</v>
      </c>
      <c r="B51" s="14" t="s">
        <v>288</v>
      </c>
      <c r="C51" s="15" t="s">
        <v>400</v>
      </c>
      <c r="D51" s="14" t="s">
        <v>446</v>
      </c>
      <c r="E51" s="15" t="s">
        <v>301</v>
      </c>
      <c r="F51" s="16" t="s">
        <v>614</v>
      </c>
      <c r="G51" s="14" t="s">
        <v>702</v>
      </c>
      <c r="H51" s="24">
        <v>169920</v>
      </c>
      <c r="I51" s="24">
        <f>+Tabla2[[#This Row],[Monto Facturado DOP]]</f>
        <v>169920</v>
      </c>
      <c r="J51" s="17">
        <v>0</v>
      </c>
      <c r="K51" s="17" t="s">
        <v>16</v>
      </c>
      <c r="L51" s="15">
        <f>+Tabla2[[#This Row],[Fecha de Documento]]+15</f>
        <v>45247</v>
      </c>
    </row>
    <row r="52" spans="1:12" s="19" customFormat="1" ht="78" x14ac:dyDescent="0.3">
      <c r="A52" s="14" t="s">
        <v>71</v>
      </c>
      <c r="B52" s="14" t="s">
        <v>288</v>
      </c>
      <c r="C52" s="15" t="s">
        <v>402</v>
      </c>
      <c r="D52" s="14" t="s">
        <v>447</v>
      </c>
      <c r="E52" s="15" t="s">
        <v>272</v>
      </c>
      <c r="F52" s="16" t="s">
        <v>615</v>
      </c>
      <c r="G52" s="14" t="s">
        <v>703</v>
      </c>
      <c r="H52" s="24">
        <v>17158.5</v>
      </c>
      <c r="I52" s="24">
        <f>+Tabla2[[#This Row],[Monto Facturado DOP]]</f>
        <v>17158.5</v>
      </c>
      <c r="J52" s="17">
        <v>0</v>
      </c>
      <c r="K52" s="17" t="s">
        <v>16</v>
      </c>
      <c r="L52" s="15">
        <f>+Tabla2[[#This Row],[Fecha de Documento]]+15</f>
        <v>45260</v>
      </c>
    </row>
    <row r="53" spans="1:12" s="19" customFormat="1" ht="78" x14ac:dyDescent="0.3">
      <c r="A53" s="14" t="s">
        <v>72</v>
      </c>
      <c r="B53" s="14" t="s">
        <v>288</v>
      </c>
      <c r="C53" s="15" t="s">
        <v>402</v>
      </c>
      <c r="D53" s="14" t="s">
        <v>447</v>
      </c>
      <c r="E53" s="15" t="s">
        <v>291</v>
      </c>
      <c r="F53" s="16" t="s">
        <v>615</v>
      </c>
      <c r="G53" s="14" t="s">
        <v>703</v>
      </c>
      <c r="H53" s="24">
        <v>18840</v>
      </c>
      <c r="I53" s="24">
        <f>+Tabla2[[#This Row],[Monto Facturado DOP]]</f>
        <v>18840</v>
      </c>
      <c r="J53" s="17">
        <v>0</v>
      </c>
      <c r="K53" s="17" t="s">
        <v>16</v>
      </c>
      <c r="L53" s="15">
        <f>+Tabla2[[#This Row],[Fecha de Documento]]+15</f>
        <v>45260</v>
      </c>
    </row>
    <row r="54" spans="1:12" s="19" customFormat="1" ht="109.2" x14ac:dyDescent="0.3">
      <c r="A54" s="14" t="s">
        <v>73</v>
      </c>
      <c r="B54" s="14" t="s">
        <v>288</v>
      </c>
      <c r="C54" s="15" t="s">
        <v>399</v>
      </c>
      <c r="D54" s="14" t="s">
        <v>448</v>
      </c>
      <c r="E54" s="15" t="s">
        <v>400</v>
      </c>
      <c r="F54" s="16" t="s">
        <v>616</v>
      </c>
      <c r="G54" s="14" t="s">
        <v>704</v>
      </c>
      <c r="H54" s="24">
        <v>477065.74</v>
      </c>
      <c r="I54" s="24">
        <f>+Tabla2[[#This Row],[Monto Facturado DOP]]</f>
        <v>477065.74</v>
      </c>
      <c r="J54" s="17">
        <v>0</v>
      </c>
      <c r="K54" s="17" t="s">
        <v>16</v>
      </c>
      <c r="L54" s="15">
        <f>+Tabla2[[#This Row],[Fecha de Documento]]+15</f>
        <v>45262</v>
      </c>
    </row>
    <row r="55" spans="1:12" s="19" customFormat="1" ht="109.2" x14ac:dyDescent="0.3">
      <c r="A55" s="14" t="s">
        <v>74</v>
      </c>
      <c r="B55" s="14" t="s">
        <v>288</v>
      </c>
      <c r="C55" s="15" t="s">
        <v>404</v>
      </c>
      <c r="D55" s="14" t="s">
        <v>449</v>
      </c>
      <c r="E55" s="15" t="s">
        <v>306</v>
      </c>
      <c r="F55" s="16" t="s">
        <v>616</v>
      </c>
      <c r="G55" s="14" t="s">
        <v>705</v>
      </c>
      <c r="H55" s="24">
        <v>198240</v>
      </c>
      <c r="I55" s="24">
        <f>+Tabla2[[#This Row],[Monto Facturado DOP]]</f>
        <v>198240</v>
      </c>
      <c r="J55" s="17">
        <v>0</v>
      </c>
      <c r="K55" s="17" t="s">
        <v>16</v>
      </c>
      <c r="L55" s="15">
        <f>+Tabla2[[#This Row],[Fecha de Documento]]+15</f>
        <v>45255</v>
      </c>
    </row>
    <row r="56" spans="1:12" s="19" customFormat="1" ht="140.4" x14ac:dyDescent="0.3">
      <c r="A56" s="14" t="s">
        <v>75</v>
      </c>
      <c r="B56" s="14" t="s">
        <v>288</v>
      </c>
      <c r="C56" s="15" t="s">
        <v>408</v>
      </c>
      <c r="D56" s="14" t="s">
        <v>450</v>
      </c>
      <c r="E56" s="15" t="s">
        <v>350</v>
      </c>
      <c r="F56" s="16" t="s">
        <v>2</v>
      </c>
      <c r="G56" s="14" t="s">
        <v>706</v>
      </c>
      <c r="H56" s="24">
        <v>151209.04999999999</v>
      </c>
      <c r="I56" s="24">
        <f>+Tabla2[[#This Row],[Monto Facturado DOP]]</f>
        <v>151209.04999999999</v>
      </c>
      <c r="J56" s="17">
        <v>0</v>
      </c>
      <c r="K56" s="17" t="s">
        <v>16</v>
      </c>
      <c r="L56" s="15">
        <f>+Tabla2[[#This Row],[Fecha de Documento]]+15</f>
        <v>45254</v>
      </c>
    </row>
    <row r="57" spans="1:12" s="19" customFormat="1" ht="93.6" x14ac:dyDescent="0.3">
      <c r="A57" s="14" t="s">
        <v>76</v>
      </c>
      <c r="B57" s="14" t="s">
        <v>288</v>
      </c>
      <c r="C57" s="15" t="s">
        <v>408</v>
      </c>
      <c r="D57" s="14" t="s">
        <v>451</v>
      </c>
      <c r="E57" s="15" t="s">
        <v>289</v>
      </c>
      <c r="F57" s="16" t="s">
        <v>617</v>
      </c>
      <c r="G57" s="14" t="s">
        <v>707</v>
      </c>
      <c r="H57" s="24">
        <v>39825</v>
      </c>
      <c r="I57" s="24">
        <f>+Tabla2[[#This Row],[Monto Facturado DOP]]</f>
        <v>39825</v>
      </c>
      <c r="J57" s="17">
        <v>0</v>
      </c>
      <c r="K57" s="17" t="s">
        <v>16</v>
      </c>
      <c r="L57" s="15">
        <f>+Tabla2[[#This Row],[Fecha de Documento]]+15</f>
        <v>45254</v>
      </c>
    </row>
    <row r="58" spans="1:12" s="19" customFormat="1" ht="93.6" x14ac:dyDescent="0.3">
      <c r="A58" s="14" t="s">
        <v>77</v>
      </c>
      <c r="B58" s="14" t="s">
        <v>288</v>
      </c>
      <c r="C58" s="15" t="s">
        <v>403</v>
      </c>
      <c r="D58" s="14" t="s">
        <v>452</v>
      </c>
      <c r="E58" s="15" t="s">
        <v>282</v>
      </c>
      <c r="F58" s="16" t="s">
        <v>618</v>
      </c>
      <c r="G58" s="14" t="s">
        <v>708</v>
      </c>
      <c r="H58" s="24">
        <v>35601.61</v>
      </c>
      <c r="I58" s="24">
        <f>+Tabla2[[#This Row],[Monto Facturado DOP]]</f>
        <v>35601.61</v>
      </c>
      <c r="J58" s="17">
        <v>0</v>
      </c>
      <c r="K58" s="17" t="s">
        <v>16</v>
      </c>
      <c r="L58" s="15">
        <f>+Tabla2[[#This Row],[Fecha de Documento]]+15</f>
        <v>45273</v>
      </c>
    </row>
    <row r="59" spans="1:12" s="19" customFormat="1" ht="124.8" x14ac:dyDescent="0.3">
      <c r="A59" s="14" t="s">
        <v>78</v>
      </c>
      <c r="B59" s="14" t="s">
        <v>288</v>
      </c>
      <c r="C59" s="15" t="s">
        <v>408</v>
      </c>
      <c r="D59" s="14" t="s">
        <v>453</v>
      </c>
      <c r="E59" s="15" t="s">
        <v>350</v>
      </c>
      <c r="F59" s="16" t="s">
        <v>3</v>
      </c>
      <c r="G59" s="14" t="s">
        <v>709</v>
      </c>
      <c r="H59" s="24">
        <v>539030.31000000006</v>
      </c>
      <c r="I59" s="24">
        <f>+Tabla2[[#This Row],[Monto Facturado DOP]]</f>
        <v>539030.31000000006</v>
      </c>
      <c r="J59" s="17">
        <v>0</v>
      </c>
      <c r="K59" s="17" t="s">
        <v>16</v>
      </c>
      <c r="L59" s="15">
        <f>+Tabla2[[#This Row],[Fecha de Documento]]+15</f>
        <v>45254</v>
      </c>
    </row>
    <row r="60" spans="1:12" s="19" customFormat="1" ht="124.8" x14ac:dyDescent="0.3">
      <c r="A60" s="14" t="s">
        <v>79</v>
      </c>
      <c r="B60" s="14" t="s">
        <v>288</v>
      </c>
      <c r="C60" s="15" t="s">
        <v>407</v>
      </c>
      <c r="D60" s="14" t="s">
        <v>454</v>
      </c>
      <c r="E60" s="15" t="s">
        <v>366</v>
      </c>
      <c r="F60" s="16" t="s">
        <v>619</v>
      </c>
      <c r="G60" s="14" t="s">
        <v>710</v>
      </c>
      <c r="H60" s="24">
        <v>221621</v>
      </c>
      <c r="I60" s="24">
        <f>+Tabla2[[#This Row],[Monto Facturado DOP]]</f>
        <v>221621</v>
      </c>
      <c r="J60" s="17">
        <v>0</v>
      </c>
      <c r="K60" s="17" t="s">
        <v>16</v>
      </c>
      <c r="L60" s="15">
        <f>+Tabla2[[#This Row],[Fecha de Documento]]+15</f>
        <v>45253</v>
      </c>
    </row>
    <row r="61" spans="1:12" s="19" customFormat="1" ht="124.8" x14ac:dyDescent="0.3">
      <c r="A61" s="14" t="s">
        <v>80</v>
      </c>
      <c r="B61" s="14" t="s">
        <v>288</v>
      </c>
      <c r="C61" s="15" t="s">
        <v>407</v>
      </c>
      <c r="D61" s="14" t="s">
        <v>454</v>
      </c>
      <c r="E61" s="15" t="s">
        <v>268</v>
      </c>
      <c r="F61" s="16" t="s">
        <v>619</v>
      </c>
      <c r="G61" s="14" t="s">
        <v>710</v>
      </c>
      <c r="H61" s="24">
        <v>154836</v>
      </c>
      <c r="I61" s="24">
        <f>+Tabla2[[#This Row],[Monto Facturado DOP]]</f>
        <v>154836</v>
      </c>
      <c r="J61" s="17">
        <v>0</v>
      </c>
      <c r="K61" s="17" t="s">
        <v>16</v>
      </c>
      <c r="L61" s="15">
        <f>+Tabla2[[#This Row],[Fecha de Documento]]+15</f>
        <v>45253</v>
      </c>
    </row>
    <row r="62" spans="1:12" s="19" customFormat="1" ht="124.8" x14ac:dyDescent="0.3">
      <c r="A62" s="14" t="s">
        <v>81</v>
      </c>
      <c r="B62" s="14" t="s">
        <v>288</v>
      </c>
      <c r="C62" s="15" t="s">
        <v>407</v>
      </c>
      <c r="D62" s="14" t="s">
        <v>454</v>
      </c>
      <c r="E62" s="15" t="s">
        <v>271</v>
      </c>
      <c r="F62" s="16" t="s">
        <v>619</v>
      </c>
      <c r="G62" s="14" t="s">
        <v>710</v>
      </c>
      <c r="H62" s="24">
        <v>143490.4</v>
      </c>
      <c r="I62" s="24">
        <f>+Tabla2[[#This Row],[Monto Facturado DOP]]</f>
        <v>143490.4</v>
      </c>
      <c r="J62" s="17">
        <v>0</v>
      </c>
      <c r="K62" s="17" t="s">
        <v>16</v>
      </c>
      <c r="L62" s="15">
        <f>+Tabla2[[#This Row],[Fecha de Documento]]+15</f>
        <v>45253</v>
      </c>
    </row>
    <row r="63" spans="1:12" s="19" customFormat="1" ht="109.2" x14ac:dyDescent="0.3">
      <c r="A63" s="14" t="s">
        <v>82</v>
      </c>
      <c r="B63" s="14" t="s">
        <v>288</v>
      </c>
      <c r="C63" s="15" t="s">
        <v>402</v>
      </c>
      <c r="D63" s="14" t="s">
        <v>455</v>
      </c>
      <c r="E63" s="15" t="s">
        <v>400</v>
      </c>
      <c r="F63" s="16" t="s">
        <v>22</v>
      </c>
      <c r="G63" s="14" t="s">
        <v>711</v>
      </c>
      <c r="H63" s="24">
        <v>11955.8</v>
      </c>
      <c r="I63" s="24">
        <f>+Tabla2[[#This Row],[Monto Facturado DOP]]</f>
        <v>11955.8</v>
      </c>
      <c r="J63" s="17">
        <v>0</v>
      </c>
      <c r="K63" s="17" t="s">
        <v>16</v>
      </c>
      <c r="L63" s="15">
        <f>+Tabla2[[#This Row],[Fecha de Documento]]+15</f>
        <v>45260</v>
      </c>
    </row>
    <row r="64" spans="1:12" s="19" customFormat="1" ht="109.2" x14ac:dyDescent="0.3">
      <c r="A64" s="14" t="s">
        <v>31</v>
      </c>
      <c r="B64" s="14" t="s">
        <v>288</v>
      </c>
      <c r="C64" s="15" t="s">
        <v>396</v>
      </c>
      <c r="D64" s="14" t="s">
        <v>456</v>
      </c>
      <c r="E64" s="15" t="s">
        <v>584</v>
      </c>
      <c r="F64" s="16" t="s">
        <v>22</v>
      </c>
      <c r="G64" s="14" t="s">
        <v>712</v>
      </c>
      <c r="H64" s="24">
        <v>151367.64000000001</v>
      </c>
      <c r="I64" s="24">
        <f>+Tabla2[[#This Row],[Monto Facturado DOP]]</f>
        <v>151367.64000000001</v>
      </c>
      <c r="J64" s="17">
        <v>0</v>
      </c>
      <c r="K64" s="17" t="s">
        <v>16</v>
      </c>
      <c r="L64" s="15">
        <f>+Tabla2[[#This Row],[Fecha de Documento]]+15</f>
        <v>45269</v>
      </c>
    </row>
    <row r="65" spans="1:12" s="19" customFormat="1" ht="109.2" x14ac:dyDescent="0.3">
      <c r="A65" s="14" t="s">
        <v>83</v>
      </c>
      <c r="B65" s="14" t="s">
        <v>288</v>
      </c>
      <c r="C65" s="15" t="s">
        <v>405</v>
      </c>
      <c r="D65" s="14" t="s">
        <v>457</v>
      </c>
      <c r="E65" s="15" t="s">
        <v>348</v>
      </c>
      <c r="F65" s="16" t="s">
        <v>375</v>
      </c>
      <c r="G65" s="14" t="s">
        <v>713</v>
      </c>
      <c r="H65" s="24">
        <v>38683.53</v>
      </c>
      <c r="I65" s="24">
        <f>+Tabla2[[#This Row],[Monto Facturado DOP]]</f>
        <v>38683.53</v>
      </c>
      <c r="J65" s="17">
        <v>0</v>
      </c>
      <c r="K65" s="17" t="s">
        <v>16</v>
      </c>
      <c r="L65" s="15">
        <f>+Tabla2[[#This Row],[Fecha de Documento]]+15</f>
        <v>45258</v>
      </c>
    </row>
    <row r="66" spans="1:12" s="19" customFormat="1" ht="156" x14ac:dyDescent="0.3">
      <c r="A66" s="14" t="s">
        <v>39</v>
      </c>
      <c r="B66" s="14" t="s">
        <v>288</v>
      </c>
      <c r="C66" s="15" t="s">
        <v>401</v>
      </c>
      <c r="D66" s="14" t="s">
        <v>458</v>
      </c>
      <c r="E66" s="15" t="s">
        <v>350</v>
      </c>
      <c r="F66" s="16" t="s">
        <v>310</v>
      </c>
      <c r="G66" s="14" t="s">
        <v>714</v>
      </c>
      <c r="H66" s="24">
        <v>165000</v>
      </c>
      <c r="I66" s="24">
        <f>+Tabla2[[#This Row],[Monto Facturado DOP]]</f>
        <v>165000</v>
      </c>
      <c r="J66" s="17">
        <v>0</v>
      </c>
      <c r="K66" s="17" t="s">
        <v>16</v>
      </c>
      <c r="L66" s="15">
        <f>+Tabla2[[#This Row],[Fecha de Documento]]+15</f>
        <v>45261</v>
      </c>
    </row>
    <row r="67" spans="1:12" s="19" customFormat="1" ht="109.2" x14ac:dyDescent="0.3">
      <c r="A67" s="14" t="s">
        <v>84</v>
      </c>
      <c r="B67" s="14" t="s">
        <v>288</v>
      </c>
      <c r="C67" s="15" t="s">
        <v>407</v>
      </c>
      <c r="D67" s="14" t="s">
        <v>459</v>
      </c>
      <c r="E67" s="15" t="s">
        <v>305</v>
      </c>
      <c r="F67" s="16" t="s">
        <v>4</v>
      </c>
      <c r="G67" s="14" t="s">
        <v>715</v>
      </c>
      <c r="H67" s="24">
        <v>210000</v>
      </c>
      <c r="I67" s="24">
        <f>+Tabla2[[#This Row],[Monto Facturado DOP]]</f>
        <v>210000</v>
      </c>
      <c r="J67" s="17">
        <v>0</v>
      </c>
      <c r="K67" s="17" t="s">
        <v>16</v>
      </c>
      <c r="L67" s="15">
        <f>+Tabla2[[#This Row],[Fecha de Documento]]+15</f>
        <v>45253</v>
      </c>
    </row>
    <row r="68" spans="1:12" s="19" customFormat="1" ht="109.2" x14ac:dyDescent="0.3">
      <c r="A68" s="14" t="s">
        <v>85</v>
      </c>
      <c r="B68" s="14" t="s">
        <v>288</v>
      </c>
      <c r="C68" s="15" t="s">
        <v>400</v>
      </c>
      <c r="D68" s="14" t="s">
        <v>460</v>
      </c>
      <c r="E68" s="15" t="s">
        <v>585</v>
      </c>
      <c r="F68" s="16" t="s">
        <v>620</v>
      </c>
      <c r="G68" s="14" t="s">
        <v>716</v>
      </c>
      <c r="H68" s="24">
        <v>50725</v>
      </c>
      <c r="I68" s="24">
        <f>+Tabla2[[#This Row],[Monto Facturado DOP]]</f>
        <v>50725</v>
      </c>
      <c r="J68" s="17">
        <v>0</v>
      </c>
      <c r="K68" s="17" t="s">
        <v>16</v>
      </c>
      <c r="L68" s="15">
        <f>+Tabla2[[#This Row],[Fecha de Documento]]+15</f>
        <v>45247</v>
      </c>
    </row>
    <row r="69" spans="1:12" s="19" customFormat="1" ht="99.75" customHeight="1" x14ac:dyDescent="0.3">
      <c r="A69" s="14" t="s">
        <v>86</v>
      </c>
      <c r="B69" s="14" t="s">
        <v>288</v>
      </c>
      <c r="C69" s="15" t="s">
        <v>406</v>
      </c>
      <c r="D69" s="14" t="s">
        <v>461</v>
      </c>
      <c r="E69" s="15" t="s">
        <v>277</v>
      </c>
      <c r="F69" s="16" t="s">
        <v>621</v>
      </c>
      <c r="G69" s="14" t="s">
        <v>717</v>
      </c>
      <c r="H69" s="24">
        <v>20250</v>
      </c>
      <c r="I69" s="24">
        <f>+Tabla2[[#This Row],[Monto Facturado DOP]]</f>
        <v>20250</v>
      </c>
      <c r="J69" s="17">
        <v>0</v>
      </c>
      <c r="K69" s="17" t="s">
        <v>16</v>
      </c>
      <c r="L69" s="15">
        <f>+Tabla2[[#This Row],[Fecha de Documento]]+15</f>
        <v>45267</v>
      </c>
    </row>
    <row r="70" spans="1:12" s="19" customFormat="1" ht="120" customHeight="1" x14ac:dyDescent="0.3">
      <c r="A70" s="14" t="s">
        <v>41</v>
      </c>
      <c r="B70" s="14" t="s">
        <v>288</v>
      </c>
      <c r="C70" s="15" t="s">
        <v>406</v>
      </c>
      <c r="D70" s="14" t="s">
        <v>461</v>
      </c>
      <c r="E70" s="15" t="s">
        <v>303</v>
      </c>
      <c r="F70" s="16" t="s">
        <v>621</v>
      </c>
      <c r="G70" s="14" t="s">
        <v>717</v>
      </c>
      <c r="H70" s="24">
        <v>20250</v>
      </c>
      <c r="I70" s="24">
        <f>+Tabla2[[#This Row],[Monto Facturado DOP]]</f>
        <v>20250</v>
      </c>
      <c r="J70" s="17">
        <v>0</v>
      </c>
      <c r="K70" s="17" t="s">
        <v>16</v>
      </c>
      <c r="L70" s="15">
        <f>+Tabla2[[#This Row],[Fecha de Documento]]+15</f>
        <v>45267</v>
      </c>
    </row>
    <row r="71" spans="1:12" s="19" customFormat="1" ht="126" customHeight="1" x14ac:dyDescent="0.3">
      <c r="A71" s="14" t="s">
        <v>87</v>
      </c>
      <c r="B71" s="14" t="s">
        <v>288</v>
      </c>
      <c r="C71" s="15" t="s">
        <v>406</v>
      </c>
      <c r="D71" s="14" t="s">
        <v>461</v>
      </c>
      <c r="E71" s="15" t="s">
        <v>349</v>
      </c>
      <c r="F71" s="16" t="s">
        <v>621</v>
      </c>
      <c r="G71" s="14" t="s">
        <v>717</v>
      </c>
      <c r="H71" s="24">
        <v>20250</v>
      </c>
      <c r="I71" s="24">
        <f>+Tabla2[[#This Row],[Monto Facturado DOP]]</f>
        <v>20250</v>
      </c>
      <c r="J71" s="17">
        <v>0</v>
      </c>
      <c r="K71" s="17" t="s">
        <v>16</v>
      </c>
      <c r="L71" s="15">
        <f>+Tabla2[[#This Row],[Fecha de Documento]]+15</f>
        <v>45267</v>
      </c>
    </row>
    <row r="72" spans="1:12" s="19" customFormat="1" ht="125.25" customHeight="1" x14ac:dyDescent="0.3">
      <c r="A72" s="14" t="s">
        <v>88</v>
      </c>
      <c r="B72" s="14" t="s">
        <v>288</v>
      </c>
      <c r="C72" s="15" t="s">
        <v>397</v>
      </c>
      <c r="D72" s="14" t="s">
        <v>462</v>
      </c>
      <c r="E72" s="15" t="s">
        <v>296</v>
      </c>
      <c r="F72" s="16" t="s">
        <v>622</v>
      </c>
      <c r="G72" s="14" t="s">
        <v>718</v>
      </c>
      <c r="H72" s="24">
        <v>183547.28</v>
      </c>
      <c r="I72" s="24">
        <f>+Tabla2[[#This Row],[Monto Facturado DOP]]</f>
        <v>183547.28</v>
      </c>
      <c r="J72" s="17">
        <v>0</v>
      </c>
      <c r="K72" s="17" t="s">
        <v>16</v>
      </c>
      <c r="L72" s="15">
        <f>+Tabla2[[#This Row],[Fecha de Documento]]+15</f>
        <v>45252</v>
      </c>
    </row>
    <row r="73" spans="1:12" s="19" customFormat="1" ht="91.5" customHeight="1" x14ac:dyDescent="0.3">
      <c r="A73" s="14" t="s">
        <v>89</v>
      </c>
      <c r="B73" s="14" t="s">
        <v>288</v>
      </c>
      <c r="C73" s="15" t="s">
        <v>398</v>
      </c>
      <c r="D73" s="14" t="s">
        <v>463</v>
      </c>
      <c r="E73" s="15" t="s">
        <v>339</v>
      </c>
      <c r="F73" s="16" t="s">
        <v>622</v>
      </c>
      <c r="G73" s="14" t="s">
        <v>719</v>
      </c>
      <c r="H73" s="24">
        <v>128385.03</v>
      </c>
      <c r="I73" s="24">
        <f>+Tabla2[[#This Row],[Monto Facturado DOP]]</f>
        <v>128385.03</v>
      </c>
      <c r="J73" s="17">
        <v>0</v>
      </c>
      <c r="K73" s="17" t="s">
        <v>16</v>
      </c>
      <c r="L73" s="15">
        <f>+Tabla2[[#This Row],[Fecha de Documento]]+15</f>
        <v>45272</v>
      </c>
    </row>
    <row r="74" spans="1:12" s="19" customFormat="1" ht="117.75" customHeight="1" x14ac:dyDescent="0.3">
      <c r="A74" s="14" t="s">
        <v>90</v>
      </c>
      <c r="B74" s="14" t="s">
        <v>288</v>
      </c>
      <c r="C74" s="15" t="s">
        <v>407</v>
      </c>
      <c r="D74" s="14" t="s">
        <v>464</v>
      </c>
      <c r="E74" s="15" t="s">
        <v>358</v>
      </c>
      <c r="F74" s="16" t="s">
        <v>623</v>
      </c>
      <c r="G74" s="14" t="s">
        <v>720</v>
      </c>
      <c r="H74" s="24">
        <v>42379.62</v>
      </c>
      <c r="I74" s="24">
        <f>+Tabla2[[#This Row],[Monto Facturado DOP]]</f>
        <v>42379.62</v>
      </c>
      <c r="J74" s="17">
        <v>0</v>
      </c>
      <c r="K74" s="17" t="s">
        <v>16</v>
      </c>
      <c r="L74" s="15">
        <f>+Tabla2[[#This Row],[Fecha de Documento]]+15</f>
        <v>45253</v>
      </c>
    </row>
    <row r="75" spans="1:12" s="19" customFormat="1" ht="150.75" customHeight="1" x14ac:dyDescent="0.3">
      <c r="A75" s="14" t="s">
        <v>42</v>
      </c>
      <c r="B75" s="14" t="s">
        <v>288</v>
      </c>
      <c r="C75" s="15" t="s">
        <v>407</v>
      </c>
      <c r="D75" s="14" t="s">
        <v>465</v>
      </c>
      <c r="E75" s="15" t="s">
        <v>361</v>
      </c>
      <c r="F75" s="16" t="s">
        <v>624</v>
      </c>
      <c r="G75" s="14" t="s">
        <v>721</v>
      </c>
      <c r="H75" s="24">
        <v>370000</v>
      </c>
      <c r="I75" s="24">
        <f>+Tabla2[[#This Row],[Monto Facturado DOP]]</f>
        <v>370000</v>
      </c>
      <c r="J75" s="17">
        <v>0</v>
      </c>
      <c r="K75" s="17" t="s">
        <v>16</v>
      </c>
      <c r="L75" s="15">
        <f>+Tabla2[[#This Row],[Fecha de Documento]]+15</f>
        <v>45253</v>
      </c>
    </row>
    <row r="76" spans="1:12" s="19" customFormat="1" ht="94.5" customHeight="1" x14ac:dyDescent="0.3">
      <c r="A76" s="14" t="s">
        <v>91</v>
      </c>
      <c r="B76" s="14" t="s">
        <v>288</v>
      </c>
      <c r="C76" s="15" t="s">
        <v>410</v>
      </c>
      <c r="D76" s="14" t="s">
        <v>466</v>
      </c>
      <c r="E76" s="15" t="s">
        <v>362</v>
      </c>
      <c r="F76" s="16" t="s">
        <v>48</v>
      </c>
      <c r="G76" s="14" t="s">
        <v>722</v>
      </c>
      <c r="H76" s="24">
        <v>47779.199999999997</v>
      </c>
      <c r="I76" s="24">
        <f>+Tabla2[[#This Row],[Monto Facturado DOP]]</f>
        <v>47779.199999999997</v>
      </c>
      <c r="J76" s="17">
        <v>0</v>
      </c>
      <c r="K76" s="17" t="s">
        <v>16</v>
      </c>
      <c r="L76" s="15">
        <f>+Tabla2[[#This Row],[Fecha de Documento]]+15</f>
        <v>45268</v>
      </c>
    </row>
    <row r="77" spans="1:12" s="19" customFormat="1" ht="127.5" customHeight="1" x14ac:dyDescent="0.3">
      <c r="A77" s="14" t="s">
        <v>92</v>
      </c>
      <c r="B77" s="14" t="s">
        <v>288</v>
      </c>
      <c r="C77" s="15" t="s">
        <v>410</v>
      </c>
      <c r="D77" s="14" t="s">
        <v>467</v>
      </c>
      <c r="E77" s="15" t="s">
        <v>297</v>
      </c>
      <c r="F77" s="16" t="s">
        <v>48</v>
      </c>
      <c r="G77" s="14" t="s">
        <v>723</v>
      </c>
      <c r="H77" s="24">
        <v>12419.25</v>
      </c>
      <c r="I77" s="24">
        <f>+Tabla2[[#This Row],[Monto Facturado DOP]]</f>
        <v>12419.25</v>
      </c>
      <c r="J77" s="17">
        <v>0</v>
      </c>
      <c r="K77" s="17" t="s">
        <v>16</v>
      </c>
      <c r="L77" s="15">
        <f>+Tabla2[[#This Row],[Fecha de Documento]]+15</f>
        <v>45268</v>
      </c>
    </row>
    <row r="78" spans="1:12" s="19" customFormat="1" ht="105.75" customHeight="1" x14ac:dyDescent="0.3">
      <c r="A78" s="14" t="s">
        <v>93</v>
      </c>
      <c r="B78" s="14" t="s">
        <v>288</v>
      </c>
      <c r="C78" s="15" t="s">
        <v>410</v>
      </c>
      <c r="D78" s="14" t="s">
        <v>467</v>
      </c>
      <c r="E78" s="15" t="s">
        <v>285</v>
      </c>
      <c r="F78" s="16" t="s">
        <v>48</v>
      </c>
      <c r="G78" s="14" t="s">
        <v>723</v>
      </c>
      <c r="H78" s="24">
        <v>7473.3</v>
      </c>
      <c r="I78" s="24">
        <f>+Tabla2[[#This Row],[Monto Facturado DOP]]</f>
        <v>7473.3</v>
      </c>
      <c r="J78" s="17">
        <v>0</v>
      </c>
      <c r="K78" s="17" t="s">
        <v>16</v>
      </c>
      <c r="L78" s="15">
        <f>+Tabla2[[#This Row],[Fecha de Documento]]+15</f>
        <v>45268</v>
      </c>
    </row>
    <row r="79" spans="1:12" s="19" customFormat="1" ht="130.5" customHeight="1" x14ac:dyDescent="0.3">
      <c r="A79" s="14" t="s">
        <v>94</v>
      </c>
      <c r="B79" s="14" t="s">
        <v>288</v>
      </c>
      <c r="C79" s="15" t="s">
        <v>402</v>
      </c>
      <c r="D79" s="14" t="s">
        <v>468</v>
      </c>
      <c r="E79" s="15" t="s">
        <v>306</v>
      </c>
      <c r="F79" s="16" t="s">
        <v>376</v>
      </c>
      <c r="G79" s="14" t="s">
        <v>724</v>
      </c>
      <c r="H79" s="24">
        <v>697438.88</v>
      </c>
      <c r="I79" s="24">
        <f>+Tabla2[[#This Row],[Monto Facturado DOP]]</f>
        <v>697438.88</v>
      </c>
      <c r="J79" s="17">
        <v>0</v>
      </c>
      <c r="K79" s="17" t="s">
        <v>16</v>
      </c>
      <c r="L79" s="15">
        <f>+Tabla2[[#This Row],[Fecha de Documento]]+15</f>
        <v>45260</v>
      </c>
    </row>
    <row r="80" spans="1:12" s="19" customFormat="1" ht="93.6" x14ac:dyDescent="0.3">
      <c r="A80" s="14" t="s">
        <v>95</v>
      </c>
      <c r="B80" s="14" t="s">
        <v>288</v>
      </c>
      <c r="C80" s="15" t="s">
        <v>402</v>
      </c>
      <c r="D80" s="14" t="s">
        <v>468</v>
      </c>
      <c r="E80" s="15" t="s">
        <v>340</v>
      </c>
      <c r="F80" s="16" t="s">
        <v>376</v>
      </c>
      <c r="G80" s="14" t="s">
        <v>724</v>
      </c>
      <c r="H80" s="24">
        <v>544417.78</v>
      </c>
      <c r="I80" s="24">
        <f>+Tabla2[[#This Row],[Monto Facturado DOP]]</f>
        <v>544417.78</v>
      </c>
      <c r="J80" s="17">
        <v>0</v>
      </c>
      <c r="K80" s="17" t="s">
        <v>16</v>
      </c>
      <c r="L80" s="15">
        <f>+Tabla2[[#This Row],[Fecha de Documento]]+15</f>
        <v>45260</v>
      </c>
    </row>
    <row r="81" spans="1:12" s="19" customFormat="1" ht="93.6" x14ac:dyDescent="0.3">
      <c r="A81" s="14" t="s">
        <v>96</v>
      </c>
      <c r="B81" s="14" t="s">
        <v>288</v>
      </c>
      <c r="C81" s="15" t="s">
        <v>402</v>
      </c>
      <c r="D81" s="14" t="s">
        <v>468</v>
      </c>
      <c r="E81" s="15" t="s">
        <v>338</v>
      </c>
      <c r="F81" s="16" t="s">
        <v>376</v>
      </c>
      <c r="G81" s="14" t="s">
        <v>724</v>
      </c>
      <c r="H81" s="24">
        <v>462018.03</v>
      </c>
      <c r="I81" s="24">
        <f>+Tabla2[[#This Row],[Monto Facturado DOP]]</f>
        <v>462018.03</v>
      </c>
      <c r="J81" s="17">
        <v>0</v>
      </c>
      <c r="K81" s="17" t="s">
        <v>16</v>
      </c>
      <c r="L81" s="15">
        <f>+Tabla2[[#This Row],[Fecha de Documento]]+15</f>
        <v>45260</v>
      </c>
    </row>
    <row r="82" spans="1:12" s="19" customFormat="1" ht="93.6" x14ac:dyDescent="0.3">
      <c r="A82" s="14" t="s">
        <v>97</v>
      </c>
      <c r="B82" s="14" t="s">
        <v>288</v>
      </c>
      <c r="C82" s="15" t="s">
        <v>399</v>
      </c>
      <c r="D82" s="14" t="s">
        <v>469</v>
      </c>
      <c r="E82" s="15" t="s">
        <v>354</v>
      </c>
      <c r="F82" s="16" t="s">
        <v>261</v>
      </c>
      <c r="G82" s="14" t="s">
        <v>725</v>
      </c>
      <c r="H82" s="24">
        <v>58210</v>
      </c>
      <c r="I82" s="24">
        <f>+Tabla2[[#This Row],[Monto Facturado DOP]]</f>
        <v>58210</v>
      </c>
      <c r="J82" s="17">
        <v>0</v>
      </c>
      <c r="K82" s="17" t="s">
        <v>16</v>
      </c>
      <c r="L82" s="15">
        <f>+Tabla2[[#This Row],[Fecha de Documento]]+15</f>
        <v>45262</v>
      </c>
    </row>
    <row r="83" spans="1:12" s="19" customFormat="1" ht="93.6" x14ac:dyDescent="0.3">
      <c r="A83" s="14" t="s">
        <v>98</v>
      </c>
      <c r="B83" s="14" t="s">
        <v>288</v>
      </c>
      <c r="C83" s="15" t="s">
        <v>399</v>
      </c>
      <c r="D83" s="14" t="s">
        <v>469</v>
      </c>
      <c r="E83" s="15" t="s">
        <v>344</v>
      </c>
      <c r="F83" s="16" t="s">
        <v>261</v>
      </c>
      <c r="G83" s="14" t="s">
        <v>725</v>
      </c>
      <c r="H83" s="24">
        <v>72000</v>
      </c>
      <c r="I83" s="24">
        <f>+Tabla2[[#This Row],[Monto Facturado DOP]]</f>
        <v>72000</v>
      </c>
      <c r="J83" s="17">
        <v>0</v>
      </c>
      <c r="K83" s="17" t="s">
        <v>16</v>
      </c>
      <c r="L83" s="15">
        <f>+Tabla2[[#This Row],[Fecha de Documento]]+15</f>
        <v>45262</v>
      </c>
    </row>
    <row r="84" spans="1:12" s="19" customFormat="1" ht="93.6" x14ac:dyDescent="0.3">
      <c r="A84" s="14" t="s">
        <v>99</v>
      </c>
      <c r="B84" s="14" t="s">
        <v>288</v>
      </c>
      <c r="C84" s="15" t="s">
        <v>402</v>
      </c>
      <c r="D84" s="14" t="s">
        <v>470</v>
      </c>
      <c r="E84" s="15" t="s">
        <v>344</v>
      </c>
      <c r="F84" s="16" t="s">
        <v>261</v>
      </c>
      <c r="G84" s="14" t="s">
        <v>726</v>
      </c>
      <c r="H84" s="24">
        <v>32600</v>
      </c>
      <c r="I84" s="24">
        <f>+Tabla2[[#This Row],[Monto Facturado DOP]]</f>
        <v>32600</v>
      </c>
      <c r="J84" s="17">
        <v>0</v>
      </c>
      <c r="K84" s="17" t="s">
        <v>16</v>
      </c>
      <c r="L84" s="15">
        <f>+Tabla2[[#This Row],[Fecha de Documento]]+15</f>
        <v>45260</v>
      </c>
    </row>
    <row r="85" spans="1:12" s="19" customFormat="1" ht="109.2" x14ac:dyDescent="0.3">
      <c r="A85" s="14" t="s">
        <v>119</v>
      </c>
      <c r="B85" s="14" t="s">
        <v>288</v>
      </c>
      <c r="C85" s="15" t="s">
        <v>399</v>
      </c>
      <c r="D85" s="14" t="s">
        <v>471</v>
      </c>
      <c r="E85" s="15" t="s">
        <v>352</v>
      </c>
      <c r="F85" s="16" t="s">
        <v>625</v>
      </c>
      <c r="G85" s="14" t="s">
        <v>727</v>
      </c>
      <c r="H85" s="24">
        <v>1224111.83</v>
      </c>
      <c r="I85" s="24">
        <f>+Tabla2[[#This Row],[Monto Facturado DOP]]</f>
        <v>1224111.83</v>
      </c>
      <c r="J85" s="17">
        <v>0</v>
      </c>
      <c r="K85" s="17" t="s">
        <v>16</v>
      </c>
      <c r="L85" s="15">
        <f>+Tabla2[[#This Row],[Fecha de Documento]]+15</f>
        <v>45262</v>
      </c>
    </row>
    <row r="86" spans="1:12" s="19" customFormat="1" ht="109.2" x14ac:dyDescent="0.3">
      <c r="A86" s="14" t="s">
        <v>120</v>
      </c>
      <c r="B86" s="14" t="s">
        <v>288</v>
      </c>
      <c r="C86" s="15" t="s">
        <v>402</v>
      </c>
      <c r="D86" s="14" t="s">
        <v>472</v>
      </c>
      <c r="E86" s="15" t="s">
        <v>282</v>
      </c>
      <c r="F86" s="16" t="s">
        <v>626</v>
      </c>
      <c r="G86" s="14" t="s">
        <v>728</v>
      </c>
      <c r="H86" s="24">
        <v>67830</v>
      </c>
      <c r="I86" s="24">
        <f>+Tabla2[[#This Row],[Monto Facturado DOP]]</f>
        <v>67830</v>
      </c>
      <c r="J86" s="17">
        <v>0</v>
      </c>
      <c r="K86" s="17" t="s">
        <v>16</v>
      </c>
      <c r="L86" s="15">
        <f>+Tabla2[[#This Row],[Fecha de Documento]]+15</f>
        <v>45260</v>
      </c>
    </row>
    <row r="87" spans="1:12" s="19" customFormat="1" ht="124.8" x14ac:dyDescent="0.3">
      <c r="A87" s="14" t="s">
        <v>121</v>
      </c>
      <c r="B87" s="14" t="s">
        <v>288</v>
      </c>
      <c r="C87" s="15" t="s">
        <v>410</v>
      </c>
      <c r="D87" s="14" t="s">
        <v>473</v>
      </c>
      <c r="E87" s="15" t="s">
        <v>284</v>
      </c>
      <c r="F87" s="16" t="s">
        <v>262</v>
      </c>
      <c r="G87" s="14" t="s">
        <v>729</v>
      </c>
      <c r="H87" s="24">
        <v>73999.990000000005</v>
      </c>
      <c r="I87" s="24">
        <f>+Tabla2[[#This Row],[Monto Facturado DOP]]</f>
        <v>73999.990000000005</v>
      </c>
      <c r="J87" s="17">
        <v>0</v>
      </c>
      <c r="K87" s="17" t="s">
        <v>16</v>
      </c>
      <c r="L87" s="15">
        <f>+Tabla2[[#This Row],[Fecha de Documento]]+15</f>
        <v>45268</v>
      </c>
    </row>
    <row r="88" spans="1:12" s="19" customFormat="1" ht="140.4" x14ac:dyDescent="0.3">
      <c r="A88" s="14" t="s">
        <v>122</v>
      </c>
      <c r="B88" s="14" t="s">
        <v>288</v>
      </c>
      <c r="C88" s="15" t="s">
        <v>350</v>
      </c>
      <c r="D88" s="14" t="s">
        <v>474</v>
      </c>
      <c r="E88" s="15" t="s">
        <v>286</v>
      </c>
      <c r="F88" s="16" t="s">
        <v>262</v>
      </c>
      <c r="G88" s="14" t="s">
        <v>730</v>
      </c>
      <c r="H88" s="24">
        <v>198500</v>
      </c>
      <c r="I88" s="24">
        <f>+Tabla2[[#This Row],[Monto Facturado DOP]]</f>
        <v>198500</v>
      </c>
      <c r="J88" s="17">
        <v>0</v>
      </c>
      <c r="K88" s="17" t="s">
        <v>16</v>
      </c>
      <c r="L88" s="15">
        <f>+Tabla2[[#This Row],[Fecha de Documento]]+15</f>
        <v>45246</v>
      </c>
    </row>
    <row r="89" spans="1:12" s="19" customFormat="1" ht="124.8" x14ac:dyDescent="0.3">
      <c r="A89" s="14" t="s">
        <v>123</v>
      </c>
      <c r="B89" s="14" t="s">
        <v>288</v>
      </c>
      <c r="C89" s="15" t="s">
        <v>398</v>
      </c>
      <c r="D89" s="14" t="s">
        <v>475</v>
      </c>
      <c r="E89" s="15" t="s">
        <v>345</v>
      </c>
      <c r="F89" s="16" t="s">
        <v>262</v>
      </c>
      <c r="G89" s="14" t="s">
        <v>731</v>
      </c>
      <c r="H89" s="24">
        <v>96500</v>
      </c>
      <c r="I89" s="24">
        <f>+Tabla2[[#This Row],[Monto Facturado DOP]]</f>
        <v>96500</v>
      </c>
      <c r="J89" s="17">
        <v>0</v>
      </c>
      <c r="K89" s="17" t="s">
        <v>16</v>
      </c>
      <c r="L89" s="15">
        <f>+Tabla2[[#This Row],[Fecha de Documento]]+15</f>
        <v>45272</v>
      </c>
    </row>
    <row r="90" spans="1:12" s="19" customFormat="1" ht="93.6" x14ac:dyDescent="0.3">
      <c r="A90" s="14" t="s">
        <v>124</v>
      </c>
      <c r="B90" s="14" t="s">
        <v>288</v>
      </c>
      <c r="C90" s="15" t="s">
        <v>411</v>
      </c>
      <c r="D90" s="14" t="s">
        <v>476</v>
      </c>
      <c r="E90" s="15" t="s">
        <v>284</v>
      </c>
      <c r="F90" s="16" t="s">
        <v>627</v>
      </c>
      <c r="G90" s="14" t="s">
        <v>732</v>
      </c>
      <c r="H90" s="24">
        <v>35000</v>
      </c>
      <c r="I90" s="24">
        <f>+Tabla2[[#This Row],[Monto Facturado DOP]]</f>
        <v>35000</v>
      </c>
      <c r="J90" s="17">
        <v>0</v>
      </c>
      <c r="K90" s="17" t="s">
        <v>16</v>
      </c>
      <c r="L90" s="15">
        <f>+Tabla2[[#This Row],[Fecha de Documento]]+15</f>
        <v>45259</v>
      </c>
    </row>
    <row r="91" spans="1:12" s="19" customFormat="1" ht="78" x14ac:dyDescent="0.3">
      <c r="A91" s="14" t="s">
        <v>125</v>
      </c>
      <c r="B91" s="14" t="s">
        <v>288</v>
      </c>
      <c r="C91" s="15" t="s">
        <v>408</v>
      </c>
      <c r="D91" s="14" t="s">
        <v>477</v>
      </c>
      <c r="E91" s="15" t="s">
        <v>289</v>
      </c>
      <c r="F91" s="16" t="s">
        <v>628</v>
      </c>
      <c r="G91" s="14" t="s">
        <v>733</v>
      </c>
      <c r="H91" s="24">
        <v>55835</v>
      </c>
      <c r="I91" s="24">
        <f>+Tabla2[[#This Row],[Monto Facturado DOP]]</f>
        <v>55835</v>
      </c>
      <c r="J91" s="17">
        <v>0</v>
      </c>
      <c r="K91" s="17" t="s">
        <v>16</v>
      </c>
      <c r="L91" s="15">
        <f>+Tabla2[[#This Row],[Fecha de Documento]]+15</f>
        <v>45254</v>
      </c>
    </row>
    <row r="92" spans="1:12" s="19" customFormat="1" ht="78" x14ac:dyDescent="0.3">
      <c r="A92" s="14" t="s">
        <v>126</v>
      </c>
      <c r="B92" s="14" t="s">
        <v>288</v>
      </c>
      <c r="C92" s="15" t="s">
        <v>408</v>
      </c>
      <c r="D92" s="14" t="s">
        <v>477</v>
      </c>
      <c r="E92" s="15" t="s">
        <v>586</v>
      </c>
      <c r="F92" s="16" t="s">
        <v>628</v>
      </c>
      <c r="G92" s="14" t="s">
        <v>733</v>
      </c>
      <c r="H92" s="24">
        <v>36170</v>
      </c>
      <c r="I92" s="24">
        <f>+Tabla2[[#This Row],[Monto Facturado DOP]]</f>
        <v>36170</v>
      </c>
      <c r="J92" s="17">
        <v>0</v>
      </c>
      <c r="K92" s="17" t="s">
        <v>16</v>
      </c>
      <c r="L92" s="15">
        <f>+Tabla2[[#This Row],[Fecha de Documento]]+15</f>
        <v>45254</v>
      </c>
    </row>
    <row r="93" spans="1:12" s="19" customFormat="1" ht="124.8" x14ac:dyDescent="0.3">
      <c r="A93" s="14" t="s">
        <v>28</v>
      </c>
      <c r="B93" s="14" t="s">
        <v>288</v>
      </c>
      <c r="C93" s="15" t="s">
        <v>400</v>
      </c>
      <c r="D93" s="14" t="s">
        <v>478</v>
      </c>
      <c r="E93" s="15" t="s">
        <v>339</v>
      </c>
      <c r="F93" s="16" t="s">
        <v>377</v>
      </c>
      <c r="G93" s="14" t="s">
        <v>734</v>
      </c>
      <c r="H93" s="24">
        <v>23600</v>
      </c>
      <c r="I93" s="24">
        <f>+Tabla2[[#This Row],[Monto Facturado DOP]]</f>
        <v>23600</v>
      </c>
      <c r="J93" s="17">
        <v>0</v>
      </c>
      <c r="K93" s="17" t="s">
        <v>16</v>
      </c>
      <c r="L93" s="15">
        <f>+Tabla2[[#This Row],[Fecha de Documento]]+15</f>
        <v>45247</v>
      </c>
    </row>
    <row r="94" spans="1:12" s="19" customFormat="1" ht="156" x14ac:dyDescent="0.3">
      <c r="A94" s="14" t="s">
        <v>27</v>
      </c>
      <c r="B94" s="14" t="s">
        <v>288</v>
      </c>
      <c r="C94" s="15" t="s">
        <v>396</v>
      </c>
      <c r="D94" s="14" t="s">
        <v>479</v>
      </c>
      <c r="E94" s="15" t="s">
        <v>400</v>
      </c>
      <c r="F94" s="16" t="s">
        <v>378</v>
      </c>
      <c r="G94" s="14" t="s">
        <v>735</v>
      </c>
      <c r="H94" s="24">
        <v>200000</v>
      </c>
      <c r="I94" s="24">
        <f>+Tabla2[[#This Row],[Monto Facturado DOP]]</f>
        <v>200000</v>
      </c>
      <c r="J94" s="17">
        <v>0</v>
      </c>
      <c r="K94" s="17" t="s">
        <v>16</v>
      </c>
      <c r="L94" s="15">
        <f>+Tabla2[[#This Row],[Fecha de Documento]]+15</f>
        <v>45269</v>
      </c>
    </row>
    <row r="95" spans="1:12" s="19" customFormat="1" ht="140.4" x14ac:dyDescent="0.3">
      <c r="A95" s="14" t="s">
        <v>127</v>
      </c>
      <c r="B95" s="14" t="s">
        <v>288</v>
      </c>
      <c r="C95" s="15" t="s">
        <v>401</v>
      </c>
      <c r="D95" s="14" t="s">
        <v>480</v>
      </c>
      <c r="E95" s="15" t="s">
        <v>348</v>
      </c>
      <c r="F95" s="16" t="s">
        <v>629</v>
      </c>
      <c r="G95" s="14" t="s">
        <v>736</v>
      </c>
      <c r="H95" s="24">
        <v>191750</v>
      </c>
      <c r="I95" s="24">
        <f>+Tabla2[[#This Row],[Monto Facturado DOP]]</f>
        <v>191750</v>
      </c>
      <c r="J95" s="17">
        <v>0</v>
      </c>
      <c r="K95" s="17" t="s">
        <v>16</v>
      </c>
      <c r="L95" s="15">
        <f>+Tabla2[[#This Row],[Fecha de Documento]]+15</f>
        <v>45261</v>
      </c>
    </row>
    <row r="96" spans="1:12" s="19" customFormat="1" ht="124.8" x14ac:dyDescent="0.3">
      <c r="A96" s="14" t="s">
        <v>128</v>
      </c>
      <c r="B96" s="14" t="s">
        <v>288</v>
      </c>
      <c r="C96" s="15" t="s">
        <v>396</v>
      </c>
      <c r="D96" s="14" t="s">
        <v>481</v>
      </c>
      <c r="E96" s="15" t="s">
        <v>587</v>
      </c>
      <c r="F96" s="16" t="s">
        <v>630</v>
      </c>
      <c r="G96" s="14" t="s">
        <v>737</v>
      </c>
      <c r="H96" s="24">
        <v>548700</v>
      </c>
      <c r="I96" s="24">
        <f>+Tabla2[[#This Row],[Monto Facturado DOP]]</f>
        <v>548700</v>
      </c>
      <c r="J96" s="17">
        <v>0</v>
      </c>
      <c r="K96" s="17" t="s">
        <v>16</v>
      </c>
      <c r="L96" s="15">
        <f>+Tabla2[[#This Row],[Fecha de Documento]]+15</f>
        <v>45269</v>
      </c>
    </row>
    <row r="97" spans="1:12" s="19" customFormat="1" ht="93.6" x14ac:dyDescent="0.3">
      <c r="A97" s="14" t="s">
        <v>29</v>
      </c>
      <c r="B97" s="14" t="s">
        <v>288</v>
      </c>
      <c r="C97" s="15" t="s">
        <v>412</v>
      </c>
      <c r="D97" s="14" t="s">
        <v>482</v>
      </c>
      <c r="E97" s="15" t="s">
        <v>341</v>
      </c>
      <c r="F97" s="16" t="s">
        <v>631</v>
      </c>
      <c r="G97" s="14" t="s">
        <v>738</v>
      </c>
      <c r="H97" s="24">
        <v>249216</v>
      </c>
      <c r="I97" s="24">
        <f>+Tabla2[[#This Row],[Monto Facturado DOP]]</f>
        <v>249216</v>
      </c>
      <c r="J97" s="17">
        <v>0</v>
      </c>
      <c r="K97" s="17" t="s">
        <v>16</v>
      </c>
      <c r="L97" s="15">
        <f>+Tabla2[[#This Row],[Fecha de Documento]]+15</f>
        <v>45275</v>
      </c>
    </row>
    <row r="98" spans="1:12" s="19" customFormat="1" ht="124.8" x14ac:dyDescent="0.3">
      <c r="A98" s="14" t="s">
        <v>129</v>
      </c>
      <c r="B98" s="14" t="s">
        <v>288</v>
      </c>
      <c r="C98" s="15" t="s">
        <v>397</v>
      </c>
      <c r="D98" s="14" t="s">
        <v>483</v>
      </c>
      <c r="E98" s="15" t="s">
        <v>305</v>
      </c>
      <c r="F98" s="16" t="s">
        <v>632</v>
      </c>
      <c r="G98" s="14" t="s">
        <v>739</v>
      </c>
      <c r="H98" s="24">
        <v>82412.2</v>
      </c>
      <c r="I98" s="24">
        <f>+Tabla2[[#This Row],[Monto Facturado DOP]]</f>
        <v>82412.2</v>
      </c>
      <c r="J98" s="17">
        <v>0</v>
      </c>
      <c r="K98" s="17" t="s">
        <v>16</v>
      </c>
      <c r="L98" s="15">
        <f>+Tabla2[[#This Row],[Fecha de Documento]]+15</f>
        <v>45252</v>
      </c>
    </row>
    <row r="99" spans="1:12" s="19" customFormat="1" ht="140.4" x14ac:dyDescent="0.3">
      <c r="A99" s="14" t="s">
        <v>130</v>
      </c>
      <c r="B99" s="14" t="s">
        <v>288</v>
      </c>
      <c r="C99" s="15" t="s">
        <v>397</v>
      </c>
      <c r="D99" s="14" t="s">
        <v>484</v>
      </c>
      <c r="E99" s="15" t="s">
        <v>588</v>
      </c>
      <c r="F99" s="16" t="s">
        <v>633</v>
      </c>
      <c r="G99" s="14" t="s">
        <v>740</v>
      </c>
      <c r="H99" s="24">
        <v>81734.649999999994</v>
      </c>
      <c r="I99" s="24">
        <f>+Tabla2[[#This Row],[Monto Facturado DOP]]</f>
        <v>81734.649999999994</v>
      </c>
      <c r="J99" s="17">
        <v>0</v>
      </c>
      <c r="K99" s="17" t="s">
        <v>16</v>
      </c>
      <c r="L99" s="15">
        <f>+Tabla2[[#This Row],[Fecha de Documento]]+15</f>
        <v>45252</v>
      </c>
    </row>
    <row r="100" spans="1:12" s="19" customFormat="1" ht="140.4" x14ac:dyDescent="0.3">
      <c r="A100" s="14" t="s">
        <v>131</v>
      </c>
      <c r="B100" s="14" t="s">
        <v>288</v>
      </c>
      <c r="C100" s="15" t="s">
        <v>397</v>
      </c>
      <c r="D100" s="14" t="s">
        <v>484</v>
      </c>
      <c r="E100" s="15" t="s">
        <v>589</v>
      </c>
      <c r="F100" s="16" t="s">
        <v>633</v>
      </c>
      <c r="G100" s="14" t="s">
        <v>740</v>
      </c>
      <c r="H100" s="24">
        <v>7776.35</v>
      </c>
      <c r="I100" s="24">
        <f>+Tabla2[[#This Row],[Monto Facturado DOP]]</f>
        <v>7776.35</v>
      </c>
      <c r="J100" s="17">
        <v>0</v>
      </c>
      <c r="K100" s="17" t="s">
        <v>16</v>
      </c>
      <c r="L100" s="15">
        <f>+Tabla2[[#This Row],[Fecha de Documento]]+15</f>
        <v>45252</v>
      </c>
    </row>
    <row r="101" spans="1:12" s="19" customFormat="1" ht="140.4" x14ac:dyDescent="0.3">
      <c r="A101" s="14" t="s">
        <v>132</v>
      </c>
      <c r="B101" s="14" t="s">
        <v>288</v>
      </c>
      <c r="C101" s="15" t="s">
        <v>397</v>
      </c>
      <c r="D101" s="14" t="s">
        <v>484</v>
      </c>
      <c r="E101" s="15" t="s">
        <v>590</v>
      </c>
      <c r="F101" s="16" t="s">
        <v>633</v>
      </c>
      <c r="G101" s="14" t="s">
        <v>740</v>
      </c>
      <c r="H101" s="24">
        <v>291467.34000000003</v>
      </c>
      <c r="I101" s="24">
        <f>+Tabla2[[#This Row],[Monto Facturado DOP]]</f>
        <v>291467.34000000003</v>
      </c>
      <c r="J101" s="17">
        <v>0</v>
      </c>
      <c r="K101" s="17" t="s">
        <v>16</v>
      </c>
      <c r="L101" s="15">
        <f>+Tabla2[[#This Row],[Fecha de Documento]]+15</f>
        <v>45252</v>
      </c>
    </row>
    <row r="102" spans="1:12" s="19" customFormat="1" ht="140.4" x14ac:dyDescent="0.3">
      <c r="A102" s="14" t="s">
        <v>38</v>
      </c>
      <c r="B102" s="14" t="s">
        <v>288</v>
      </c>
      <c r="C102" s="15" t="s">
        <v>397</v>
      </c>
      <c r="D102" s="14" t="s">
        <v>484</v>
      </c>
      <c r="E102" s="15" t="s">
        <v>591</v>
      </c>
      <c r="F102" s="16" t="s">
        <v>633</v>
      </c>
      <c r="G102" s="14" t="s">
        <v>740</v>
      </c>
      <c r="H102" s="24">
        <v>65333.599999999999</v>
      </c>
      <c r="I102" s="24">
        <f>+Tabla2[[#This Row],[Monto Facturado DOP]]</f>
        <v>65333.599999999999</v>
      </c>
      <c r="J102" s="17">
        <v>0</v>
      </c>
      <c r="K102" s="17" t="s">
        <v>16</v>
      </c>
      <c r="L102" s="15">
        <f>+Tabla2[[#This Row],[Fecha de Documento]]+15</f>
        <v>45252</v>
      </c>
    </row>
    <row r="103" spans="1:12" s="19" customFormat="1" ht="140.4" x14ac:dyDescent="0.3">
      <c r="A103" s="14" t="s">
        <v>133</v>
      </c>
      <c r="B103" s="14" t="s">
        <v>288</v>
      </c>
      <c r="C103" s="15" t="s">
        <v>397</v>
      </c>
      <c r="D103" s="14" t="s">
        <v>484</v>
      </c>
      <c r="E103" s="15" t="s">
        <v>592</v>
      </c>
      <c r="F103" s="16" t="s">
        <v>633</v>
      </c>
      <c r="G103" s="14" t="s">
        <v>740</v>
      </c>
      <c r="H103" s="24">
        <v>6040.99</v>
      </c>
      <c r="I103" s="24">
        <f>+Tabla2[[#This Row],[Monto Facturado DOP]]</f>
        <v>6040.99</v>
      </c>
      <c r="J103" s="17">
        <v>0</v>
      </c>
      <c r="K103" s="17" t="s">
        <v>16</v>
      </c>
      <c r="L103" s="15">
        <f>+Tabla2[[#This Row],[Fecha de Documento]]+15</f>
        <v>45252</v>
      </c>
    </row>
    <row r="104" spans="1:12" s="19" customFormat="1" ht="140.4" x14ac:dyDescent="0.3">
      <c r="A104" s="14" t="s">
        <v>134</v>
      </c>
      <c r="B104" s="14" t="s">
        <v>288</v>
      </c>
      <c r="C104" s="15" t="s">
        <v>397</v>
      </c>
      <c r="D104" s="14" t="s">
        <v>484</v>
      </c>
      <c r="E104" s="15" t="s">
        <v>593</v>
      </c>
      <c r="F104" s="16" t="s">
        <v>633</v>
      </c>
      <c r="G104" s="14" t="s">
        <v>740</v>
      </c>
      <c r="H104" s="24">
        <v>66267.14</v>
      </c>
      <c r="I104" s="24">
        <f>+Tabla2[[#This Row],[Monto Facturado DOP]]</f>
        <v>66267.14</v>
      </c>
      <c r="J104" s="17">
        <v>0</v>
      </c>
      <c r="K104" s="17" t="s">
        <v>16</v>
      </c>
      <c r="L104" s="15">
        <f>+Tabla2[[#This Row],[Fecha de Documento]]+15</f>
        <v>45252</v>
      </c>
    </row>
    <row r="105" spans="1:12" s="19" customFormat="1" ht="140.4" x14ac:dyDescent="0.3">
      <c r="A105" s="14" t="s">
        <v>37</v>
      </c>
      <c r="B105" s="14" t="s">
        <v>288</v>
      </c>
      <c r="C105" s="15" t="s">
        <v>397</v>
      </c>
      <c r="D105" s="14" t="s">
        <v>484</v>
      </c>
      <c r="E105" s="15" t="s">
        <v>594</v>
      </c>
      <c r="F105" s="16" t="s">
        <v>633</v>
      </c>
      <c r="G105" s="14" t="s">
        <v>740</v>
      </c>
      <c r="H105" s="24">
        <v>59479.25</v>
      </c>
      <c r="I105" s="24">
        <f>+Tabla2[[#This Row],[Monto Facturado DOP]]</f>
        <v>59479.25</v>
      </c>
      <c r="J105" s="17">
        <v>0</v>
      </c>
      <c r="K105" s="17" t="s">
        <v>16</v>
      </c>
      <c r="L105" s="15">
        <f>+Tabla2[[#This Row],[Fecha de Documento]]+15</f>
        <v>45252</v>
      </c>
    </row>
    <row r="106" spans="1:12" s="19" customFormat="1" ht="140.4" x14ac:dyDescent="0.3">
      <c r="A106" s="14" t="s">
        <v>135</v>
      </c>
      <c r="B106" s="14" t="s">
        <v>288</v>
      </c>
      <c r="C106" s="15" t="s">
        <v>397</v>
      </c>
      <c r="D106" s="14" t="s">
        <v>484</v>
      </c>
      <c r="E106" s="15" t="s">
        <v>595</v>
      </c>
      <c r="F106" s="16" t="s">
        <v>633</v>
      </c>
      <c r="G106" s="14" t="s">
        <v>740</v>
      </c>
      <c r="H106" s="24">
        <v>43458.52</v>
      </c>
      <c r="I106" s="24">
        <f>+Tabla2[[#This Row],[Monto Facturado DOP]]</f>
        <v>43458.52</v>
      </c>
      <c r="J106" s="17">
        <v>0</v>
      </c>
      <c r="K106" s="17" t="s">
        <v>16</v>
      </c>
      <c r="L106" s="15">
        <f>+Tabla2[[#This Row],[Fecha de Documento]]+15</f>
        <v>45252</v>
      </c>
    </row>
    <row r="107" spans="1:12" s="19" customFormat="1" ht="140.4" x14ac:dyDescent="0.3">
      <c r="A107" s="14" t="s">
        <v>136</v>
      </c>
      <c r="B107" s="14" t="s">
        <v>288</v>
      </c>
      <c r="C107" s="15" t="s">
        <v>397</v>
      </c>
      <c r="D107" s="14" t="s">
        <v>484</v>
      </c>
      <c r="E107" s="15" t="s">
        <v>367</v>
      </c>
      <c r="F107" s="16" t="s">
        <v>633</v>
      </c>
      <c r="G107" s="14" t="s">
        <v>740</v>
      </c>
      <c r="H107" s="24">
        <v>42590.86</v>
      </c>
      <c r="I107" s="24">
        <f>+Tabla2[[#This Row],[Monto Facturado DOP]]</f>
        <v>42590.86</v>
      </c>
      <c r="J107" s="17">
        <v>0</v>
      </c>
      <c r="K107" s="17" t="s">
        <v>16</v>
      </c>
      <c r="L107" s="15">
        <f>+Tabla2[[#This Row],[Fecha de Documento]]+15</f>
        <v>45252</v>
      </c>
    </row>
    <row r="108" spans="1:12" s="19" customFormat="1" ht="140.4" x14ac:dyDescent="0.3">
      <c r="A108" s="14" t="s">
        <v>137</v>
      </c>
      <c r="B108" s="14" t="s">
        <v>288</v>
      </c>
      <c r="C108" s="15" t="s">
        <v>397</v>
      </c>
      <c r="D108" s="14" t="s">
        <v>484</v>
      </c>
      <c r="E108" s="15" t="s">
        <v>596</v>
      </c>
      <c r="F108" s="16" t="s">
        <v>633</v>
      </c>
      <c r="G108" s="14" t="s">
        <v>740</v>
      </c>
      <c r="H108" s="24">
        <v>46606.52</v>
      </c>
      <c r="I108" s="24">
        <f>+Tabla2[[#This Row],[Monto Facturado DOP]]</f>
        <v>46606.52</v>
      </c>
      <c r="J108" s="17">
        <v>0</v>
      </c>
      <c r="K108" s="17" t="s">
        <v>16</v>
      </c>
      <c r="L108" s="15">
        <f>+Tabla2[[#This Row],[Fecha de Documento]]+15</f>
        <v>45252</v>
      </c>
    </row>
    <row r="109" spans="1:12" s="19" customFormat="1" ht="96.75" customHeight="1" x14ac:dyDescent="0.3">
      <c r="A109" s="14" t="s">
        <v>138</v>
      </c>
      <c r="B109" s="14" t="s">
        <v>288</v>
      </c>
      <c r="C109" s="15" t="s">
        <v>397</v>
      </c>
      <c r="D109" s="14" t="s">
        <v>484</v>
      </c>
      <c r="E109" s="15" t="s">
        <v>366</v>
      </c>
      <c r="F109" s="16" t="s">
        <v>633</v>
      </c>
      <c r="G109" s="14" t="s">
        <v>740</v>
      </c>
      <c r="H109" s="24">
        <v>31295.79</v>
      </c>
      <c r="I109" s="24">
        <f>+Tabla2[[#This Row],[Monto Facturado DOP]]</f>
        <v>31295.79</v>
      </c>
      <c r="J109" s="17">
        <v>0</v>
      </c>
      <c r="K109" s="17" t="s">
        <v>16</v>
      </c>
      <c r="L109" s="15">
        <f>+Tabla2[[#This Row],[Fecha de Documento]]+15</f>
        <v>45252</v>
      </c>
    </row>
    <row r="110" spans="1:12" s="19" customFormat="1" ht="99.75" customHeight="1" x14ac:dyDescent="0.3">
      <c r="A110" s="14" t="s">
        <v>40</v>
      </c>
      <c r="B110" s="14" t="s">
        <v>288</v>
      </c>
      <c r="C110" s="15" t="s">
        <v>397</v>
      </c>
      <c r="D110" s="14" t="s">
        <v>484</v>
      </c>
      <c r="E110" s="15" t="s">
        <v>289</v>
      </c>
      <c r="F110" s="16" t="s">
        <v>633</v>
      </c>
      <c r="G110" s="14" t="s">
        <v>740</v>
      </c>
      <c r="H110" s="24">
        <v>48786.35</v>
      </c>
      <c r="I110" s="24">
        <f>+Tabla2[[#This Row],[Monto Facturado DOP]]</f>
        <v>48786.35</v>
      </c>
      <c r="J110" s="17">
        <v>0</v>
      </c>
      <c r="K110" s="17" t="s">
        <v>16</v>
      </c>
      <c r="L110" s="15">
        <f>+Tabla2[[#This Row],[Fecha de Documento]]+15</f>
        <v>45252</v>
      </c>
    </row>
    <row r="111" spans="1:12" s="19" customFormat="1" ht="90.75" customHeight="1" x14ac:dyDescent="0.3">
      <c r="A111" s="14" t="s">
        <v>139</v>
      </c>
      <c r="B111" s="14" t="s">
        <v>288</v>
      </c>
      <c r="C111" s="15" t="s">
        <v>397</v>
      </c>
      <c r="D111" s="14" t="s">
        <v>484</v>
      </c>
      <c r="E111" s="15" t="s">
        <v>276</v>
      </c>
      <c r="F111" s="16" t="s">
        <v>633</v>
      </c>
      <c r="G111" s="14" t="s">
        <v>740</v>
      </c>
      <c r="H111" s="24">
        <v>36200.199999999997</v>
      </c>
      <c r="I111" s="24">
        <f>+Tabla2[[#This Row],[Monto Facturado DOP]]</f>
        <v>36200.199999999997</v>
      </c>
      <c r="J111" s="17">
        <v>0</v>
      </c>
      <c r="K111" s="17" t="s">
        <v>16</v>
      </c>
      <c r="L111" s="15">
        <f>+Tabla2[[#This Row],[Fecha de Documento]]+15</f>
        <v>45252</v>
      </c>
    </row>
    <row r="112" spans="1:12" s="19" customFormat="1" ht="96.75" customHeight="1" x14ac:dyDescent="0.3">
      <c r="A112" s="14" t="s">
        <v>140</v>
      </c>
      <c r="B112" s="14" t="s">
        <v>288</v>
      </c>
      <c r="C112" s="15" t="s">
        <v>406</v>
      </c>
      <c r="D112" s="14" t="s">
        <v>485</v>
      </c>
      <c r="E112" s="15" t="s">
        <v>298</v>
      </c>
      <c r="F112" s="16" t="s">
        <v>634</v>
      </c>
      <c r="G112" s="14" t="s">
        <v>741</v>
      </c>
      <c r="H112" s="24">
        <v>10620</v>
      </c>
      <c r="I112" s="24">
        <f>+Tabla2[[#This Row],[Monto Facturado DOP]]</f>
        <v>10620</v>
      </c>
      <c r="J112" s="17">
        <v>0</v>
      </c>
      <c r="K112" s="17" t="s">
        <v>16</v>
      </c>
      <c r="L112" s="15">
        <f>+Tabla2[[#This Row],[Fecha de Documento]]+15</f>
        <v>45267</v>
      </c>
    </row>
    <row r="113" spans="1:12" s="19" customFormat="1" ht="96.75" customHeight="1" x14ac:dyDescent="0.3">
      <c r="A113" s="14" t="s">
        <v>141</v>
      </c>
      <c r="B113" s="14" t="s">
        <v>288</v>
      </c>
      <c r="C113" s="15" t="s">
        <v>409</v>
      </c>
      <c r="D113" s="14" t="s">
        <v>486</v>
      </c>
      <c r="E113" s="15" t="s">
        <v>298</v>
      </c>
      <c r="F113" s="16" t="s">
        <v>634</v>
      </c>
      <c r="G113" s="14" t="s">
        <v>742</v>
      </c>
      <c r="H113" s="24">
        <v>47649.58</v>
      </c>
      <c r="I113" s="24">
        <f>+Tabla2[[#This Row],[Monto Facturado DOP]]</f>
        <v>47649.58</v>
      </c>
      <c r="J113" s="17">
        <v>0</v>
      </c>
      <c r="K113" s="17" t="s">
        <v>16</v>
      </c>
      <c r="L113" s="15">
        <f>+Tabla2[[#This Row],[Fecha de Documento]]+15</f>
        <v>45274</v>
      </c>
    </row>
    <row r="114" spans="1:12" s="19" customFormat="1" ht="144" customHeight="1" x14ac:dyDescent="0.3">
      <c r="A114" s="14" t="s">
        <v>142</v>
      </c>
      <c r="B114" s="14" t="s">
        <v>288</v>
      </c>
      <c r="C114" s="15" t="s">
        <v>398</v>
      </c>
      <c r="D114" s="14" t="s">
        <v>487</v>
      </c>
      <c r="E114" s="15" t="s">
        <v>582</v>
      </c>
      <c r="F114" s="16" t="s">
        <v>379</v>
      </c>
      <c r="G114" s="14" t="s">
        <v>743</v>
      </c>
      <c r="H114" s="24">
        <v>20121.36</v>
      </c>
      <c r="I114" s="24">
        <f>+Tabla2[[#This Row],[Monto Facturado DOP]]</f>
        <v>20121.36</v>
      </c>
      <c r="J114" s="17">
        <v>0</v>
      </c>
      <c r="K114" s="17" t="s">
        <v>16</v>
      </c>
      <c r="L114" s="15">
        <f>+Tabla2[[#This Row],[Fecha de Documento]]+15</f>
        <v>45272</v>
      </c>
    </row>
    <row r="115" spans="1:12" s="19" customFormat="1" ht="153" customHeight="1" x14ac:dyDescent="0.3">
      <c r="A115" s="14" t="s">
        <v>143</v>
      </c>
      <c r="B115" s="14" t="s">
        <v>288</v>
      </c>
      <c r="C115" s="15" t="s">
        <v>409</v>
      </c>
      <c r="D115" s="14" t="s">
        <v>488</v>
      </c>
      <c r="E115" s="15" t="s">
        <v>339</v>
      </c>
      <c r="F115" s="16" t="s">
        <v>635</v>
      </c>
      <c r="G115" s="14" t="s">
        <v>744</v>
      </c>
      <c r="H115" s="24">
        <v>81420</v>
      </c>
      <c r="I115" s="24">
        <f>+Tabla2[[#This Row],[Monto Facturado DOP]]</f>
        <v>81420</v>
      </c>
      <c r="J115" s="17">
        <v>0</v>
      </c>
      <c r="K115" s="17" t="s">
        <v>16</v>
      </c>
      <c r="L115" s="15">
        <f>+Tabla2[[#This Row],[Fecha de Documento]]+15</f>
        <v>45274</v>
      </c>
    </row>
    <row r="116" spans="1:12" s="19" customFormat="1" ht="173.25" customHeight="1" x14ac:dyDescent="0.3">
      <c r="A116" s="14" t="s">
        <v>144</v>
      </c>
      <c r="B116" s="14" t="s">
        <v>288</v>
      </c>
      <c r="C116" s="15" t="s">
        <v>410</v>
      </c>
      <c r="D116" s="14" t="s">
        <v>489</v>
      </c>
      <c r="E116" s="15" t="s">
        <v>347</v>
      </c>
      <c r="F116" s="16" t="s">
        <v>636</v>
      </c>
      <c r="G116" s="14" t="s">
        <v>745</v>
      </c>
      <c r="H116" s="24">
        <v>906246.23</v>
      </c>
      <c r="I116" s="24">
        <f>+Tabla2[[#This Row],[Monto Facturado DOP]]</f>
        <v>906246.23</v>
      </c>
      <c r="J116" s="17">
        <v>0</v>
      </c>
      <c r="K116" s="17" t="s">
        <v>16</v>
      </c>
      <c r="L116" s="15">
        <f>+Tabla2[[#This Row],[Fecha de Documento]]+15</f>
        <v>45268</v>
      </c>
    </row>
    <row r="117" spans="1:12" s="18" customFormat="1" ht="124.8" x14ac:dyDescent="0.35">
      <c r="A117" s="14" t="s">
        <v>36</v>
      </c>
      <c r="B117" s="14" t="s">
        <v>288</v>
      </c>
      <c r="C117" s="15" t="s">
        <v>397</v>
      </c>
      <c r="D117" s="14" t="s">
        <v>490</v>
      </c>
      <c r="E117" s="15" t="s">
        <v>294</v>
      </c>
      <c r="F117" s="16" t="s">
        <v>637</v>
      </c>
      <c r="G117" s="14" t="s">
        <v>746</v>
      </c>
      <c r="H117" s="24">
        <v>354249.57</v>
      </c>
      <c r="I117" s="24">
        <f>+Tabla2[[#This Row],[Monto Facturado DOP]]</f>
        <v>354249.57</v>
      </c>
      <c r="J117" s="17">
        <v>0</v>
      </c>
      <c r="K117" s="17" t="s">
        <v>16</v>
      </c>
      <c r="L117" s="15">
        <f>+Tabla2[[#This Row],[Fecha de Documento]]+15</f>
        <v>45252</v>
      </c>
    </row>
    <row r="118" spans="1:12" s="18" customFormat="1" ht="109.2" x14ac:dyDescent="0.35">
      <c r="A118" s="14" t="s">
        <v>145</v>
      </c>
      <c r="B118" s="14" t="s">
        <v>288</v>
      </c>
      <c r="C118" s="15" t="s">
        <v>404</v>
      </c>
      <c r="D118" s="14" t="s">
        <v>491</v>
      </c>
      <c r="E118" s="15" t="s">
        <v>340</v>
      </c>
      <c r="F118" s="16" t="s">
        <v>263</v>
      </c>
      <c r="G118" s="14" t="s">
        <v>747</v>
      </c>
      <c r="H118" s="24">
        <v>27258</v>
      </c>
      <c r="I118" s="24">
        <f>+Tabla2[[#This Row],[Monto Facturado DOP]]</f>
        <v>27258</v>
      </c>
      <c r="J118" s="17">
        <v>0</v>
      </c>
      <c r="K118" s="17" t="s">
        <v>16</v>
      </c>
      <c r="L118" s="15">
        <f>+Tabla2[[#This Row],[Fecha de Documento]]+15</f>
        <v>45255</v>
      </c>
    </row>
    <row r="119" spans="1:12" s="18" customFormat="1" ht="124.8" x14ac:dyDescent="0.35">
      <c r="A119" s="14" t="s">
        <v>146</v>
      </c>
      <c r="B119" s="14" t="s">
        <v>288</v>
      </c>
      <c r="C119" s="15" t="s">
        <v>397</v>
      </c>
      <c r="D119" s="14" t="s">
        <v>492</v>
      </c>
      <c r="E119" s="15" t="s">
        <v>348</v>
      </c>
      <c r="F119" s="16" t="s">
        <v>311</v>
      </c>
      <c r="G119" s="14" t="s">
        <v>748</v>
      </c>
      <c r="H119" s="24">
        <v>297474.46000000002</v>
      </c>
      <c r="I119" s="24">
        <f>+Tabla2[[#This Row],[Monto Facturado DOP]]</f>
        <v>297474.46000000002</v>
      </c>
      <c r="J119" s="17">
        <v>0</v>
      </c>
      <c r="K119" s="17" t="s">
        <v>16</v>
      </c>
      <c r="L119" s="15">
        <f>+Tabla2[[#This Row],[Fecha de Documento]]+15</f>
        <v>45252</v>
      </c>
    </row>
    <row r="120" spans="1:12" s="18" customFormat="1" ht="109.2" x14ac:dyDescent="0.35">
      <c r="A120" s="14" t="s">
        <v>147</v>
      </c>
      <c r="B120" s="14" t="s">
        <v>288</v>
      </c>
      <c r="C120" s="15" t="s">
        <v>405</v>
      </c>
      <c r="D120" s="14" t="s">
        <v>493</v>
      </c>
      <c r="E120" s="15" t="s">
        <v>587</v>
      </c>
      <c r="F120" s="16" t="s">
        <v>638</v>
      </c>
      <c r="G120" s="14" t="s">
        <v>749</v>
      </c>
      <c r="H120" s="24">
        <v>209149.2</v>
      </c>
      <c r="I120" s="24">
        <f>+Tabla2[[#This Row],[Monto Facturado DOP]]</f>
        <v>209149.2</v>
      </c>
      <c r="J120" s="17">
        <v>0</v>
      </c>
      <c r="K120" s="17" t="s">
        <v>16</v>
      </c>
      <c r="L120" s="15">
        <f>+Tabla2[[#This Row],[Fecha de Documento]]+15</f>
        <v>45258</v>
      </c>
    </row>
    <row r="121" spans="1:12" ht="109.2" x14ac:dyDescent="0.3">
      <c r="A121" s="14" t="s">
        <v>148</v>
      </c>
      <c r="B121" s="14" t="s">
        <v>288</v>
      </c>
      <c r="C121" s="15" t="s">
        <v>405</v>
      </c>
      <c r="D121" s="14" t="s">
        <v>493</v>
      </c>
      <c r="E121" s="15" t="s">
        <v>273</v>
      </c>
      <c r="F121" s="16" t="s">
        <v>638</v>
      </c>
      <c r="G121" s="14" t="s">
        <v>749</v>
      </c>
      <c r="H121" s="24">
        <v>25761.119999999999</v>
      </c>
      <c r="I121" s="24">
        <f>+Tabla2[[#This Row],[Monto Facturado DOP]]</f>
        <v>25761.119999999999</v>
      </c>
      <c r="J121" s="17">
        <v>0</v>
      </c>
      <c r="K121" s="17" t="s">
        <v>16</v>
      </c>
      <c r="L121" s="15">
        <f>+Tabla2[[#This Row],[Fecha de Documento]]+15</f>
        <v>45258</v>
      </c>
    </row>
    <row r="122" spans="1:12" ht="109.2" x14ac:dyDescent="0.3">
      <c r="A122" s="14" t="s">
        <v>149</v>
      </c>
      <c r="B122" s="14" t="s">
        <v>288</v>
      </c>
      <c r="C122" s="15" t="s">
        <v>405</v>
      </c>
      <c r="D122" s="14" t="s">
        <v>493</v>
      </c>
      <c r="E122" s="15" t="s">
        <v>275</v>
      </c>
      <c r="F122" s="16" t="s">
        <v>638</v>
      </c>
      <c r="G122" s="14" t="s">
        <v>749</v>
      </c>
      <c r="H122" s="24">
        <v>86947.14</v>
      </c>
      <c r="I122" s="24">
        <f>+Tabla2[[#This Row],[Monto Facturado DOP]]</f>
        <v>86947.14</v>
      </c>
      <c r="J122" s="17">
        <v>0</v>
      </c>
      <c r="K122" s="17" t="s">
        <v>16</v>
      </c>
      <c r="L122" s="15">
        <f>+Tabla2[[#This Row],[Fecha de Documento]]+15</f>
        <v>45258</v>
      </c>
    </row>
    <row r="123" spans="1:12" ht="109.2" x14ac:dyDescent="0.3">
      <c r="A123" s="14" t="s">
        <v>150</v>
      </c>
      <c r="B123" s="14" t="s">
        <v>288</v>
      </c>
      <c r="C123" s="15" t="s">
        <v>405</v>
      </c>
      <c r="D123" s="14" t="s">
        <v>493</v>
      </c>
      <c r="E123" s="15" t="s">
        <v>361</v>
      </c>
      <c r="F123" s="16" t="s">
        <v>638</v>
      </c>
      <c r="G123" s="14" t="s">
        <v>749</v>
      </c>
      <c r="H123" s="24">
        <v>28598.43</v>
      </c>
      <c r="I123" s="24">
        <f>+Tabla2[[#This Row],[Monto Facturado DOP]]</f>
        <v>28598.43</v>
      </c>
      <c r="J123" s="17">
        <v>0</v>
      </c>
      <c r="K123" s="17" t="s">
        <v>16</v>
      </c>
      <c r="L123" s="15">
        <f>+Tabla2[[#This Row],[Fecha de Documento]]+15</f>
        <v>45258</v>
      </c>
    </row>
    <row r="124" spans="1:12" ht="109.2" x14ac:dyDescent="0.3">
      <c r="A124" s="14" t="s">
        <v>151</v>
      </c>
      <c r="B124" s="14" t="s">
        <v>288</v>
      </c>
      <c r="C124" s="15" t="s">
        <v>405</v>
      </c>
      <c r="D124" s="14" t="s">
        <v>493</v>
      </c>
      <c r="E124" s="15" t="s">
        <v>291</v>
      </c>
      <c r="F124" s="16" t="s">
        <v>638</v>
      </c>
      <c r="G124" s="14" t="s">
        <v>749</v>
      </c>
      <c r="H124" s="24">
        <v>44550</v>
      </c>
      <c r="I124" s="24">
        <f>+Tabla2[[#This Row],[Monto Facturado DOP]]</f>
        <v>44550</v>
      </c>
      <c r="J124" s="17">
        <v>0</v>
      </c>
      <c r="K124" s="17" t="s">
        <v>16</v>
      </c>
      <c r="L124" s="15">
        <f>+Tabla2[[#This Row],[Fecha de Documento]]+15</f>
        <v>45258</v>
      </c>
    </row>
    <row r="125" spans="1:12" ht="109.2" x14ac:dyDescent="0.3">
      <c r="A125" s="14" t="s">
        <v>152</v>
      </c>
      <c r="B125" s="14" t="s">
        <v>288</v>
      </c>
      <c r="C125" s="15" t="s">
        <v>405</v>
      </c>
      <c r="D125" s="14" t="s">
        <v>493</v>
      </c>
      <c r="E125" s="15" t="s">
        <v>305</v>
      </c>
      <c r="F125" s="16" t="s">
        <v>638</v>
      </c>
      <c r="G125" s="14" t="s">
        <v>749</v>
      </c>
      <c r="H125" s="24">
        <v>166510.5</v>
      </c>
      <c r="I125" s="24">
        <f>+Tabla2[[#This Row],[Monto Facturado DOP]]</f>
        <v>166510.5</v>
      </c>
      <c r="J125" s="17">
        <v>0</v>
      </c>
      <c r="K125" s="17" t="s">
        <v>16</v>
      </c>
      <c r="L125" s="15">
        <f>+Tabla2[[#This Row],[Fecha de Documento]]+15</f>
        <v>45258</v>
      </c>
    </row>
    <row r="126" spans="1:12" ht="109.2" x14ac:dyDescent="0.3">
      <c r="A126" s="14" t="s">
        <v>153</v>
      </c>
      <c r="B126" s="14" t="s">
        <v>288</v>
      </c>
      <c r="C126" s="15" t="s">
        <v>398</v>
      </c>
      <c r="D126" s="14" t="s">
        <v>494</v>
      </c>
      <c r="E126" s="15" t="s">
        <v>344</v>
      </c>
      <c r="F126" s="16" t="s">
        <v>380</v>
      </c>
      <c r="G126" s="14" t="s">
        <v>750</v>
      </c>
      <c r="H126" s="24">
        <v>12390</v>
      </c>
      <c r="I126" s="24">
        <f>+Tabla2[[#This Row],[Monto Facturado DOP]]</f>
        <v>12390</v>
      </c>
      <c r="J126" s="17">
        <v>0</v>
      </c>
      <c r="K126" s="17" t="s">
        <v>16</v>
      </c>
      <c r="L126" s="15">
        <f>+Tabla2[[#This Row],[Fecha de Documento]]+15</f>
        <v>45272</v>
      </c>
    </row>
    <row r="127" spans="1:12" ht="109.2" x14ac:dyDescent="0.3">
      <c r="A127" s="14" t="s">
        <v>154</v>
      </c>
      <c r="B127" s="14" t="s">
        <v>288</v>
      </c>
      <c r="C127" s="15" t="s">
        <v>408</v>
      </c>
      <c r="D127" s="14" t="s">
        <v>495</v>
      </c>
      <c r="E127" s="15" t="s">
        <v>294</v>
      </c>
      <c r="F127" s="16" t="s">
        <v>380</v>
      </c>
      <c r="G127" s="14" t="s">
        <v>751</v>
      </c>
      <c r="H127" s="24">
        <v>28674</v>
      </c>
      <c r="I127" s="24">
        <f>+Tabla2[[#This Row],[Monto Facturado DOP]]</f>
        <v>28674</v>
      </c>
      <c r="J127" s="17">
        <v>0</v>
      </c>
      <c r="K127" s="17" t="s">
        <v>16</v>
      </c>
      <c r="L127" s="15">
        <f>+Tabla2[[#This Row],[Fecha de Documento]]+15</f>
        <v>45254</v>
      </c>
    </row>
    <row r="128" spans="1:12" ht="93.6" x14ac:dyDescent="0.3">
      <c r="A128" s="14" t="s">
        <v>155</v>
      </c>
      <c r="B128" s="14" t="s">
        <v>288</v>
      </c>
      <c r="C128" s="15" t="s">
        <v>405</v>
      </c>
      <c r="D128" s="14" t="s">
        <v>496</v>
      </c>
      <c r="E128" s="15" t="s">
        <v>274</v>
      </c>
      <c r="F128" s="16" t="s">
        <v>639</v>
      </c>
      <c r="G128" s="14" t="s">
        <v>752</v>
      </c>
      <c r="H128" s="24">
        <v>377600</v>
      </c>
      <c r="I128" s="24">
        <f>+Tabla2[[#This Row],[Monto Facturado DOP]]</f>
        <v>377600</v>
      </c>
      <c r="J128" s="17">
        <v>0</v>
      </c>
      <c r="K128" s="17" t="s">
        <v>16</v>
      </c>
      <c r="L128" s="15">
        <f>+Tabla2[[#This Row],[Fecha de Documento]]+15</f>
        <v>45258</v>
      </c>
    </row>
    <row r="129" spans="1:12" ht="93.6" x14ac:dyDescent="0.3">
      <c r="A129" s="14" t="s">
        <v>156</v>
      </c>
      <c r="B129" s="14" t="s">
        <v>288</v>
      </c>
      <c r="C129" s="15" t="s">
        <v>405</v>
      </c>
      <c r="D129" s="14" t="s">
        <v>496</v>
      </c>
      <c r="E129" s="15" t="s">
        <v>289</v>
      </c>
      <c r="F129" s="16" t="s">
        <v>639</v>
      </c>
      <c r="G129" s="14" t="s">
        <v>752</v>
      </c>
      <c r="H129" s="24">
        <v>153282</v>
      </c>
      <c r="I129" s="24">
        <f>+Tabla2[[#This Row],[Monto Facturado DOP]]</f>
        <v>153282</v>
      </c>
      <c r="J129" s="17">
        <v>0</v>
      </c>
      <c r="K129" s="17" t="s">
        <v>16</v>
      </c>
      <c r="L129" s="15">
        <f>+Tabla2[[#This Row],[Fecha de Documento]]+15</f>
        <v>45258</v>
      </c>
    </row>
    <row r="130" spans="1:12" ht="93.6" x14ac:dyDescent="0.3">
      <c r="A130" s="14" t="s">
        <v>157</v>
      </c>
      <c r="B130" s="14" t="s">
        <v>288</v>
      </c>
      <c r="C130" s="15" t="s">
        <v>405</v>
      </c>
      <c r="D130" s="14" t="s">
        <v>497</v>
      </c>
      <c r="E130" s="15" t="s">
        <v>285</v>
      </c>
      <c r="F130" s="16" t="s">
        <v>640</v>
      </c>
      <c r="G130" s="14" t="s">
        <v>753</v>
      </c>
      <c r="H130" s="24">
        <v>25016</v>
      </c>
      <c r="I130" s="24">
        <f>+Tabla2[[#This Row],[Monto Facturado DOP]]</f>
        <v>25016</v>
      </c>
      <c r="J130" s="17">
        <v>0</v>
      </c>
      <c r="K130" s="17" t="s">
        <v>16</v>
      </c>
      <c r="L130" s="15">
        <f>+Tabla2[[#This Row],[Fecha de Documento]]+15</f>
        <v>45258</v>
      </c>
    </row>
    <row r="131" spans="1:12" ht="93.6" x14ac:dyDescent="0.3">
      <c r="A131" s="14" t="s">
        <v>158</v>
      </c>
      <c r="B131" s="14" t="s">
        <v>288</v>
      </c>
      <c r="C131" s="15" t="s">
        <v>410</v>
      </c>
      <c r="D131" s="14" t="s">
        <v>498</v>
      </c>
      <c r="E131" s="15" t="s">
        <v>279</v>
      </c>
      <c r="F131" s="16" t="s">
        <v>49</v>
      </c>
      <c r="G131" s="14" t="s">
        <v>754</v>
      </c>
      <c r="H131" s="24">
        <v>14737.5</v>
      </c>
      <c r="I131" s="24">
        <f>+Tabla2[[#This Row],[Monto Facturado DOP]]</f>
        <v>14737.5</v>
      </c>
      <c r="J131" s="17">
        <v>0</v>
      </c>
      <c r="K131" s="17" t="s">
        <v>16</v>
      </c>
      <c r="L131" s="15">
        <f>+Tabla2[[#This Row],[Fecha de Documento]]+15</f>
        <v>45268</v>
      </c>
    </row>
    <row r="132" spans="1:12" ht="93.6" x14ac:dyDescent="0.3">
      <c r="A132" s="14" t="s">
        <v>159</v>
      </c>
      <c r="B132" s="14" t="s">
        <v>288</v>
      </c>
      <c r="C132" s="15" t="s">
        <v>410</v>
      </c>
      <c r="D132" s="14" t="s">
        <v>498</v>
      </c>
      <c r="E132" s="15" t="s">
        <v>267</v>
      </c>
      <c r="F132" s="16" t="s">
        <v>49</v>
      </c>
      <c r="G132" s="14" t="s">
        <v>754</v>
      </c>
      <c r="H132" s="24">
        <v>7487.5</v>
      </c>
      <c r="I132" s="24">
        <f>+Tabla2[[#This Row],[Monto Facturado DOP]]</f>
        <v>7487.5</v>
      </c>
      <c r="J132" s="17">
        <v>0</v>
      </c>
      <c r="K132" s="17" t="s">
        <v>16</v>
      </c>
      <c r="L132" s="15">
        <f>+Tabla2[[#This Row],[Fecha de Documento]]+15</f>
        <v>45268</v>
      </c>
    </row>
    <row r="133" spans="1:12" ht="78" x14ac:dyDescent="0.3">
      <c r="A133" s="14" t="s">
        <v>160</v>
      </c>
      <c r="B133" s="14" t="s">
        <v>288</v>
      </c>
      <c r="C133" s="15" t="s">
        <v>406</v>
      </c>
      <c r="D133" s="14" t="s">
        <v>499</v>
      </c>
      <c r="E133" s="15" t="s">
        <v>279</v>
      </c>
      <c r="F133" s="16" t="s">
        <v>49</v>
      </c>
      <c r="G133" s="14" t="s">
        <v>755</v>
      </c>
      <c r="H133" s="24">
        <v>40790.44</v>
      </c>
      <c r="I133" s="24">
        <f>+Tabla2[[#This Row],[Monto Facturado DOP]]</f>
        <v>40790.44</v>
      </c>
      <c r="J133" s="17">
        <v>0</v>
      </c>
      <c r="K133" s="17" t="s">
        <v>16</v>
      </c>
      <c r="L133" s="15">
        <f>+Tabla2[[#This Row],[Fecha de Documento]]+15</f>
        <v>45267</v>
      </c>
    </row>
    <row r="134" spans="1:12" ht="78" x14ac:dyDescent="0.3">
      <c r="A134" s="14" t="s">
        <v>161</v>
      </c>
      <c r="B134" s="14" t="s">
        <v>288</v>
      </c>
      <c r="C134" s="15" t="s">
        <v>406</v>
      </c>
      <c r="D134" s="14" t="s">
        <v>499</v>
      </c>
      <c r="E134" s="15" t="s">
        <v>267</v>
      </c>
      <c r="F134" s="16" t="s">
        <v>49</v>
      </c>
      <c r="G134" s="14" t="s">
        <v>755</v>
      </c>
      <c r="H134" s="24">
        <v>54865.93</v>
      </c>
      <c r="I134" s="24">
        <f>+Tabla2[[#This Row],[Monto Facturado DOP]]</f>
        <v>54865.93</v>
      </c>
      <c r="J134" s="17">
        <v>0</v>
      </c>
      <c r="K134" s="17" t="s">
        <v>16</v>
      </c>
      <c r="L134" s="15">
        <f>+Tabla2[[#This Row],[Fecha de Documento]]+15</f>
        <v>45267</v>
      </c>
    </row>
    <row r="135" spans="1:12" ht="62.4" x14ac:dyDescent="0.3">
      <c r="A135" s="14" t="s">
        <v>162</v>
      </c>
      <c r="B135" s="14" t="s">
        <v>288</v>
      </c>
      <c r="C135" s="15" t="s">
        <v>412</v>
      </c>
      <c r="D135" s="14" t="s">
        <v>500</v>
      </c>
      <c r="E135" s="15" t="s">
        <v>270</v>
      </c>
      <c r="F135" s="16" t="s">
        <v>49</v>
      </c>
      <c r="G135" s="14" t="s">
        <v>756</v>
      </c>
      <c r="H135" s="24">
        <v>10875</v>
      </c>
      <c r="I135" s="24">
        <f>+Tabla2[[#This Row],[Monto Facturado DOP]]</f>
        <v>10875</v>
      </c>
      <c r="J135" s="17">
        <v>0</v>
      </c>
      <c r="K135" s="17" t="s">
        <v>16</v>
      </c>
      <c r="L135" s="15">
        <f>+Tabla2[[#This Row],[Fecha de Documento]]+15</f>
        <v>45275</v>
      </c>
    </row>
    <row r="136" spans="1:12" ht="62.4" x14ac:dyDescent="0.3">
      <c r="A136" s="14" t="s">
        <v>163</v>
      </c>
      <c r="B136" s="14" t="s">
        <v>288</v>
      </c>
      <c r="C136" s="15" t="s">
        <v>412</v>
      </c>
      <c r="D136" s="14" t="s">
        <v>500</v>
      </c>
      <c r="E136" s="15" t="s">
        <v>279</v>
      </c>
      <c r="F136" s="16" t="s">
        <v>49</v>
      </c>
      <c r="G136" s="14" t="s">
        <v>756</v>
      </c>
      <c r="H136" s="24">
        <v>17400</v>
      </c>
      <c r="I136" s="24">
        <f>+Tabla2[[#This Row],[Monto Facturado DOP]]</f>
        <v>17400</v>
      </c>
      <c r="J136" s="17">
        <v>0</v>
      </c>
      <c r="K136" s="17" t="s">
        <v>16</v>
      </c>
      <c r="L136" s="15">
        <f>+Tabla2[[#This Row],[Fecha de Documento]]+15</f>
        <v>45275</v>
      </c>
    </row>
    <row r="137" spans="1:12" ht="62.4" x14ac:dyDescent="0.3">
      <c r="A137" s="14" t="s">
        <v>164</v>
      </c>
      <c r="B137" s="14" t="s">
        <v>288</v>
      </c>
      <c r="C137" s="15" t="s">
        <v>412</v>
      </c>
      <c r="D137" s="14" t="s">
        <v>500</v>
      </c>
      <c r="E137" s="15" t="s">
        <v>267</v>
      </c>
      <c r="F137" s="16" t="s">
        <v>49</v>
      </c>
      <c r="G137" s="14" t="s">
        <v>756</v>
      </c>
      <c r="H137" s="24">
        <v>2950</v>
      </c>
      <c r="I137" s="24">
        <f>+Tabla2[[#This Row],[Monto Facturado DOP]]</f>
        <v>2950</v>
      </c>
      <c r="J137" s="17">
        <v>0</v>
      </c>
      <c r="K137" s="17" t="s">
        <v>16</v>
      </c>
      <c r="L137" s="15">
        <f>+Tabla2[[#This Row],[Fecha de Documento]]+15</f>
        <v>45275</v>
      </c>
    </row>
    <row r="138" spans="1:12" ht="109.2" x14ac:dyDescent="0.3">
      <c r="A138" s="14" t="s">
        <v>165</v>
      </c>
      <c r="B138" s="14" t="s">
        <v>288</v>
      </c>
      <c r="C138" s="15" t="s">
        <v>410</v>
      </c>
      <c r="D138" s="14" t="s">
        <v>501</v>
      </c>
      <c r="E138" s="15" t="s">
        <v>279</v>
      </c>
      <c r="F138" s="16" t="s">
        <v>49</v>
      </c>
      <c r="G138" s="14" t="s">
        <v>757</v>
      </c>
      <c r="H138" s="24">
        <v>8114.4</v>
      </c>
      <c r="I138" s="24">
        <f>+Tabla2[[#This Row],[Monto Facturado DOP]]</f>
        <v>8114.4</v>
      </c>
      <c r="J138" s="17">
        <v>0</v>
      </c>
      <c r="K138" s="17" t="s">
        <v>16</v>
      </c>
      <c r="L138" s="15">
        <f>+Tabla2[[#This Row],[Fecha de Documento]]+15</f>
        <v>45268</v>
      </c>
    </row>
    <row r="139" spans="1:12" ht="109.2" x14ac:dyDescent="0.3">
      <c r="A139" s="14" t="s">
        <v>166</v>
      </c>
      <c r="B139" s="14" t="s">
        <v>288</v>
      </c>
      <c r="C139" s="15" t="s">
        <v>410</v>
      </c>
      <c r="D139" s="14" t="s">
        <v>502</v>
      </c>
      <c r="E139" s="15" t="s">
        <v>267</v>
      </c>
      <c r="F139" s="16" t="s">
        <v>49</v>
      </c>
      <c r="G139" s="14" t="s">
        <v>758</v>
      </c>
      <c r="H139" s="24">
        <v>2250</v>
      </c>
      <c r="I139" s="24">
        <f>+Tabla2[[#This Row],[Monto Facturado DOP]]</f>
        <v>2250</v>
      </c>
      <c r="J139" s="17">
        <v>0</v>
      </c>
      <c r="K139" s="17" t="s">
        <v>16</v>
      </c>
      <c r="L139" s="15">
        <f>+Tabla2[[#This Row],[Fecha de Documento]]+15</f>
        <v>45268</v>
      </c>
    </row>
    <row r="140" spans="1:12" ht="78" x14ac:dyDescent="0.3">
      <c r="A140" s="14" t="s">
        <v>167</v>
      </c>
      <c r="B140" s="14" t="s">
        <v>288</v>
      </c>
      <c r="C140" s="15" t="s">
        <v>395</v>
      </c>
      <c r="D140" s="14" t="s">
        <v>503</v>
      </c>
      <c r="E140" s="15" t="s">
        <v>267</v>
      </c>
      <c r="F140" s="16" t="s">
        <v>49</v>
      </c>
      <c r="G140" s="14" t="s">
        <v>759</v>
      </c>
      <c r="H140" s="24">
        <v>71799.600000000006</v>
      </c>
      <c r="I140" s="24">
        <f>+Tabla2[[#This Row],[Monto Facturado DOP]]</f>
        <v>71799.600000000006</v>
      </c>
      <c r="J140" s="17">
        <v>0</v>
      </c>
      <c r="K140" s="17" t="s">
        <v>16</v>
      </c>
      <c r="L140" s="15">
        <f>+Tabla2[[#This Row],[Fecha de Documento]]+15</f>
        <v>45248</v>
      </c>
    </row>
    <row r="141" spans="1:12" ht="109.2" x14ac:dyDescent="0.3">
      <c r="A141" s="14" t="s">
        <v>168</v>
      </c>
      <c r="B141" s="14" t="s">
        <v>288</v>
      </c>
      <c r="C141" s="15" t="s">
        <v>410</v>
      </c>
      <c r="D141" s="14" t="s">
        <v>504</v>
      </c>
      <c r="E141" s="15" t="s">
        <v>267</v>
      </c>
      <c r="F141" s="16" t="s">
        <v>49</v>
      </c>
      <c r="G141" s="14" t="s">
        <v>760</v>
      </c>
      <c r="H141" s="24">
        <v>9116.3700000000008</v>
      </c>
      <c r="I141" s="24">
        <f>+Tabla2[[#This Row],[Monto Facturado DOP]]</f>
        <v>9116.3700000000008</v>
      </c>
      <c r="J141" s="17">
        <v>0</v>
      </c>
      <c r="K141" s="17" t="s">
        <v>16</v>
      </c>
      <c r="L141" s="15">
        <f>+Tabla2[[#This Row],[Fecha de Documento]]+15</f>
        <v>45268</v>
      </c>
    </row>
    <row r="142" spans="1:12" ht="109.2" x14ac:dyDescent="0.3">
      <c r="A142" s="14" t="s">
        <v>169</v>
      </c>
      <c r="B142" s="14" t="s">
        <v>288</v>
      </c>
      <c r="C142" s="15" t="s">
        <v>410</v>
      </c>
      <c r="D142" s="14" t="s">
        <v>505</v>
      </c>
      <c r="E142" s="15" t="s">
        <v>267</v>
      </c>
      <c r="F142" s="16" t="s">
        <v>49</v>
      </c>
      <c r="G142" s="14" t="s">
        <v>761</v>
      </c>
      <c r="H142" s="24">
        <v>37500</v>
      </c>
      <c r="I142" s="24">
        <f>+Tabla2[[#This Row],[Monto Facturado DOP]]</f>
        <v>37500</v>
      </c>
      <c r="J142" s="17">
        <v>0</v>
      </c>
      <c r="K142" s="17" t="s">
        <v>16</v>
      </c>
      <c r="L142" s="15">
        <f>+Tabla2[[#This Row],[Fecha de Documento]]+15</f>
        <v>45268</v>
      </c>
    </row>
    <row r="143" spans="1:12" ht="93.6" x14ac:dyDescent="0.3">
      <c r="A143" s="14" t="s">
        <v>170</v>
      </c>
      <c r="B143" s="14" t="s">
        <v>288</v>
      </c>
      <c r="C143" s="15" t="s">
        <v>395</v>
      </c>
      <c r="D143" s="14" t="s">
        <v>506</v>
      </c>
      <c r="E143" s="15" t="s">
        <v>267</v>
      </c>
      <c r="F143" s="16" t="s">
        <v>49</v>
      </c>
      <c r="G143" s="14" t="s">
        <v>762</v>
      </c>
      <c r="H143" s="24">
        <v>116135.09</v>
      </c>
      <c r="I143" s="24">
        <f>+Tabla2[[#This Row],[Monto Facturado DOP]]</f>
        <v>116135.09</v>
      </c>
      <c r="J143" s="17">
        <v>0</v>
      </c>
      <c r="K143" s="17" t="s">
        <v>16</v>
      </c>
      <c r="L143" s="15">
        <f>+Tabla2[[#This Row],[Fecha de Documento]]+15</f>
        <v>45248</v>
      </c>
    </row>
    <row r="144" spans="1:12" ht="93.6" x14ac:dyDescent="0.3">
      <c r="A144" s="14" t="s">
        <v>171</v>
      </c>
      <c r="B144" s="14" t="s">
        <v>288</v>
      </c>
      <c r="C144" s="15" t="s">
        <v>410</v>
      </c>
      <c r="D144" s="14" t="s">
        <v>507</v>
      </c>
      <c r="E144" s="15" t="s">
        <v>279</v>
      </c>
      <c r="F144" s="16" t="s">
        <v>49</v>
      </c>
      <c r="G144" s="14" t="s">
        <v>763</v>
      </c>
      <c r="H144" s="24">
        <v>500</v>
      </c>
      <c r="I144" s="24">
        <f>+Tabla2[[#This Row],[Monto Facturado DOP]]</f>
        <v>500</v>
      </c>
      <c r="J144" s="17">
        <v>0</v>
      </c>
      <c r="K144" s="17" t="s">
        <v>16</v>
      </c>
      <c r="L144" s="15">
        <f>+Tabla2[[#This Row],[Fecha de Documento]]+15</f>
        <v>45268</v>
      </c>
    </row>
    <row r="145" spans="1:12" ht="93.6" x14ac:dyDescent="0.3">
      <c r="A145" s="14" t="s">
        <v>172</v>
      </c>
      <c r="B145" s="14" t="s">
        <v>288</v>
      </c>
      <c r="C145" s="15" t="s">
        <v>410</v>
      </c>
      <c r="D145" s="14" t="s">
        <v>507</v>
      </c>
      <c r="E145" s="15" t="s">
        <v>267</v>
      </c>
      <c r="F145" s="16" t="s">
        <v>49</v>
      </c>
      <c r="G145" s="14" t="s">
        <v>763</v>
      </c>
      <c r="H145" s="24">
        <v>2250</v>
      </c>
      <c r="I145" s="24">
        <f>+Tabla2[[#This Row],[Monto Facturado DOP]]</f>
        <v>2250</v>
      </c>
      <c r="J145" s="17">
        <v>0</v>
      </c>
      <c r="K145" s="17" t="s">
        <v>16</v>
      </c>
      <c r="L145" s="15">
        <f>+Tabla2[[#This Row],[Fecha de Documento]]+15</f>
        <v>45268</v>
      </c>
    </row>
    <row r="146" spans="1:12" ht="78" x14ac:dyDescent="0.3">
      <c r="A146" s="14" t="s">
        <v>173</v>
      </c>
      <c r="B146" s="14" t="s">
        <v>288</v>
      </c>
      <c r="C146" s="15" t="s">
        <v>350</v>
      </c>
      <c r="D146" s="14" t="s">
        <v>508</v>
      </c>
      <c r="E146" s="15" t="s">
        <v>267</v>
      </c>
      <c r="F146" s="16" t="s">
        <v>49</v>
      </c>
      <c r="G146" s="14" t="s">
        <v>386</v>
      </c>
      <c r="H146" s="24">
        <v>12955.48</v>
      </c>
      <c r="I146" s="24">
        <f>+Tabla2[[#This Row],[Monto Facturado DOP]]</f>
        <v>12955.48</v>
      </c>
      <c r="J146" s="17">
        <v>0</v>
      </c>
      <c r="K146" s="17" t="s">
        <v>16</v>
      </c>
      <c r="L146" s="15">
        <f>+Tabla2[[#This Row],[Fecha de Documento]]+15</f>
        <v>45246</v>
      </c>
    </row>
    <row r="147" spans="1:12" ht="78" x14ac:dyDescent="0.3">
      <c r="A147" s="14" t="s">
        <v>174</v>
      </c>
      <c r="B147" s="14" t="s">
        <v>288</v>
      </c>
      <c r="C147" s="15" t="s">
        <v>408</v>
      </c>
      <c r="D147" s="14" t="s">
        <v>509</v>
      </c>
      <c r="E147" s="15" t="s">
        <v>362</v>
      </c>
      <c r="F147" s="16" t="s">
        <v>49</v>
      </c>
      <c r="G147" s="14" t="s">
        <v>764</v>
      </c>
      <c r="H147" s="24">
        <v>30305</v>
      </c>
      <c r="I147" s="24">
        <f>+Tabla2[[#This Row],[Monto Facturado DOP]]</f>
        <v>30305</v>
      </c>
      <c r="J147" s="17">
        <v>0</v>
      </c>
      <c r="K147" s="17" t="s">
        <v>16</v>
      </c>
      <c r="L147" s="15">
        <f>+Tabla2[[#This Row],[Fecha de Documento]]+15</f>
        <v>45254</v>
      </c>
    </row>
    <row r="148" spans="1:12" ht="124.8" x14ac:dyDescent="0.3">
      <c r="A148" s="14" t="s">
        <v>175</v>
      </c>
      <c r="B148" s="14" t="s">
        <v>288</v>
      </c>
      <c r="C148" s="15" t="s">
        <v>350</v>
      </c>
      <c r="D148" s="14" t="s">
        <v>510</v>
      </c>
      <c r="E148" s="15" t="s">
        <v>299</v>
      </c>
      <c r="F148" s="16" t="s">
        <v>49</v>
      </c>
      <c r="G148" s="14" t="s">
        <v>765</v>
      </c>
      <c r="H148" s="24">
        <v>71612.5</v>
      </c>
      <c r="I148" s="24">
        <f>+Tabla2[[#This Row],[Monto Facturado DOP]]</f>
        <v>71612.5</v>
      </c>
      <c r="J148" s="17">
        <v>0</v>
      </c>
      <c r="K148" s="17" t="s">
        <v>16</v>
      </c>
      <c r="L148" s="15">
        <f>+Tabla2[[#This Row],[Fecha de Documento]]+15</f>
        <v>45246</v>
      </c>
    </row>
    <row r="149" spans="1:12" ht="124.8" x14ac:dyDescent="0.3">
      <c r="A149" s="14" t="s">
        <v>176</v>
      </c>
      <c r="B149" s="14" t="s">
        <v>288</v>
      </c>
      <c r="C149" s="15" t="s">
        <v>350</v>
      </c>
      <c r="D149" s="14" t="s">
        <v>510</v>
      </c>
      <c r="E149" s="15" t="s">
        <v>356</v>
      </c>
      <c r="F149" s="16" t="s">
        <v>49</v>
      </c>
      <c r="G149" s="14" t="s">
        <v>765</v>
      </c>
      <c r="H149" s="24">
        <v>8537.5</v>
      </c>
      <c r="I149" s="24">
        <f>+Tabla2[[#This Row],[Monto Facturado DOP]]</f>
        <v>8537.5</v>
      </c>
      <c r="J149" s="17">
        <v>0</v>
      </c>
      <c r="K149" s="17" t="s">
        <v>16</v>
      </c>
      <c r="L149" s="15">
        <f>+Tabla2[[#This Row],[Fecha de Documento]]+15</f>
        <v>45246</v>
      </c>
    </row>
    <row r="150" spans="1:12" ht="78" x14ac:dyDescent="0.3">
      <c r="A150" s="14" t="s">
        <v>177</v>
      </c>
      <c r="B150" s="14" t="s">
        <v>288</v>
      </c>
      <c r="C150" s="15" t="s">
        <v>395</v>
      </c>
      <c r="D150" s="14" t="s">
        <v>511</v>
      </c>
      <c r="E150" s="15" t="s">
        <v>299</v>
      </c>
      <c r="F150" s="16" t="s">
        <v>49</v>
      </c>
      <c r="G150" s="14" t="s">
        <v>766</v>
      </c>
      <c r="H150" s="24">
        <v>80931.5</v>
      </c>
      <c r="I150" s="24">
        <f>+Tabla2[[#This Row],[Monto Facturado DOP]]</f>
        <v>80931.5</v>
      </c>
      <c r="J150" s="17">
        <v>0</v>
      </c>
      <c r="K150" s="17" t="s">
        <v>16</v>
      </c>
      <c r="L150" s="15">
        <f>+Tabla2[[#This Row],[Fecha de Documento]]+15</f>
        <v>45248</v>
      </c>
    </row>
    <row r="151" spans="1:12" ht="78" x14ac:dyDescent="0.3">
      <c r="A151" s="14" t="s">
        <v>178</v>
      </c>
      <c r="B151" s="14" t="s">
        <v>288</v>
      </c>
      <c r="C151" s="15" t="s">
        <v>395</v>
      </c>
      <c r="D151" s="14" t="s">
        <v>511</v>
      </c>
      <c r="E151" s="15" t="s">
        <v>356</v>
      </c>
      <c r="F151" s="16" t="s">
        <v>49</v>
      </c>
      <c r="G151" s="14" t="s">
        <v>766</v>
      </c>
      <c r="H151" s="24">
        <v>10686</v>
      </c>
      <c r="I151" s="24">
        <f>+Tabla2[[#This Row],[Monto Facturado DOP]]</f>
        <v>10686</v>
      </c>
      <c r="J151" s="17">
        <v>0</v>
      </c>
      <c r="K151" s="17" t="s">
        <v>16</v>
      </c>
      <c r="L151" s="15">
        <f>+Tabla2[[#This Row],[Fecha de Documento]]+15</f>
        <v>45248</v>
      </c>
    </row>
    <row r="152" spans="1:12" ht="78" x14ac:dyDescent="0.3">
      <c r="A152" s="14" t="s">
        <v>34</v>
      </c>
      <c r="B152" s="14" t="s">
        <v>288</v>
      </c>
      <c r="C152" s="15" t="s">
        <v>350</v>
      </c>
      <c r="D152" s="14" t="s">
        <v>512</v>
      </c>
      <c r="E152" s="15" t="s">
        <v>299</v>
      </c>
      <c r="F152" s="16" t="s">
        <v>49</v>
      </c>
      <c r="G152" s="14" t="s">
        <v>767</v>
      </c>
      <c r="H152" s="24">
        <v>41732.78</v>
      </c>
      <c r="I152" s="24">
        <f>+Tabla2[[#This Row],[Monto Facturado DOP]]</f>
        <v>41732.78</v>
      </c>
      <c r="J152" s="17">
        <v>0</v>
      </c>
      <c r="K152" s="17" t="s">
        <v>16</v>
      </c>
      <c r="L152" s="15">
        <f>+Tabla2[[#This Row],[Fecha de Documento]]+15</f>
        <v>45246</v>
      </c>
    </row>
    <row r="153" spans="1:12" ht="78" x14ac:dyDescent="0.3">
      <c r="A153" s="14" t="s">
        <v>179</v>
      </c>
      <c r="B153" s="14" t="s">
        <v>288</v>
      </c>
      <c r="C153" s="15" t="s">
        <v>350</v>
      </c>
      <c r="D153" s="14" t="s">
        <v>512</v>
      </c>
      <c r="E153" s="15" t="s">
        <v>356</v>
      </c>
      <c r="F153" s="16" t="s">
        <v>49</v>
      </c>
      <c r="G153" s="14" t="s">
        <v>767</v>
      </c>
      <c r="H153" s="24">
        <v>73348.509999999995</v>
      </c>
      <c r="I153" s="24">
        <f>+Tabla2[[#This Row],[Monto Facturado DOP]]</f>
        <v>73348.509999999995</v>
      </c>
      <c r="J153" s="17">
        <v>0</v>
      </c>
      <c r="K153" s="17" t="s">
        <v>16</v>
      </c>
      <c r="L153" s="15">
        <f>+Tabla2[[#This Row],[Fecha de Documento]]+15</f>
        <v>45246</v>
      </c>
    </row>
    <row r="154" spans="1:12" ht="78" x14ac:dyDescent="0.3">
      <c r="A154" s="14" t="s">
        <v>35</v>
      </c>
      <c r="B154" s="14" t="s">
        <v>288</v>
      </c>
      <c r="C154" s="15" t="s">
        <v>408</v>
      </c>
      <c r="D154" s="14" t="s">
        <v>513</v>
      </c>
      <c r="E154" s="15" t="s">
        <v>299</v>
      </c>
      <c r="F154" s="16" t="s">
        <v>49</v>
      </c>
      <c r="G154" s="14" t="s">
        <v>768</v>
      </c>
      <c r="H154" s="24">
        <v>19250.8</v>
      </c>
      <c r="I154" s="24">
        <f>+Tabla2[[#This Row],[Monto Facturado DOP]]</f>
        <v>19250.8</v>
      </c>
      <c r="J154" s="17">
        <v>0</v>
      </c>
      <c r="K154" s="17" t="s">
        <v>16</v>
      </c>
      <c r="L154" s="15">
        <f>+Tabla2[[#This Row],[Fecha de Documento]]+15</f>
        <v>45254</v>
      </c>
    </row>
    <row r="155" spans="1:12" ht="78" x14ac:dyDescent="0.3">
      <c r="A155" s="14" t="s">
        <v>180</v>
      </c>
      <c r="B155" s="14" t="s">
        <v>288</v>
      </c>
      <c r="C155" s="15" t="s">
        <v>408</v>
      </c>
      <c r="D155" s="14" t="s">
        <v>513</v>
      </c>
      <c r="E155" s="15" t="s">
        <v>356</v>
      </c>
      <c r="F155" s="16" t="s">
        <v>49</v>
      </c>
      <c r="G155" s="14" t="s">
        <v>768</v>
      </c>
      <c r="H155" s="24">
        <v>3127</v>
      </c>
      <c r="I155" s="24">
        <f>+Tabla2[[#This Row],[Monto Facturado DOP]]</f>
        <v>3127</v>
      </c>
      <c r="J155" s="17">
        <v>0</v>
      </c>
      <c r="K155" s="17" t="s">
        <v>16</v>
      </c>
      <c r="L155" s="15">
        <f>+Tabla2[[#This Row],[Fecha de Documento]]+15</f>
        <v>45254</v>
      </c>
    </row>
    <row r="156" spans="1:12" ht="78" x14ac:dyDescent="0.3">
      <c r="A156" s="14" t="s">
        <v>25</v>
      </c>
      <c r="B156" s="14" t="s">
        <v>288</v>
      </c>
      <c r="C156" s="15" t="s">
        <v>395</v>
      </c>
      <c r="D156" s="14" t="s">
        <v>514</v>
      </c>
      <c r="E156" s="15" t="s">
        <v>299</v>
      </c>
      <c r="F156" s="16" t="s">
        <v>49</v>
      </c>
      <c r="G156" s="14" t="s">
        <v>769</v>
      </c>
      <c r="H156" s="24">
        <v>31687.5</v>
      </c>
      <c r="I156" s="24">
        <f>+Tabla2[[#This Row],[Monto Facturado DOP]]</f>
        <v>31687.5</v>
      </c>
      <c r="J156" s="17">
        <v>0</v>
      </c>
      <c r="K156" s="17" t="s">
        <v>16</v>
      </c>
      <c r="L156" s="15">
        <f>+Tabla2[[#This Row],[Fecha de Documento]]+15</f>
        <v>45248</v>
      </c>
    </row>
    <row r="157" spans="1:12" ht="78" x14ac:dyDescent="0.3">
      <c r="A157" s="14" t="s">
        <v>181</v>
      </c>
      <c r="B157" s="14" t="s">
        <v>288</v>
      </c>
      <c r="C157" s="15" t="s">
        <v>395</v>
      </c>
      <c r="D157" s="14" t="s">
        <v>514</v>
      </c>
      <c r="E157" s="15" t="s">
        <v>356</v>
      </c>
      <c r="F157" s="16" t="s">
        <v>49</v>
      </c>
      <c r="G157" s="14" t="s">
        <v>769</v>
      </c>
      <c r="H157" s="24">
        <v>19687.5</v>
      </c>
      <c r="I157" s="24">
        <f>+Tabla2[[#This Row],[Monto Facturado DOP]]</f>
        <v>19687.5</v>
      </c>
      <c r="J157" s="17">
        <v>0</v>
      </c>
      <c r="K157" s="17" t="s">
        <v>16</v>
      </c>
      <c r="L157" s="15">
        <f>+Tabla2[[#This Row],[Fecha de Documento]]+15</f>
        <v>45248</v>
      </c>
    </row>
    <row r="158" spans="1:12" ht="78" x14ac:dyDescent="0.3">
      <c r="A158" s="14" t="s">
        <v>182</v>
      </c>
      <c r="B158" s="14" t="s">
        <v>288</v>
      </c>
      <c r="C158" s="15" t="s">
        <v>395</v>
      </c>
      <c r="D158" s="14" t="s">
        <v>515</v>
      </c>
      <c r="E158" s="15" t="s">
        <v>299</v>
      </c>
      <c r="F158" s="16" t="s">
        <v>49</v>
      </c>
      <c r="G158" s="14" t="s">
        <v>770</v>
      </c>
      <c r="H158" s="24">
        <v>4900</v>
      </c>
      <c r="I158" s="24">
        <f>+Tabla2[[#This Row],[Monto Facturado DOP]]</f>
        <v>4900</v>
      </c>
      <c r="J158" s="17">
        <v>0</v>
      </c>
      <c r="K158" s="17" t="s">
        <v>16</v>
      </c>
      <c r="L158" s="15">
        <f>+Tabla2[[#This Row],[Fecha de Documento]]+15</f>
        <v>45248</v>
      </c>
    </row>
    <row r="159" spans="1:12" ht="78" x14ac:dyDescent="0.3">
      <c r="A159" s="14" t="s">
        <v>183</v>
      </c>
      <c r="B159" s="14" t="s">
        <v>288</v>
      </c>
      <c r="C159" s="15" t="s">
        <v>395</v>
      </c>
      <c r="D159" s="14" t="s">
        <v>515</v>
      </c>
      <c r="E159" s="15" t="s">
        <v>356</v>
      </c>
      <c r="F159" s="16" t="s">
        <v>49</v>
      </c>
      <c r="G159" s="14" t="s">
        <v>770</v>
      </c>
      <c r="H159" s="24">
        <v>1068.75</v>
      </c>
      <c r="I159" s="24">
        <f>+Tabla2[[#This Row],[Monto Facturado DOP]]</f>
        <v>1068.75</v>
      </c>
      <c r="J159" s="17">
        <v>0</v>
      </c>
      <c r="K159" s="17" t="s">
        <v>16</v>
      </c>
      <c r="L159" s="15">
        <f>+Tabla2[[#This Row],[Fecha de Documento]]+15</f>
        <v>45248</v>
      </c>
    </row>
    <row r="160" spans="1:12" ht="109.2" x14ac:dyDescent="0.3">
      <c r="A160" s="14" t="s">
        <v>184</v>
      </c>
      <c r="B160" s="14" t="s">
        <v>288</v>
      </c>
      <c r="C160" s="15" t="s">
        <v>350</v>
      </c>
      <c r="D160" s="14" t="s">
        <v>516</v>
      </c>
      <c r="E160" s="15" t="s">
        <v>303</v>
      </c>
      <c r="F160" s="16" t="s">
        <v>264</v>
      </c>
      <c r="G160" s="14" t="s">
        <v>771</v>
      </c>
      <c r="H160" s="24">
        <v>678379.58</v>
      </c>
      <c r="I160" s="24">
        <f>+Tabla2[[#This Row],[Monto Facturado DOP]]</f>
        <v>678379.58</v>
      </c>
      <c r="J160" s="17">
        <v>0</v>
      </c>
      <c r="K160" s="17" t="s">
        <v>16</v>
      </c>
      <c r="L160" s="15">
        <f>+Tabla2[[#This Row],[Fecha de Documento]]+15</f>
        <v>45246</v>
      </c>
    </row>
    <row r="161" spans="1:12" ht="140.4" x14ac:dyDescent="0.3">
      <c r="A161" s="14" t="s">
        <v>185</v>
      </c>
      <c r="B161" s="14" t="s">
        <v>288</v>
      </c>
      <c r="C161" s="15" t="s">
        <v>350</v>
      </c>
      <c r="D161" s="14" t="s">
        <v>517</v>
      </c>
      <c r="E161" s="15" t="s">
        <v>347</v>
      </c>
      <c r="F161" s="16" t="s">
        <v>264</v>
      </c>
      <c r="G161" s="14" t="s">
        <v>772</v>
      </c>
      <c r="H161" s="24">
        <v>1239000</v>
      </c>
      <c r="I161" s="24">
        <f>+Tabla2[[#This Row],[Monto Facturado DOP]]</f>
        <v>1239000</v>
      </c>
      <c r="J161" s="17">
        <v>0</v>
      </c>
      <c r="K161" s="17" t="s">
        <v>16</v>
      </c>
      <c r="L161" s="15">
        <f>+Tabla2[[#This Row],[Fecha de Documento]]+15</f>
        <v>45246</v>
      </c>
    </row>
    <row r="162" spans="1:12" ht="62.4" x14ac:dyDescent="0.3">
      <c r="A162" s="14" t="s">
        <v>186</v>
      </c>
      <c r="B162" s="14" t="s">
        <v>288</v>
      </c>
      <c r="C162" s="15" t="s">
        <v>413</v>
      </c>
      <c r="D162" s="14" t="s">
        <v>518</v>
      </c>
      <c r="E162" s="15" t="s">
        <v>359</v>
      </c>
      <c r="F162" s="16" t="s">
        <v>641</v>
      </c>
      <c r="G162" s="14" t="s">
        <v>773</v>
      </c>
      <c r="H162" s="24">
        <v>8213708.4800000004</v>
      </c>
      <c r="I162" s="24">
        <f>+Tabla2[[#This Row],[Monto Facturado DOP]]</f>
        <v>8213708.4800000004</v>
      </c>
      <c r="J162" s="17">
        <v>0</v>
      </c>
      <c r="K162" s="17" t="s">
        <v>16</v>
      </c>
      <c r="L162" s="15">
        <f>+Tabla2[[#This Row],[Fecha de Documento]]+15</f>
        <v>45265</v>
      </c>
    </row>
    <row r="163" spans="1:12" ht="109.2" x14ac:dyDescent="0.3">
      <c r="A163" s="14" t="s">
        <v>187</v>
      </c>
      <c r="B163" s="14" t="s">
        <v>288</v>
      </c>
      <c r="C163" s="15" t="s">
        <v>405</v>
      </c>
      <c r="D163" s="14" t="s">
        <v>519</v>
      </c>
      <c r="E163" s="15" t="s">
        <v>304</v>
      </c>
      <c r="F163" s="16" t="s">
        <v>642</v>
      </c>
      <c r="G163" s="14" t="s">
        <v>774</v>
      </c>
      <c r="H163" s="24">
        <v>1449881.34</v>
      </c>
      <c r="I163" s="24">
        <f>+Tabla2[[#This Row],[Monto Facturado DOP]]</f>
        <v>1449881.34</v>
      </c>
      <c r="J163" s="17">
        <v>0</v>
      </c>
      <c r="K163" s="17" t="s">
        <v>16</v>
      </c>
      <c r="L163" s="15">
        <f>+Tabla2[[#This Row],[Fecha de Documento]]+15</f>
        <v>45258</v>
      </c>
    </row>
    <row r="164" spans="1:12" ht="93.6" x14ac:dyDescent="0.3">
      <c r="A164" s="14" t="s">
        <v>188</v>
      </c>
      <c r="B164" s="14" t="s">
        <v>288</v>
      </c>
      <c r="C164" s="15" t="s">
        <v>400</v>
      </c>
      <c r="D164" s="14" t="s">
        <v>520</v>
      </c>
      <c r="E164" s="15" t="s">
        <v>272</v>
      </c>
      <c r="F164" s="16" t="s">
        <v>50</v>
      </c>
      <c r="G164" s="14" t="s">
        <v>775</v>
      </c>
      <c r="H164" s="24">
        <v>16000</v>
      </c>
      <c r="I164" s="24">
        <f>+Tabla2[[#This Row],[Monto Facturado DOP]]</f>
        <v>16000</v>
      </c>
      <c r="J164" s="17">
        <v>0</v>
      </c>
      <c r="K164" s="17" t="s">
        <v>16</v>
      </c>
      <c r="L164" s="15">
        <f>+Tabla2[[#This Row],[Fecha de Documento]]+15</f>
        <v>45247</v>
      </c>
    </row>
    <row r="165" spans="1:12" ht="93.6" x14ac:dyDescent="0.3">
      <c r="A165" s="14" t="s">
        <v>23</v>
      </c>
      <c r="B165" s="14" t="s">
        <v>288</v>
      </c>
      <c r="C165" s="15" t="s">
        <v>350</v>
      </c>
      <c r="D165" s="14" t="s">
        <v>521</v>
      </c>
      <c r="E165" s="15" t="s">
        <v>296</v>
      </c>
      <c r="F165" s="16" t="s">
        <v>50</v>
      </c>
      <c r="G165" s="14" t="s">
        <v>776</v>
      </c>
      <c r="H165" s="24">
        <v>70000</v>
      </c>
      <c r="I165" s="24">
        <f>+Tabla2[[#This Row],[Monto Facturado DOP]]</f>
        <v>70000</v>
      </c>
      <c r="J165" s="17">
        <v>0</v>
      </c>
      <c r="K165" s="17" t="s">
        <v>16</v>
      </c>
      <c r="L165" s="15">
        <f>+Tabla2[[#This Row],[Fecha de Documento]]+15</f>
        <v>45246</v>
      </c>
    </row>
    <row r="166" spans="1:12" ht="78" x14ac:dyDescent="0.3">
      <c r="A166" s="14" t="s">
        <v>189</v>
      </c>
      <c r="B166" s="14" t="s">
        <v>288</v>
      </c>
      <c r="C166" s="15" t="s">
        <v>397</v>
      </c>
      <c r="D166" s="14" t="s">
        <v>522</v>
      </c>
      <c r="E166" s="15" t="s">
        <v>272</v>
      </c>
      <c r="F166" s="16" t="s">
        <v>50</v>
      </c>
      <c r="G166" s="14" t="s">
        <v>777</v>
      </c>
      <c r="H166" s="24">
        <v>6450</v>
      </c>
      <c r="I166" s="24">
        <f>+Tabla2[[#This Row],[Monto Facturado DOP]]</f>
        <v>6450</v>
      </c>
      <c r="J166" s="17">
        <v>0</v>
      </c>
      <c r="K166" s="17" t="s">
        <v>16</v>
      </c>
      <c r="L166" s="15">
        <f>+Tabla2[[#This Row],[Fecha de Documento]]+15</f>
        <v>45252</v>
      </c>
    </row>
    <row r="167" spans="1:12" ht="78" x14ac:dyDescent="0.3">
      <c r="A167" s="14" t="s">
        <v>24</v>
      </c>
      <c r="B167" s="14" t="s">
        <v>288</v>
      </c>
      <c r="C167" s="15" t="s">
        <v>397</v>
      </c>
      <c r="D167" s="14" t="s">
        <v>522</v>
      </c>
      <c r="E167" s="15" t="s">
        <v>292</v>
      </c>
      <c r="F167" s="16" t="s">
        <v>50</v>
      </c>
      <c r="G167" s="14" t="s">
        <v>777</v>
      </c>
      <c r="H167" s="24">
        <v>4200</v>
      </c>
      <c r="I167" s="24">
        <f>+Tabla2[[#This Row],[Monto Facturado DOP]]</f>
        <v>4200</v>
      </c>
      <c r="J167" s="17">
        <v>0</v>
      </c>
      <c r="K167" s="17" t="s">
        <v>16</v>
      </c>
      <c r="L167" s="15">
        <f>+Tabla2[[#This Row],[Fecha de Documento]]+15</f>
        <v>45252</v>
      </c>
    </row>
    <row r="168" spans="1:12" ht="78" x14ac:dyDescent="0.3">
      <c r="A168" s="14" t="s">
        <v>190</v>
      </c>
      <c r="B168" s="14" t="s">
        <v>288</v>
      </c>
      <c r="C168" s="15" t="s">
        <v>397</v>
      </c>
      <c r="D168" s="14" t="s">
        <v>522</v>
      </c>
      <c r="E168" s="15" t="s">
        <v>597</v>
      </c>
      <c r="F168" s="16" t="s">
        <v>50</v>
      </c>
      <c r="G168" s="14" t="s">
        <v>777</v>
      </c>
      <c r="H168" s="24">
        <v>1200</v>
      </c>
      <c r="I168" s="24">
        <f>+Tabla2[[#This Row],[Monto Facturado DOP]]</f>
        <v>1200</v>
      </c>
      <c r="J168" s="17">
        <v>0</v>
      </c>
      <c r="K168" s="17" t="s">
        <v>16</v>
      </c>
      <c r="L168" s="15">
        <f>+Tabla2[[#This Row],[Fecha de Documento]]+15</f>
        <v>45252</v>
      </c>
    </row>
    <row r="169" spans="1:12" ht="109.2" x14ac:dyDescent="0.3">
      <c r="A169" s="14" t="s">
        <v>191</v>
      </c>
      <c r="B169" s="14" t="s">
        <v>288</v>
      </c>
      <c r="C169" s="15" t="s">
        <v>408</v>
      </c>
      <c r="D169" s="14" t="s">
        <v>523</v>
      </c>
      <c r="E169" s="15" t="s">
        <v>598</v>
      </c>
      <c r="F169" s="16" t="s">
        <v>643</v>
      </c>
      <c r="G169" s="14" t="s">
        <v>778</v>
      </c>
      <c r="H169" s="24">
        <v>56657.760000000002</v>
      </c>
      <c r="I169" s="24">
        <f>+Tabla2[[#This Row],[Monto Facturado DOP]]</f>
        <v>56657.760000000002</v>
      </c>
      <c r="J169" s="17">
        <v>0</v>
      </c>
      <c r="K169" s="17" t="s">
        <v>16</v>
      </c>
      <c r="L169" s="15">
        <f>+Tabla2[[#This Row],[Fecha de Documento]]+15</f>
        <v>45254</v>
      </c>
    </row>
    <row r="170" spans="1:12" ht="62.4" x14ac:dyDescent="0.3">
      <c r="A170" s="14" t="s">
        <v>192</v>
      </c>
      <c r="B170" s="14" t="s">
        <v>288</v>
      </c>
      <c r="C170" s="15" t="s">
        <v>401</v>
      </c>
      <c r="D170" s="14" t="s">
        <v>524</v>
      </c>
      <c r="E170" s="15" t="s">
        <v>278</v>
      </c>
      <c r="F170" s="16" t="s">
        <v>51</v>
      </c>
      <c r="G170" s="14" t="s">
        <v>779</v>
      </c>
      <c r="H170" s="24">
        <v>51425</v>
      </c>
      <c r="I170" s="24">
        <f>+Tabla2[[#This Row],[Monto Facturado DOP]]</f>
        <v>51425</v>
      </c>
      <c r="J170" s="17">
        <v>0</v>
      </c>
      <c r="K170" s="17" t="s">
        <v>16</v>
      </c>
      <c r="L170" s="15">
        <f>+Tabla2[[#This Row],[Fecha de Documento]]+15</f>
        <v>45261</v>
      </c>
    </row>
    <row r="171" spans="1:12" ht="62.4" x14ac:dyDescent="0.3">
      <c r="A171" s="14" t="s">
        <v>193</v>
      </c>
      <c r="B171" s="14" t="s">
        <v>288</v>
      </c>
      <c r="C171" s="15" t="s">
        <v>401</v>
      </c>
      <c r="D171" s="14" t="s">
        <v>524</v>
      </c>
      <c r="E171" s="15" t="s">
        <v>292</v>
      </c>
      <c r="F171" s="16" t="s">
        <v>51</v>
      </c>
      <c r="G171" s="14" t="s">
        <v>779</v>
      </c>
      <c r="H171" s="24">
        <v>35940</v>
      </c>
      <c r="I171" s="24">
        <f>+Tabla2[[#This Row],[Monto Facturado DOP]]</f>
        <v>35940</v>
      </c>
      <c r="J171" s="17">
        <v>0</v>
      </c>
      <c r="K171" s="17" t="s">
        <v>16</v>
      </c>
      <c r="L171" s="15">
        <f>+Tabla2[[#This Row],[Fecha de Documento]]+15</f>
        <v>45261</v>
      </c>
    </row>
    <row r="172" spans="1:12" ht="62.4" x14ac:dyDescent="0.3">
      <c r="A172" s="14" t="s">
        <v>194</v>
      </c>
      <c r="B172" s="14" t="s">
        <v>288</v>
      </c>
      <c r="C172" s="15" t="s">
        <v>401</v>
      </c>
      <c r="D172" s="14" t="s">
        <v>524</v>
      </c>
      <c r="E172" s="15" t="s">
        <v>599</v>
      </c>
      <c r="F172" s="16" t="s">
        <v>51</v>
      </c>
      <c r="G172" s="14" t="s">
        <v>779</v>
      </c>
      <c r="H172" s="24">
        <v>50125</v>
      </c>
      <c r="I172" s="24">
        <f>+Tabla2[[#This Row],[Monto Facturado DOP]]</f>
        <v>50125</v>
      </c>
      <c r="J172" s="17">
        <v>0</v>
      </c>
      <c r="K172" s="17" t="s">
        <v>16</v>
      </c>
      <c r="L172" s="15">
        <f>+Tabla2[[#This Row],[Fecha de Documento]]+15</f>
        <v>45261</v>
      </c>
    </row>
    <row r="173" spans="1:12" ht="62.4" x14ac:dyDescent="0.3">
      <c r="A173" s="14" t="s">
        <v>195</v>
      </c>
      <c r="B173" s="14" t="s">
        <v>288</v>
      </c>
      <c r="C173" s="15" t="s">
        <v>401</v>
      </c>
      <c r="D173" s="14" t="s">
        <v>524</v>
      </c>
      <c r="E173" s="15" t="s">
        <v>342</v>
      </c>
      <c r="F173" s="16" t="s">
        <v>51</v>
      </c>
      <c r="G173" s="14" t="s">
        <v>779</v>
      </c>
      <c r="H173" s="24">
        <v>56905</v>
      </c>
      <c r="I173" s="24">
        <f>+Tabla2[[#This Row],[Monto Facturado DOP]]</f>
        <v>56905</v>
      </c>
      <c r="J173" s="17">
        <v>0</v>
      </c>
      <c r="K173" s="17" t="s">
        <v>16</v>
      </c>
      <c r="L173" s="15">
        <f>+Tabla2[[#This Row],[Fecha de Documento]]+15</f>
        <v>45261</v>
      </c>
    </row>
    <row r="174" spans="1:12" ht="109.2" x14ac:dyDescent="0.3">
      <c r="A174" s="14" t="s">
        <v>196</v>
      </c>
      <c r="B174" s="14" t="s">
        <v>288</v>
      </c>
      <c r="C174" s="15" t="s">
        <v>408</v>
      </c>
      <c r="D174" s="14" t="s">
        <v>525</v>
      </c>
      <c r="E174" s="15" t="s">
        <v>599</v>
      </c>
      <c r="F174" s="16" t="s">
        <v>644</v>
      </c>
      <c r="G174" s="14" t="s">
        <v>780</v>
      </c>
      <c r="H174" s="24">
        <v>7622</v>
      </c>
      <c r="I174" s="24">
        <f>+Tabla2[[#This Row],[Monto Facturado DOP]]</f>
        <v>7622</v>
      </c>
      <c r="J174" s="17">
        <v>0</v>
      </c>
      <c r="K174" s="17" t="s">
        <v>16</v>
      </c>
      <c r="L174" s="15">
        <f>+Tabla2[[#This Row],[Fecha de Documento]]+15</f>
        <v>45254</v>
      </c>
    </row>
    <row r="175" spans="1:12" ht="93.6" x14ac:dyDescent="0.3">
      <c r="A175" s="14" t="s">
        <v>197</v>
      </c>
      <c r="B175" s="14" t="s">
        <v>288</v>
      </c>
      <c r="C175" s="15" t="s">
        <v>408</v>
      </c>
      <c r="D175" s="14" t="s">
        <v>526</v>
      </c>
      <c r="E175" s="15" t="s">
        <v>363</v>
      </c>
      <c r="F175" s="16" t="s">
        <v>645</v>
      </c>
      <c r="G175" s="14" t="s">
        <v>781</v>
      </c>
      <c r="H175" s="24">
        <v>13157</v>
      </c>
      <c r="I175" s="24">
        <f>+Tabla2[[#This Row],[Monto Facturado DOP]]</f>
        <v>13157</v>
      </c>
      <c r="J175" s="17">
        <v>0</v>
      </c>
      <c r="K175" s="17" t="s">
        <v>16</v>
      </c>
      <c r="L175" s="15">
        <f>+Tabla2[[#This Row],[Fecha de Documento]]+15</f>
        <v>45254</v>
      </c>
    </row>
    <row r="176" spans="1:12" ht="109.2" x14ac:dyDescent="0.3">
      <c r="A176" s="14" t="s">
        <v>198</v>
      </c>
      <c r="B176" s="14" t="s">
        <v>288</v>
      </c>
      <c r="C176" s="15" t="s">
        <v>395</v>
      </c>
      <c r="D176" s="14" t="s">
        <v>527</v>
      </c>
      <c r="E176" s="15" t="s">
        <v>274</v>
      </c>
      <c r="F176" s="16" t="s">
        <v>312</v>
      </c>
      <c r="G176" s="14" t="s">
        <v>782</v>
      </c>
      <c r="H176" s="24">
        <v>761996.23</v>
      </c>
      <c r="I176" s="24">
        <f>+Tabla2[[#This Row],[Monto Facturado DOP]]</f>
        <v>761996.23</v>
      </c>
      <c r="J176" s="17">
        <v>0</v>
      </c>
      <c r="K176" s="17" t="s">
        <v>16</v>
      </c>
      <c r="L176" s="15">
        <f>+Tabla2[[#This Row],[Fecha de Documento]]+15</f>
        <v>45248</v>
      </c>
    </row>
    <row r="177" spans="1:12" ht="109.2" x14ac:dyDescent="0.3">
      <c r="A177" s="14" t="s">
        <v>199</v>
      </c>
      <c r="B177" s="14" t="s">
        <v>288</v>
      </c>
      <c r="C177" s="15" t="s">
        <v>395</v>
      </c>
      <c r="D177" s="14" t="s">
        <v>527</v>
      </c>
      <c r="E177" s="15" t="s">
        <v>600</v>
      </c>
      <c r="F177" s="16" t="s">
        <v>312</v>
      </c>
      <c r="G177" s="14" t="s">
        <v>782</v>
      </c>
      <c r="H177" s="24">
        <v>295202.39</v>
      </c>
      <c r="I177" s="24">
        <f>+Tabla2[[#This Row],[Monto Facturado DOP]]</f>
        <v>295202.39</v>
      </c>
      <c r="J177" s="17">
        <v>0</v>
      </c>
      <c r="K177" s="17" t="s">
        <v>16</v>
      </c>
      <c r="L177" s="15">
        <f>+Tabla2[[#This Row],[Fecha de Documento]]+15</f>
        <v>45248</v>
      </c>
    </row>
    <row r="178" spans="1:12" ht="78" x14ac:dyDescent="0.3">
      <c r="A178" s="14" t="s">
        <v>200</v>
      </c>
      <c r="B178" s="14" t="s">
        <v>288</v>
      </c>
      <c r="C178" s="15" t="s">
        <v>398</v>
      </c>
      <c r="D178" s="14" t="s">
        <v>528</v>
      </c>
      <c r="E178" s="15" t="s">
        <v>298</v>
      </c>
      <c r="F178" s="16" t="s">
        <v>646</v>
      </c>
      <c r="G178" s="14" t="s">
        <v>783</v>
      </c>
      <c r="H178" s="24">
        <v>70800</v>
      </c>
      <c r="I178" s="24">
        <f>+Tabla2[[#This Row],[Monto Facturado DOP]]</f>
        <v>70800</v>
      </c>
      <c r="J178" s="17">
        <v>0</v>
      </c>
      <c r="K178" s="17" t="s">
        <v>16</v>
      </c>
      <c r="L178" s="15">
        <f>+Tabla2[[#This Row],[Fecha de Documento]]+15</f>
        <v>45272</v>
      </c>
    </row>
    <row r="179" spans="1:12" ht="93.6" x14ac:dyDescent="0.3">
      <c r="A179" s="14" t="s">
        <v>201</v>
      </c>
      <c r="B179" s="14" t="s">
        <v>288</v>
      </c>
      <c r="C179" s="15" t="s">
        <v>400</v>
      </c>
      <c r="D179" s="14" t="s">
        <v>529</v>
      </c>
      <c r="E179" s="15" t="s">
        <v>294</v>
      </c>
      <c r="F179" s="16" t="s">
        <v>313</v>
      </c>
      <c r="G179" s="14" t="s">
        <v>784</v>
      </c>
      <c r="H179" s="24">
        <v>45725</v>
      </c>
      <c r="I179" s="24">
        <f>+Tabla2[[#This Row],[Monto Facturado DOP]]</f>
        <v>45725</v>
      </c>
      <c r="J179" s="17">
        <v>0</v>
      </c>
      <c r="K179" s="17" t="s">
        <v>16</v>
      </c>
      <c r="L179" s="15">
        <f>+Tabla2[[#This Row],[Fecha de Documento]]+15</f>
        <v>45247</v>
      </c>
    </row>
    <row r="180" spans="1:12" ht="93.6" x14ac:dyDescent="0.3">
      <c r="A180" s="14" t="s">
        <v>202</v>
      </c>
      <c r="B180" s="14" t="s">
        <v>288</v>
      </c>
      <c r="C180" s="15" t="s">
        <v>407</v>
      </c>
      <c r="D180" s="14" t="s">
        <v>530</v>
      </c>
      <c r="E180" s="15" t="s">
        <v>601</v>
      </c>
      <c r="F180" s="16" t="s">
        <v>381</v>
      </c>
      <c r="G180" s="14" t="s">
        <v>785</v>
      </c>
      <c r="H180" s="24">
        <v>68623.14</v>
      </c>
      <c r="I180" s="24">
        <f>+Tabla2[[#This Row],[Monto Facturado DOP]]</f>
        <v>68623.14</v>
      </c>
      <c r="J180" s="17">
        <v>0</v>
      </c>
      <c r="K180" s="17" t="s">
        <v>16</v>
      </c>
      <c r="L180" s="15">
        <f>+Tabla2[[#This Row],[Fecha de Documento]]+15</f>
        <v>45253</v>
      </c>
    </row>
    <row r="181" spans="1:12" ht="78" x14ac:dyDescent="0.3">
      <c r="A181" s="14" t="s">
        <v>203</v>
      </c>
      <c r="B181" s="14" t="s">
        <v>288</v>
      </c>
      <c r="C181" s="15" t="s">
        <v>408</v>
      </c>
      <c r="D181" s="14" t="s">
        <v>531</v>
      </c>
      <c r="E181" s="15" t="s">
        <v>364</v>
      </c>
      <c r="F181" s="16" t="s">
        <v>381</v>
      </c>
      <c r="G181" s="14" t="s">
        <v>786</v>
      </c>
      <c r="H181" s="24">
        <v>370048</v>
      </c>
      <c r="I181" s="24">
        <f>+Tabla2[[#This Row],[Monto Facturado DOP]]</f>
        <v>370048</v>
      </c>
      <c r="J181" s="17">
        <v>0</v>
      </c>
      <c r="K181" s="17" t="s">
        <v>16</v>
      </c>
      <c r="L181" s="15">
        <f>+Tabla2[[#This Row],[Fecha de Documento]]+15</f>
        <v>45254</v>
      </c>
    </row>
    <row r="182" spans="1:12" ht="78" x14ac:dyDescent="0.3">
      <c r="A182" s="14" t="s">
        <v>204</v>
      </c>
      <c r="B182" s="14" t="s">
        <v>288</v>
      </c>
      <c r="C182" s="15" t="s">
        <v>350</v>
      </c>
      <c r="D182" s="14" t="s">
        <v>532</v>
      </c>
      <c r="E182" s="15" t="s">
        <v>279</v>
      </c>
      <c r="F182" s="16" t="s">
        <v>647</v>
      </c>
      <c r="G182" s="14" t="s">
        <v>787</v>
      </c>
      <c r="H182" s="24">
        <v>9489.94</v>
      </c>
      <c r="I182" s="24">
        <f>+Tabla2[[#This Row],[Monto Facturado DOP]]</f>
        <v>9489.94</v>
      </c>
      <c r="J182" s="17">
        <v>0</v>
      </c>
      <c r="K182" s="17" t="s">
        <v>16</v>
      </c>
      <c r="L182" s="15">
        <f>+Tabla2[[#This Row],[Fecha de Documento]]+15</f>
        <v>45246</v>
      </c>
    </row>
    <row r="183" spans="1:12" ht="78" x14ac:dyDescent="0.3">
      <c r="A183" s="14" t="s">
        <v>205</v>
      </c>
      <c r="B183" s="14" t="s">
        <v>288</v>
      </c>
      <c r="C183" s="15" t="s">
        <v>401</v>
      </c>
      <c r="D183" s="14" t="s">
        <v>533</v>
      </c>
      <c r="E183" s="15" t="s">
        <v>279</v>
      </c>
      <c r="F183" s="16" t="s">
        <v>382</v>
      </c>
      <c r="G183" s="14" t="s">
        <v>788</v>
      </c>
      <c r="H183" s="24">
        <v>31458</v>
      </c>
      <c r="I183" s="24">
        <f>+Tabla2[[#This Row],[Monto Facturado DOP]]</f>
        <v>31458</v>
      </c>
      <c r="J183" s="17">
        <v>0</v>
      </c>
      <c r="K183" s="17" t="s">
        <v>16</v>
      </c>
      <c r="L183" s="15">
        <f>+Tabla2[[#This Row],[Fecha de Documento]]+15</f>
        <v>45261</v>
      </c>
    </row>
    <row r="184" spans="1:12" ht="78" x14ac:dyDescent="0.3">
      <c r="A184" s="14" t="s">
        <v>206</v>
      </c>
      <c r="B184" s="14" t="s">
        <v>288</v>
      </c>
      <c r="C184" s="15" t="s">
        <v>401</v>
      </c>
      <c r="D184" s="14" t="s">
        <v>533</v>
      </c>
      <c r="E184" s="15" t="s">
        <v>282</v>
      </c>
      <c r="F184" s="16" t="s">
        <v>382</v>
      </c>
      <c r="G184" s="14" t="s">
        <v>788</v>
      </c>
      <c r="H184" s="24">
        <v>21315</v>
      </c>
      <c r="I184" s="24">
        <f>+Tabla2[[#This Row],[Monto Facturado DOP]]</f>
        <v>21315</v>
      </c>
      <c r="J184" s="17">
        <v>0</v>
      </c>
      <c r="K184" s="17" t="s">
        <v>16</v>
      </c>
      <c r="L184" s="15">
        <f>+Tabla2[[#This Row],[Fecha de Documento]]+15</f>
        <v>45261</v>
      </c>
    </row>
    <row r="185" spans="1:12" ht="78" x14ac:dyDescent="0.3">
      <c r="A185" s="14" t="s">
        <v>207</v>
      </c>
      <c r="B185" s="14" t="s">
        <v>288</v>
      </c>
      <c r="C185" s="15" t="s">
        <v>401</v>
      </c>
      <c r="D185" s="14" t="s">
        <v>533</v>
      </c>
      <c r="E185" s="15" t="s">
        <v>299</v>
      </c>
      <c r="F185" s="16" t="s">
        <v>382</v>
      </c>
      <c r="G185" s="14" t="s">
        <v>788</v>
      </c>
      <c r="H185" s="24">
        <v>24010</v>
      </c>
      <c r="I185" s="24">
        <f>+Tabla2[[#This Row],[Monto Facturado DOP]]</f>
        <v>24010</v>
      </c>
      <c r="J185" s="17">
        <v>0</v>
      </c>
      <c r="K185" s="17" t="s">
        <v>16</v>
      </c>
      <c r="L185" s="15">
        <f>+Tabla2[[#This Row],[Fecha de Documento]]+15</f>
        <v>45261</v>
      </c>
    </row>
    <row r="186" spans="1:12" ht="78" x14ac:dyDescent="0.3">
      <c r="A186" s="14" t="s">
        <v>208</v>
      </c>
      <c r="B186" s="14" t="s">
        <v>288</v>
      </c>
      <c r="C186" s="15" t="s">
        <v>412</v>
      </c>
      <c r="D186" s="14" t="s">
        <v>534</v>
      </c>
      <c r="E186" s="15" t="s">
        <v>280</v>
      </c>
      <c r="F186" s="16" t="s">
        <v>648</v>
      </c>
      <c r="G186" s="14" t="s">
        <v>789</v>
      </c>
      <c r="H186" s="24">
        <v>14280</v>
      </c>
      <c r="I186" s="24">
        <f>+Tabla2[[#This Row],[Monto Facturado DOP]]</f>
        <v>14280</v>
      </c>
      <c r="J186" s="17">
        <v>0</v>
      </c>
      <c r="K186" s="17" t="s">
        <v>16</v>
      </c>
      <c r="L186" s="15">
        <f>+Tabla2[[#This Row],[Fecha de Documento]]+15</f>
        <v>45275</v>
      </c>
    </row>
    <row r="187" spans="1:12" ht="78" x14ac:dyDescent="0.3">
      <c r="A187" s="14" t="s">
        <v>209</v>
      </c>
      <c r="B187" s="14" t="s">
        <v>288</v>
      </c>
      <c r="C187" s="15" t="s">
        <v>412</v>
      </c>
      <c r="D187" s="14" t="s">
        <v>534</v>
      </c>
      <c r="E187" s="15" t="s">
        <v>599</v>
      </c>
      <c r="F187" s="16" t="s">
        <v>648</v>
      </c>
      <c r="G187" s="14" t="s">
        <v>789</v>
      </c>
      <c r="H187" s="24">
        <v>7367.92</v>
      </c>
      <c r="I187" s="24">
        <f>+Tabla2[[#This Row],[Monto Facturado DOP]]</f>
        <v>7367.92</v>
      </c>
      <c r="J187" s="17">
        <v>0</v>
      </c>
      <c r="K187" s="17" t="s">
        <v>16</v>
      </c>
      <c r="L187" s="15">
        <f>+Tabla2[[#This Row],[Fecha de Documento]]+15</f>
        <v>45275</v>
      </c>
    </row>
    <row r="188" spans="1:12" ht="78" x14ac:dyDescent="0.3">
      <c r="A188" s="14" t="s">
        <v>210</v>
      </c>
      <c r="B188" s="14" t="s">
        <v>288</v>
      </c>
      <c r="C188" s="15" t="s">
        <v>412</v>
      </c>
      <c r="D188" s="14" t="s">
        <v>534</v>
      </c>
      <c r="E188" s="15" t="s">
        <v>306</v>
      </c>
      <c r="F188" s="16" t="s">
        <v>648</v>
      </c>
      <c r="G188" s="14" t="s">
        <v>789</v>
      </c>
      <c r="H188" s="24">
        <v>29578.54</v>
      </c>
      <c r="I188" s="24">
        <f>+Tabla2[[#This Row],[Monto Facturado DOP]]</f>
        <v>29578.54</v>
      </c>
      <c r="J188" s="17">
        <v>0</v>
      </c>
      <c r="K188" s="17" t="s">
        <v>16</v>
      </c>
      <c r="L188" s="15">
        <f>+Tabla2[[#This Row],[Fecha de Documento]]+15</f>
        <v>45275</v>
      </c>
    </row>
    <row r="189" spans="1:12" ht="78" x14ac:dyDescent="0.3">
      <c r="A189" s="14" t="s">
        <v>211</v>
      </c>
      <c r="B189" s="14" t="s">
        <v>288</v>
      </c>
      <c r="C189" s="15" t="s">
        <v>412</v>
      </c>
      <c r="D189" s="14" t="s">
        <v>534</v>
      </c>
      <c r="E189" s="15" t="s">
        <v>300</v>
      </c>
      <c r="F189" s="16" t="s">
        <v>648</v>
      </c>
      <c r="G189" s="14" t="s">
        <v>789</v>
      </c>
      <c r="H189" s="24">
        <v>46551.35</v>
      </c>
      <c r="I189" s="24">
        <f>+Tabla2[[#This Row],[Monto Facturado DOP]]</f>
        <v>46551.35</v>
      </c>
      <c r="J189" s="17">
        <v>0</v>
      </c>
      <c r="K189" s="17" t="s">
        <v>16</v>
      </c>
      <c r="L189" s="15">
        <f>+Tabla2[[#This Row],[Fecha de Documento]]+15</f>
        <v>45275</v>
      </c>
    </row>
    <row r="190" spans="1:12" ht="78" x14ac:dyDescent="0.3">
      <c r="A190" s="14" t="s">
        <v>212</v>
      </c>
      <c r="B190" s="14" t="s">
        <v>288</v>
      </c>
      <c r="C190" s="15" t="s">
        <v>403</v>
      </c>
      <c r="D190" s="14" t="s">
        <v>535</v>
      </c>
      <c r="E190" s="15" t="s">
        <v>298</v>
      </c>
      <c r="F190" s="16" t="s">
        <v>649</v>
      </c>
      <c r="G190" s="14" t="s">
        <v>790</v>
      </c>
      <c r="H190" s="24">
        <v>19291.03</v>
      </c>
      <c r="I190" s="24">
        <f>+Tabla2[[#This Row],[Monto Facturado DOP]]</f>
        <v>19291.03</v>
      </c>
      <c r="J190" s="17">
        <v>0</v>
      </c>
      <c r="K190" s="17" t="s">
        <v>16</v>
      </c>
      <c r="L190" s="15">
        <f>+Tabla2[[#This Row],[Fecha de Documento]]+15</f>
        <v>45273</v>
      </c>
    </row>
    <row r="191" spans="1:12" ht="93.6" x14ac:dyDescent="0.3">
      <c r="A191" s="14" t="s">
        <v>213</v>
      </c>
      <c r="B191" s="14" t="s">
        <v>288</v>
      </c>
      <c r="C191" s="15" t="s">
        <v>408</v>
      </c>
      <c r="D191" s="14" t="s">
        <v>536</v>
      </c>
      <c r="E191" s="15" t="s">
        <v>283</v>
      </c>
      <c r="F191" s="16" t="s">
        <v>650</v>
      </c>
      <c r="G191" s="14" t="s">
        <v>791</v>
      </c>
      <c r="H191" s="24">
        <v>66666.67</v>
      </c>
      <c r="I191" s="24">
        <f>+Tabla2[[#This Row],[Monto Facturado DOP]]</f>
        <v>66666.67</v>
      </c>
      <c r="J191" s="17">
        <v>0</v>
      </c>
      <c r="K191" s="17" t="s">
        <v>16</v>
      </c>
      <c r="L191" s="15">
        <f>+Tabla2[[#This Row],[Fecha de Documento]]+15</f>
        <v>45254</v>
      </c>
    </row>
    <row r="192" spans="1:12" ht="78" x14ac:dyDescent="0.3">
      <c r="A192" s="14" t="s">
        <v>214</v>
      </c>
      <c r="B192" s="14" t="s">
        <v>288</v>
      </c>
      <c r="C192" s="15" t="s">
        <v>404</v>
      </c>
      <c r="D192" s="14" t="s">
        <v>537</v>
      </c>
      <c r="E192" s="15" t="s">
        <v>293</v>
      </c>
      <c r="F192" s="16" t="s">
        <v>651</v>
      </c>
      <c r="G192" s="14" t="s">
        <v>792</v>
      </c>
      <c r="H192" s="24">
        <v>21436.799999999999</v>
      </c>
      <c r="I192" s="24">
        <f>+Tabla2[[#This Row],[Monto Facturado DOP]]</f>
        <v>21436.799999999999</v>
      </c>
      <c r="J192" s="17">
        <v>0</v>
      </c>
      <c r="K192" s="17" t="s">
        <v>16</v>
      </c>
      <c r="L192" s="15">
        <f>+Tabla2[[#This Row],[Fecha de Documento]]+15</f>
        <v>45255</v>
      </c>
    </row>
    <row r="193" spans="1:12" ht="93.6" x14ac:dyDescent="0.3">
      <c r="A193" s="14" t="s">
        <v>215</v>
      </c>
      <c r="B193" s="14" t="s">
        <v>288</v>
      </c>
      <c r="C193" s="15" t="s">
        <v>400</v>
      </c>
      <c r="D193" s="14" t="s">
        <v>538</v>
      </c>
      <c r="E193" s="15" t="s">
        <v>273</v>
      </c>
      <c r="F193" s="16" t="s">
        <v>651</v>
      </c>
      <c r="G193" s="14" t="s">
        <v>793</v>
      </c>
      <c r="H193" s="24">
        <v>8496</v>
      </c>
      <c r="I193" s="24">
        <f>+Tabla2[[#This Row],[Monto Facturado DOP]]</f>
        <v>8496</v>
      </c>
      <c r="J193" s="17">
        <v>0</v>
      </c>
      <c r="K193" s="17" t="s">
        <v>16</v>
      </c>
      <c r="L193" s="15">
        <f>+Tabla2[[#This Row],[Fecha de Documento]]+15</f>
        <v>45247</v>
      </c>
    </row>
    <row r="194" spans="1:12" ht="93.6" x14ac:dyDescent="0.3">
      <c r="A194" s="14" t="s">
        <v>216</v>
      </c>
      <c r="B194" s="14" t="s">
        <v>288</v>
      </c>
      <c r="C194" s="15" t="s">
        <v>405</v>
      </c>
      <c r="D194" s="14" t="s">
        <v>539</v>
      </c>
      <c r="E194" s="15" t="s">
        <v>364</v>
      </c>
      <c r="F194" s="16" t="s">
        <v>651</v>
      </c>
      <c r="G194" s="14" t="s">
        <v>794</v>
      </c>
      <c r="H194" s="24">
        <v>282604.09999999998</v>
      </c>
      <c r="I194" s="24">
        <f>+Tabla2[[#This Row],[Monto Facturado DOP]]</f>
        <v>282604.09999999998</v>
      </c>
      <c r="J194" s="17">
        <v>0</v>
      </c>
      <c r="K194" s="17" t="s">
        <v>16</v>
      </c>
      <c r="L194" s="15">
        <f>+Tabla2[[#This Row],[Fecha de Documento]]+15</f>
        <v>45258</v>
      </c>
    </row>
    <row r="195" spans="1:12" ht="109.2" x14ac:dyDescent="0.3">
      <c r="A195" s="14" t="s">
        <v>217</v>
      </c>
      <c r="B195" s="14" t="s">
        <v>288</v>
      </c>
      <c r="C195" s="15" t="s">
        <v>350</v>
      </c>
      <c r="D195" s="14" t="s">
        <v>540</v>
      </c>
      <c r="E195" s="15" t="s">
        <v>308</v>
      </c>
      <c r="F195" s="16" t="s">
        <v>652</v>
      </c>
      <c r="G195" s="14" t="s">
        <v>795</v>
      </c>
      <c r="H195" s="24">
        <v>170580.8</v>
      </c>
      <c r="I195" s="24">
        <f>+Tabla2[[#This Row],[Monto Facturado DOP]]</f>
        <v>170580.8</v>
      </c>
      <c r="J195" s="17">
        <v>0</v>
      </c>
      <c r="K195" s="17" t="s">
        <v>16</v>
      </c>
      <c r="L195" s="15">
        <f>+Tabla2[[#This Row],[Fecha de Documento]]+15</f>
        <v>45246</v>
      </c>
    </row>
    <row r="196" spans="1:12" ht="124.8" x14ac:dyDescent="0.3">
      <c r="A196" s="14" t="s">
        <v>218</v>
      </c>
      <c r="B196" s="14" t="s">
        <v>288</v>
      </c>
      <c r="C196" s="15" t="s">
        <v>397</v>
      </c>
      <c r="D196" s="14" t="s">
        <v>541</v>
      </c>
      <c r="E196" s="15" t="s">
        <v>353</v>
      </c>
      <c r="F196" s="16" t="s">
        <v>653</v>
      </c>
      <c r="G196" s="14" t="s">
        <v>796</v>
      </c>
      <c r="H196" s="24">
        <v>220660</v>
      </c>
      <c r="I196" s="24">
        <f>+Tabla2[[#This Row],[Monto Facturado DOP]]</f>
        <v>220660</v>
      </c>
      <c r="J196" s="17">
        <v>0</v>
      </c>
      <c r="K196" s="17" t="s">
        <v>16</v>
      </c>
      <c r="L196" s="15">
        <f>+Tabla2[[#This Row],[Fecha de Documento]]+15</f>
        <v>45252</v>
      </c>
    </row>
    <row r="197" spans="1:12" ht="93.6" x14ac:dyDescent="0.3">
      <c r="A197" s="14" t="s">
        <v>219</v>
      </c>
      <c r="B197" s="14" t="s">
        <v>288</v>
      </c>
      <c r="C197" s="15" t="s">
        <v>411</v>
      </c>
      <c r="D197" s="14" t="s">
        <v>542</v>
      </c>
      <c r="E197" s="15" t="s">
        <v>297</v>
      </c>
      <c r="F197" s="16" t="s">
        <v>383</v>
      </c>
      <c r="G197" s="14" t="s">
        <v>797</v>
      </c>
      <c r="H197" s="24">
        <v>18514</v>
      </c>
      <c r="I197" s="24">
        <f>+Tabla2[[#This Row],[Monto Facturado DOP]]</f>
        <v>18514</v>
      </c>
      <c r="J197" s="17">
        <v>0</v>
      </c>
      <c r="K197" s="17" t="s">
        <v>16</v>
      </c>
      <c r="L197" s="15">
        <f>+Tabla2[[#This Row],[Fecha de Documento]]+15</f>
        <v>45259</v>
      </c>
    </row>
    <row r="198" spans="1:12" ht="93.6" x14ac:dyDescent="0.3">
      <c r="A198" s="14" t="s">
        <v>220</v>
      </c>
      <c r="B198" s="14" t="s">
        <v>288</v>
      </c>
      <c r="C198" s="15" t="s">
        <v>411</v>
      </c>
      <c r="D198" s="14" t="s">
        <v>542</v>
      </c>
      <c r="E198" s="15" t="s">
        <v>302</v>
      </c>
      <c r="F198" s="16" t="s">
        <v>383</v>
      </c>
      <c r="G198" s="14" t="s">
        <v>797</v>
      </c>
      <c r="H198" s="24">
        <v>4130</v>
      </c>
      <c r="I198" s="24">
        <f>+Tabla2[[#This Row],[Monto Facturado DOP]]</f>
        <v>4130</v>
      </c>
      <c r="J198" s="17">
        <v>0</v>
      </c>
      <c r="K198" s="17" t="s">
        <v>16</v>
      </c>
      <c r="L198" s="15">
        <f>+Tabla2[[#This Row],[Fecha de Documento]]+15</f>
        <v>45259</v>
      </c>
    </row>
    <row r="199" spans="1:12" ht="109.2" x14ac:dyDescent="0.3">
      <c r="A199" s="14" t="s">
        <v>221</v>
      </c>
      <c r="B199" s="14" t="s">
        <v>288</v>
      </c>
      <c r="C199" s="15" t="s">
        <v>401</v>
      </c>
      <c r="D199" s="14" t="s">
        <v>543</v>
      </c>
      <c r="E199" s="15" t="s">
        <v>286</v>
      </c>
      <c r="F199" s="16" t="s">
        <v>314</v>
      </c>
      <c r="G199" s="14" t="s">
        <v>798</v>
      </c>
      <c r="H199" s="24">
        <v>277500</v>
      </c>
      <c r="I199" s="24">
        <f>+Tabla2[[#This Row],[Monto Facturado DOP]]</f>
        <v>277500</v>
      </c>
      <c r="J199" s="17">
        <v>0</v>
      </c>
      <c r="K199" s="17" t="s">
        <v>16</v>
      </c>
      <c r="L199" s="15">
        <f>+Tabla2[[#This Row],[Fecha de Documento]]+15</f>
        <v>45261</v>
      </c>
    </row>
    <row r="200" spans="1:12" ht="109.2" x14ac:dyDescent="0.3">
      <c r="A200" s="14" t="s">
        <v>222</v>
      </c>
      <c r="B200" s="14" t="s">
        <v>288</v>
      </c>
      <c r="C200" s="15" t="s">
        <v>406</v>
      </c>
      <c r="D200" s="14" t="s">
        <v>544</v>
      </c>
      <c r="E200" s="15" t="s">
        <v>343</v>
      </c>
      <c r="F200" s="16" t="s">
        <v>654</v>
      </c>
      <c r="G200" s="14" t="s">
        <v>799</v>
      </c>
      <c r="H200" s="24">
        <v>817644.66</v>
      </c>
      <c r="I200" s="24">
        <f>+Tabla2[[#This Row],[Monto Facturado DOP]]</f>
        <v>817644.66</v>
      </c>
      <c r="J200" s="17">
        <v>0</v>
      </c>
      <c r="K200" s="17" t="s">
        <v>16</v>
      </c>
      <c r="L200" s="15">
        <f>+Tabla2[[#This Row],[Fecha de Documento]]+15</f>
        <v>45267</v>
      </c>
    </row>
    <row r="201" spans="1:12" ht="78" x14ac:dyDescent="0.3">
      <c r="A201" s="14" t="s">
        <v>223</v>
      </c>
      <c r="B201" s="14" t="s">
        <v>288</v>
      </c>
      <c r="C201" s="15" t="s">
        <v>407</v>
      </c>
      <c r="D201" s="14" t="s">
        <v>545</v>
      </c>
      <c r="E201" s="15" t="s">
        <v>600</v>
      </c>
      <c r="F201" s="16" t="s">
        <v>655</v>
      </c>
      <c r="G201" s="14" t="s">
        <v>800</v>
      </c>
      <c r="H201" s="24">
        <v>37760</v>
      </c>
      <c r="I201" s="24">
        <f>+Tabla2[[#This Row],[Monto Facturado DOP]]</f>
        <v>37760</v>
      </c>
      <c r="J201" s="17">
        <v>0</v>
      </c>
      <c r="K201" s="17" t="s">
        <v>16</v>
      </c>
      <c r="L201" s="15">
        <f>+Tabla2[[#This Row],[Fecha de Documento]]+15</f>
        <v>45253</v>
      </c>
    </row>
    <row r="202" spans="1:12" ht="78" x14ac:dyDescent="0.3">
      <c r="A202" s="14" t="s">
        <v>224</v>
      </c>
      <c r="B202" s="14" t="s">
        <v>288</v>
      </c>
      <c r="C202" s="15" t="s">
        <v>413</v>
      </c>
      <c r="D202" s="14" t="s">
        <v>546</v>
      </c>
      <c r="E202" s="15" t="s">
        <v>291</v>
      </c>
      <c r="F202" s="16" t="s">
        <v>656</v>
      </c>
      <c r="G202" s="14" t="s">
        <v>801</v>
      </c>
      <c r="H202" s="24">
        <v>11862.5</v>
      </c>
      <c r="I202" s="24">
        <f>+Tabla2[[#This Row],[Monto Facturado DOP]]</f>
        <v>11862.5</v>
      </c>
      <c r="J202" s="17">
        <v>0</v>
      </c>
      <c r="K202" s="17" t="s">
        <v>16</v>
      </c>
      <c r="L202" s="15">
        <f>+Tabla2[[#This Row],[Fecha de Documento]]+15</f>
        <v>45265</v>
      </c>
    </row>
    <row r="203" spans="1:12" ht="78" x14ac:dyDescent="0.3">
      <c r="A203" s="14" t="s">
        <v>225</v>
      </c>
      <c r="B203" s="14" t="s">
        <v>288</v>
      </c>
      <c r="C203" s="15" t="s">
        <v>411</v>
      </c>
      <c r="D203" s="14" t="s">
        <v>547</v>
      </c>
      <c r="E203" s="15" t="s">
        <v>284</v>
      </c>
      <c r="F203" s="16" t="s">
        <v>657</v>
      </c>
      <c r="G203" s="14" t="s">
        <v>802</v>
      </c>
      <c r="H203" s="24">
        <v>134730.04</v>
      </c>
      <c r="I203" s="24">
        <f>+Tabla2[[#This Row],[Monto Facturado DOP]]</f>
        <v>134730.04</v>
      </c>
      <c r="J203" s="17">
        <v>0</v>
      </c>
      <c r="K203" s="17" t="s">
        <v>16</v>
      </c>
      <c r="L203" s="15">
        <f>+Tabla2[[#This Row],[Fecha de Documento]]+15</f>
        <v>45259</v>
      </c>
    </row>
    <row r="204" spans="1:12" ht="78" x14ac:dyDescent="0.3">
      <c r="A204" s="14" t="s">
        <v>226</v>
      </c>
      <c r="B204" s="14" t="s">
        <v>288</v>
      </c>
      <c r="C204" s="15" t="s">
        <v>411</v>
      </c>
      <c r="D204" s="14" t="s">
        <v>547</v>
      </c>
      <c r="E204" s="15" t="s">
        <v>299</v>
      </c>
      <c r="F204" s="16" t="s">
        <v>657</v>
      </c>
      <c r="G204" s="14" t="s">
        <v>802</v>
      </c>
      <c r="H204" s="24">
        <v>28674</v>
      </c>
      <c r="I204" s="24">
        <f>+Tabla2[[#This Row],[Monto Facturado DOP]]</f>
        <v>28674</v>
      </c>
      <c r="J204" s="17">
        <v>0</v>
      </c>
      <c r="K204" s="17" t="s">
        <v>16</v>
      </c>
      <c r="L204" s="15">
        <f>+Tabla2[[#This Row],[Fecha de Documento]]+15</f>
        <v>45259</v>
      </c>
    </row>
    <row r="205" spans="1:12" ht="109.2" x14ac:dyDescent="0.3">
      <c r="A205" s="14" t="s">
        <v>227</v>
      </c>
      <c r="B205" s="14" t="s">
        <v>288</v>
      </c>
      <c r="C205" s="15" t="s">
        <v>396</v>
      </c>
      <c r="D205" s="14" t="s">
        <v>548</v>
      </c>
      <c r="E205" s="15" t="s">
        <v>599</v>
      </c>
      <c r="F205" s="16" t="s">
        <v>658</v>
      </c>
      <c r="G205" s="14" t="s">
        <v>803</v>
      </c>
      <c r="H205" s="24">
        <v>29500</v>
      </c>
      <c r="I205" s="24">
        <f>+Tabla2[[#This Row],[Monto Facturado DOP]]</f>
        <v>29500</v>
      </c>
      <c r="J205" s="17">
        <v>0</v>
      </c>
      <c r="K205" s="17" t="s">
        <v>16</v>
      </c>
      <c r="L205" s="15">
        <f>+Tabla2[[#This Row],[Fecha de Documento]]+15</f>
        <v>45269</v>
      </c>
    </row>
    <row r="206" spans="1:12" ht="124.8" x14ac:dyDescent="0.3">
      <c r="A206" s="14" t="s">
        <v>228</v>
      </c>
      <c r="B206" s="14" t="s">
        <v>288</v>
      </c>
      <c r="C206" s="15" t="s">
        <v>397</v>
      </c>
      <c r="D206" s="14" t="s">
        <v>549</v>
      </c>
      <c r="E206" s="15" t="s">
        <v>338</v>
      </c>
      <c r="F206" s="16" t="s">
        <v>659</v>
      </c>
      <c r="G206" s="14" t="s">
        <v>804</v>
      </c>
      <c r="H206" s="24">
        <v>1365.02</v>
      </c>
      <c r="I206" s="24">
        <f>+Tabla2[[#This Row],[Monto Facturado DOP]]</f>
        <v>1365.02</v>
      </c>
      <c r="J206" s="17">
        <v>0</v>
      </c>
      <c r="K206" s="17" t="s">
        <v>16</v>
      </c>
      <c r="L206" s="15">
        <f>+Tabla2[[#This Row],[Fecha de Documento]]+15</f>
        <v>45252</v>
      </c>
    </row>
    <row r="207" spans="1:12" ht="93.6" x14ac:dyDescent="0.3">
      <c r="A207" s="14" t="s">
        <v>229</v>
      </c>
      <c r="B207" s="14" t="s">
        <v>288</v>
      </c>
      <c r="C207" s="15" t="s">
        <v>406</v>
      </c>
      <c r="D207" s="14" t="s">
        <v>550</v>
      </c>
      <c r="E207" s="15" t="s">
        <v>397</v>
      </c>
      <c r="F207" s="16" t="s">
        <v>315</v>
      </c>
      <c r="G207" s="14" t="s">
        <v>805</v>
      </c>
      <c r="H207" s="24">
        <v>23962.5</v>
      </c>
      <c r="I207" s="24">
        <f>+Tabla2[[#This Row],[Monto Facturado DOP]]</f>
        <v>23962.5</v>
      </c>
      <c r="J207" s="17">
        <v>0</v>
      </c>
      <c r="K207" s="17" t="s">
        <v>16</v>
      </c>
      <c r="L207" s="15">
        <f>+Tabla2[[#This Row],[Fecha de Documento]]+15</f>
        <v>45267</v>
      </c>
    </row>
    <row r="208" spans="1:12" ht="93.6" x14ac:dyDescent="0.3">
      <c r="A208" s="14" t="s">
        <v>230</v>
      </c>
      <c r="B208" s="14" t="s">
        <v>288</v>
      </c>
      <c r="C208" s="15" t="s">
        <v>407</v>
      </c>
      <c r="D208" s="14" t="s">
        <v>551</v>
      </c>
      <c r="E208" s="15" t="s">
        <v>583</v>
      </c>
      <c r="F208" s="16" t="s">
        <v>315</v>
      </c>
      <c r="G208" s="14" t="s">
        <v>806</v>
      </c>
      <c r="H208" s="24">
        <v>59099.75</v>
      </c>
      <c r="I208" s="24">
        <f>+Tabla2[[#This Row],[Monto Facturado DOP]]</f>
        <v>59099.75</v>
      </c>
      <c r="J208" s="17">
        <v>0</v>
      </c>
      <c r="K208" s="17" t="s">
        <v>16</v>
      </c>
      <c r="L208" s="15">
        <f>+Tabla2[[#This Row],[Fecha de Documento]]+15</f>
        <v>45253</v>
      </c>
    </row>
    <row r="209" spans="1:12" ht="78" x14ac:dyDescent="0.3">
      <c r="A209" s="14" t="s">
        <v>231</v>
      </c>
      <c r="B209" s="14" t="s">
        <v>288</v>
      </c>
      <c r="C209" s="15" t="s">
        <v>404</v>
      </c>
      <c r="D209" s="14" t="s">
        <v>552</v>
      </c>
      <c r="E209" s="15" t="s">
        <v>583</v>
      </c>
      <c r="F209" s="16" t="s">
        <v>315</v>
      </c>
      <c r="G209" s="14" t="s">
        <v>807</v>
      </c>
      <c r="H209" s="24">
        <v>54947.88</v>
      </c>
      <c r="I209" s="24">
        <f>+Tabla2[[#This Row],[Monto Facturado DOP]]</f>
        <v>54947.88</v>
      </c>
      <c r="J209" s="17">
        <v>0</v>
      </c>
      <c r="K209" s="17" t="s">
        <v>16</v>
      </c>
      <c r="L209" s="15">
        <f>+Tabla2[[#This Row],[Fecha de Documento]]+15</f>
        <v>45255</v>
      </c>
    </row>
    <row r="210" spans="1:12" ht="93.6" x14ac:dyDescent="0.3">
      <c r="A210" s="14" t="s">
        <v>232</v>
      </c>
      <c r="B210" s="14" t="s">
        <v>288</v>
      </c>
      <c r="C210" s="15" t="s">
        <v>413</v>
      </c>
      <c r="D210" s="14" t="s">
        <v>553</v>
      </c>
      <c r="E210" s="15" t="s">
        <v>583</v>
      </c>
      <c r="F210" s="16" t="s">
        <v>315</v>
      </c>
      <c r="G210" s="14" t="s">
        <v>808</v>
      </c>
      <c r="H210" s="24">
        <v>46503.9</v>
      </c>
      <c r="I210" s="24">
        <f>+Tabla2[[#This Row],[Monto Facturado DOP]]</f>
        <v>46503.9</v>
      </c>
      <c r="J210" s="17">
        <v>0</v>
      </c>
      <c r="K210" s="17" t="s">
        <v>16</v>
      </c>
      <c r="L210" s="15">
        <f>+Tabla2[[#This Row],[Fecha de Documento]]+15</f>
        <v>45265</v>
      </c>
    </row>
    <row r="211" spans="1:12" ht="78" x14ac:dyDescent="0.3">
      <c r="A211" s="14" t="s">
        <v>233</v>
      </c>
      <c r="B211" s="14" t="s">
        <v>288</v>
      </c>
      <c r="C211" s="15" t="s">
        <v>407</v>
      </c>
      <c r="D211" s="14" t="s">
        <v>554</v>
      </c>
      <c r="E211" s="15" t="s">
        <v>269</v>
      </c>
      <c r="F211" s="16" t="s">
        <v>315</v>
      </c>
      <c r="G211" s="14" t="s">
        <v>809</v>
      </c>
      <c r="H211" s="24">
        <v>12722.5</v>
      </c>
      <c r="I211" s="24">
        <f>+Tabla2[[#This Row],[Monto Facturado DOP]]</f>
        <v>12722.5</v>
      </c>
      <c r="J211" s="17">
        <v>0</v>
      </c>
      <c r="K211" s="17" t="s">
        <v>16</v>
      </c>
      <c r="L211" s="15">
        <f>+Tabla2[[#This Row],[Fecha de Documento]]+15</f>
        <v>45253</v>
      </c>
    </row>
    <row r="212" spans="1:12" ht="78" x14ac:dyDescent="0.3">
      <c r="A212" s="14" t="s">
        <v>234</v>
      </c>
      <c r="B212" s="14" t="s">
        <v>288</v>
      </c>
      <c r="C212" s="15" t="s">
        <v>407</v>
      </c>
      <c r="D212" s="14" t="s">
        <v>554</v>
      </c>
      <c r="E212" s="15" t="s">
        <v>357</v>
      </c>
      <c r="F212" s="16" t="s">
        <v>315</v>
      </c>
      <c r="G212" s="14" t="s">
        <v>809</v>
      </c>
      <c r="H212" s="24">
        <v>11480</v>
      </c>
      <c r="I212" s="24">
        <f>+Tabla2[[#This Row],[Monto Facturado DOP]]</f>
        <v>11480</v>
      </c>
      <c r="J212" s="17">
        <v>0</v>
      </c>
      <c r="K212" s="17" t="s">
        <v>16</v>
      </c>
      <c r="L212" s="15">
        <f>+Tabla2[[#This Row],[Fecha de Documento]]+15</f>
        <v>45253</v>
      </c>
    </row>
    <row r="213" spans="1:12" ht="124.8" x14ac:dyDescent="0.3">
      <c r="A213" s="14" t="s">
        <v>235</v>
      </c>
      <c r="B213" s="14" t="s">
        <v>288</v>
      </c>
      <c r="C213" s="15" t="s">
        <v>398</v>
      </c>
      <c r="D213" s="14" t="s">
        <v>555</v>
      </c>
      <c r="E213" s="15" t="s">
        <v>366</v>
      </c>
      <c r="F213" s="16" t="s">
        <v>660</v>
      </c>
      <c r="G213" s="14" t="s">
        <v>810</v>
      </c>
      <c r="H213" s="24">
        <v>472000</v>
      </c>
      <c r="I213" s="24">
        <f>+Tabla2[[#This Row],[Monto Facturado DOP]]</f>
        <v>472000</v>
      </c>
      <c r="J213" s="17">
        <v>0</v>
      </c>
      <c r="K213" s="17" t="s">
        <v>16</v>
      </c>
      <c r="L213" s="15">
        <f>+Tabla2[[#This Row],[Fecha de Documento]]+15</f>
        <v>45272</v>
      </c>
    </row>
    <row r="214" spans="1:12" ht="124.8" x14ac:dyDescent="0.3">
      <c r="A214" s="14" t="s">
        <v>236</v>
      </c>
      <c r="B214" s="14" t="s">
        <v>288</v>
      </c>
      <c r="C214" s="15" t="s">
        <v>401</v>
      </c>
      <c r="D214" s="14" t="s">
        <v>556</v>
      </c>
      <c r="E214" s="15" t="s">
        <v>365</v>
      </c>
      <c r="F214" s="16" t="s">
        <v>661</v>
      </c>
      <c r="G214" s="14" t="s">
        <v>811</v>
      </c>
      <c r="H214" s="24">
        <v>204827.65</v>
      </c>
      <c r="I214" s="24">
        <f>+Tabla2[[#This Row],[Monto Facturado DOP]]</f>
        <v>204827.65</v>
      </c>
      <c r="J214" s="17">
        <v>0</v>
      </c>
      <c r="K214" s="17" t="s">
        <v>16</v>
      </c>
      <c r="L214" s="15">
        <f>+Tabla2[[#This Row],[Fecha de Documento]]+15</f>
        <v>45261</v>
      </c>
    </row>
    <row r="215" spans="1:12" ht="62.4" x14ac:dyDescent="0.3">
      <c r="A215" s="14" t="s">
        <v>237</v>
      </c>
      <c r="B215" s="14" t="s">
        <v>288</v>
      </c>
      <c r="C215" s="15" t="s">
        <v>400</v>
      </c>
      <c r="D215" s="14" t="s">
        <v>557</v>
      </c>
      <c r="E215" s="15" t="s">
        <v>602</v>
      </c>
      <c r="F215" s="16" t="s">
        <v>662</v>
      </c>
      <c r="G215" s="14" t="s">
        <v>812</v>
      </c>
      <c r="H215" s="24">
        <v>25810</v>
      </c>
      <c r="I215" s="24">
        <f>+Tabla2[[#This Row],[Monto Facturado DOP]]</f>
        <v>25810</v>
      </c>
      <c r="J215" s="17">
        <v>0</v>
      </c>
      <c r="K215" s="17" t="s">
        <v>16</v>
      </c>
      <c r="L215" s="15">
        <f>+Tabla2[[#This Row],[Fecha de Documento]]+15</f>
        <v>45247</v>
      </c>
    </row>
    <row r="216" spans="1:12" ht="62.4" x14ac:dyDescent="0.3">
      <c r="A216" s="14" t="s">
        <v>238</v>
      </c>
      <c r="B216" s="14" t="s">
        <v>288</v>
      </c>
      <c r="C216" s="15" t="s">
        <v>400</v>
      </c>
      <c r="D216" s="14" t="s">
        <v>557</v>
      </c>
      <c r="E216" s="15" t="s">
        <v>286</v>
      </c>
      <c r="F216" s="16" t="s">
        <v>662</v>
      </c>
      <c r="G216" s="14" t="s">
        <v>812</v>
      </c>
      <c r="H216" s="24">
        <v>51620</v>
      </c>
      <c r="I216" s="24">
        <f>+Tabla2[[#This Row],[Monto Facturado DOP]]</f>
        <v>51620</v>
      </c>
      <c r="J216" s="17">
        <v>0</v>
      </c>
      <c r="K216" s="17" t="s">
        <v>16</v>
      </c>
      <c r="L216" s="15">
        <f>+Tabla2[[#This Row],[Fecha de Documento]]+15</f>
        <v>45247</v>
      </c>
    </row>
    <row r="217" spans="1:12" ht="62.4" x14ac:dyDescent="0.3">
      <c r="A217" s="14" t="s">
        <v>239</v>
      </c>
      <c r="B217" s="14" t="s">
        <v>288</v>
      </c>
      <c r="C217" s="15" t="s">
        <v>400</v>
      </c>
      <c r="D217" s="14" t="s">
        <v>557</v>
      </c>
      <c r="E217" s="15" t="s">
        <v>307</v>
      </c>
      <c r="F217" s="16" t="s">
        <v>662</v>
      </c>
      <c r="G217" s="14" t="s">
        <v>812</v>
      </c>
      <c r="H217" s="24">
        <v>25810</v>
      </c>
      <c r="I217" s="24">
        <f>+Tabla2[[#This Row],[Monto Facturado DOP]]</f>
        <v>25810</v>
      </c>
      <c r="J217" s="17">
        <v>0</v>
      </c>
      <c r="K217" s="17" t="s">
        <v>16</v>
      </c>
      <c r="L217" s="15">
        <f>+Tabla2[[#This Row],[Fecha de Documento]]+15</f>
        <v>45247</v>
      </c>
    </row>
    <row r="218" spans="1:12" ht="78" x14ac:dyDescent="0.3">
      <c r="A218" s="14" t="s">
        <v>240</v>
      </c>
      <c r="B218" s="14" t="s">
        <v>288</v>
      </c>
      <c r="C218" s="15" t="s">
        <v>398</v>
      </c>
      <c r="D218" s="14" t="s">
        <v>558</v>
      </c>
      <c r="E218" s="15" t="s">
        <v>345</v>
      </c>
      <c r="F218" s="16" t="s">
        <v>662</v>
      </c>
      <c r="G218" s="14" t="s">
        <v>813</v>
      </c>
      <c r="H218" s="24">
        <v>194880</v>
      </c>
      <c r="I218" s="24">
        <f>+Tabla2[[#This Row],[Monto Facturado DOP]]</f>
        <v>194880</v>
      </c>
      <c r="J218" s="17">
        <v>0</v>
      </c>
      <c r="K218" s="17" t="s">
        <v>16</v>
      </c>
      <c r="L218" s="15">
        <f>+Tabla2[[#This Row],[Fecha de Documento]]+15</f>
        <v>45272</v>
      </c>
    </row>
    <row r="219" spans="1:12" ht="140.4" x14ac:dyDescent="0.3">
      <c r="A219" s="14" t="s">
        <v>43</v>
      </c>
      <c r="B219" s="14" t="s">
        <v>288</v>
      </c>
      <c r="C219" s="15" t="s">
        <v>413</v>
      </c>
      <c r="D219" s="14" t="s">
        <v>559</v>
      </c>
      <c r="E219" s="15" t="s">
        <v>308</v>
      </c>
      <c r="F219" s="16" t="s">
        <v>384</v>
      </c>
      <c r="G219" s="14" t="s">
        <v>814</v>
      </c>
      <c r="H219" s="24">
        <v>182900</v>
      </c>
      <c r="I219" s="24">
        <f>+Tabla2[[#This Row],[Monto Facturado DOP]]</f>
        <v>182900</v>
      </c>
      <c r="J219" s="17">
        <v>0</v>
      </c>
      <c r="K219" s="17" t="s">
        <v>16</v>
      </c>
      <c r="L219" s="15">
        <f>+Tabla2[[#This Row],[Fecha de Documento]]+15</f>
        <v>45265</v>
      </c>
    </row>
    <row r="220" spans="1:12" ht="93.6" x14ac:dyDescent="0.3">
      <c r="A220" s="14" t="s">
        <v>44</v>
      </c>
      <c r="B220" s="14" t="s">
        <v>288</v>
      </c>
      <c r="C220" s="15" t="s">
        <v>397</v>
      </c>
      <c r="D220" s="14" t="s">
        <v>560</v>
      </c>
      <c r="E220" s="15" t="s">
        <v>361</v>
      </c>
      <c r="F220" s="16" t="s">
        <v>265</v>
      </c>
      <c r="G220" s="14" t="s">
        <v>815</v>
      </c>
      <c r="H220" s="24">
        <v>31482.400000000001</v>
      </c>
      <c r="I220" s="24">
        <f>+Tabla2[[#This Row],[Monto Facturado DOP]]</f>
        <v>31482.400000000001</v>
      </c>
      <c r="J220" s="17">
        <v>0</v>
      </c>
      <c r="K220" s="17" t="s">
        <v>16</v>
      </c>
      <c r="L220" s="15">
        <f>+Tabla2[[#This Row],[Fecha de Documento]]+15</f>
        <v>45252</v>
      </c>
    </row>
    <row r="221" spans="1:12" ht="109.2" x14ac:dyDescent="0.3">
      <c r="A221" s="14" t="s">
        <v>241</v>
      </c>
      <c r="B221" s="14" t="s">
        <v>288</v>
      </c>
      <c r="C221" s="15" t="s">
        <v>412</v>
      </c>
      <c r="D221" s="14" t="s">
        <v>561</v>
      </c>
      <c r="E221" s="15" t="s">
        <v>353</v>
      </c>
      <c r="F221" s="16" t="s">
        <v>265</v>
      </c>
      <c r="G221" s="14" t="s">
        <v>816</v>
      </c>
      <c r="H221" s="24">
        <v>120360</v>
      </c>
      <c r="I221" s="24">
        <f>+Tabla2[[#This Row],[Monto Facturado DOP]]</f>
        <v>120360</v>
      </c>
      <c r="J221" s="17">
        <v>0</v>
      </c>
      <c r="K221" s="17" t="s">
        <v>16</v>
      </c>
      <c r="L221" s="15">
        <f>+Tabla2[[#This Row],[Fecha de Documento]]+15</f>
        <v>45275</v>
      </c>
    </row>
    <row r="222" spans="1:12" ht="109.2" x14ac:dyDescent="0.3">
      <c r="A222" s="14" t="s">
        <v>242</v>
      </c>
      <c r="B222" s="14" t="s">
        <v>288</v>
      </c>
      <c r="C222" s="15" t="s">
        <v>410</v>
      </c>
      <c r="D222" s="14" t="s">
        <v>562</v>
      </c>
      <c r="E222" s="15" t="s">
        <v>300</v>
      </c>
      <c r="F222" s="16" t="s">
        <v>266</v>
      </c>
      <c r="G222" s="14" t="s">
        <v>817</v>
      </c>
      <c r="H222" s="24">
        <v>5872.5</v>
      </c>
      <c r="I222" s="24">
        <f>+Tabla2[[#This Row],[Monto Facturado DOP]]</f>
        <v>5872.5</v>
      </c>
      <c r="J222" s="17">
        <v>0</v>
      </c>
      <c r="K222" s="17" t="s">
        <v>16</v>
      </c>
      <c r="L222" s="15">
        <f>+Tabla2[[#This Row],[Fecha de Documento]]+15</f>
        <v>45268</v>
      </c>
    </row>
    <row r="223" spans="1:12" ht="78" x14ac:dyDescent="0.3">
      <c r="A223" s="14" t="s">
        <v>243</v>
      </c>
      <c r="B223" s="14" t="s">
        <v>288</v>
      </c>
      <c r="C223" s="15" t="s">
        <v>413</v>
      </c>
      <c r="D223" s="14" t="s">
        <v>563</v>
      </c>
      <c r="E223" s="15" t="s">
        <v>300</v>
      </c>
      <c r="F223" s="16" t="s">
        <v>266</v>
      </c>
      <c r="G223" s="14" t="s">
        <v>818</v>
      </c>
      <c r="H223" s="24">
        <v>10296</v>
      </c>
      <c r="I223" s="24">
        <f>+Tabla2[[#This Row],[Monto Facturado DOP]]</f>
        <v>10296</v>
      </c>
      <c r="J223" s="17">
        <v>0</v>
      </c>
      <c r="K223" s="17" t="s">
        <v>16</v>
      </c>
      <c r="L223" s="15">
        <f>+Tabla2[[#This Row],[Fecha de Documento]]+15</f>
        <v>45265</v>
      </c>
    </row>
    <row r="224" spans="1:12" ht="78" x14ac:dyDescent="0.3">
      <c r="A224" s="14" t="s">
        <v>244</v>
      </c>
      <c r="B224" s="14" t="s">
        <v>288</v>
      </c>
      <c r="C224" s="15" t="s">
        <v>404</v>
      </c>
      <c r="D224" s="14" t="s">
        <v>564</v>
      </c>
      <c r="E224" s="15" t="s">
        <v>300</v>
      </c>
      <c r="F224" s="16" t="s">
        <v>266</v>
      </c>
      <c r="G224" s="14" t="s">
        <v>819</v>
      </c>
      <c r="H224" s="24">
        <v>97173</v>
      </c>
      <c r="I224" s="24">
        <f>+Tabla2[[#This Row],[Monto Facturado DOP]]</f>
        <v>97173</v>
      </c>
      <c r="J224" s="17">
        <v>0</v>
      </c>
      <c r="K224" s="17" t="s">
        <v>16</v>
      </c>
      <c r="L224" s="15">
        <f>+Tabla2[[#This Row],[Fecha de Documento]]+15</f>
        <v>45255</v>
      </c>
    </row>
    <row r="225" spans="1:12" ht="124.8" x14ac:dyDescent="0.3">
      <c r="A225" s="14" t="s">
        <v>46</v>
      </c>
      <c r="B225" s="14" t="s">
        <v>288</v>
      </c>
      <c r="C225" s="15" t="s">
        <v>412</v>
      </c>
      <c r="D225" s="14" t="s">
        <v>565</v>
      </c>
      <c r="E225" s="15" t="s">
        <v>342</v>
      </c>
      <c r="F225" s="16" t="s">
        <v>266</v>
      </c>
      <c r="G225" s="14" t="s">
        <v>820</v>
      </c>
      <c r="H225" s="24">
        <v>411962.78</v>
      </c>
      <c r="I225" s="24">
        <f>+Tabla2[[#This Row],[Monto Facturado DOP]]</f>
        <v>411962.78</v>
      </c>
      <c r="J225" s="17">
        <v>0</v>
      </c>
      <c r="K225" s="17" t="s">
        <v>16</v>
      </c>
      <c r="L225" s="15">
        <f>+Tabla2[[#This Row],[Fecha de Documento]]+15</f>
        <v>45275</v>
      </c>
    </row>
    <row r="226" spans="1:12" ht="124.8" x14ac:dyDescent="0.3">
      <c r="A226" s="14" t="s">
        <v>245</v>
      </c>
      <c r="B226" s="14" t="s">
        <v>288</v>
      </c>
      <c r="C226" s="15" t="s">
        <v>412</v>
      </c>
      <c r="D226" s="14" t="s">
        <v>565</v>
      </c>
      <c r="E226" s="15" t="s">
        <v>355</v>
      </c>
      <c r="F226" s="16" t="s">
        <v>266</v>
      </c>
      <c r="G226" s="14" t="s">
        <v>820</v>
      </c>
      <c r="H226" s="24">
        <v>5947.2</v>
      </c>
      <c r="I226" s="24">
        <f>+Tabla2[[#This Row],[Monto Facturado DOP]]</f>
        <v>5947.2</v>
      </c>
      <c r="J226" s="17">
        <v>0</v>
      </c>
      <c r="K226" s="17" t="s">
        <v>16</v>
      </c>
      <c r="L226" s="15">
        <f>+Tabla2[[#This Row],[Fecha de Documento]]+15</f>
        <v>45275</v>
      </c>
    </row>
    <row r="227" spans="1:12" ht="109.2" x14ac:dyDescent="0.3">
      <c r="A227" s="14" t="s">
        <v>246</v>
      </c>
      <c r="B227" s="14" t="s">
        <v>288</v>
      </c>
      <c r="C227" s="15" t="s">
        <v>413</v>
      </c>
      <c r="D227" s="14" t="s">
        <v>566</v>
      </c>
      <c r="E227" s="15" t="s">
        <v>299</v>
      </c>
      <c r="F227" s="16" t="s">
        <v>266</v>
      </c>
      <c r="G227" s="14" t="s">
        <v>821</v>
      </c>
      <c r="H227" s="24">
        <v>304851.82</v>
      </c>
      <c r="I227" s="24">
        <f>+Tabla2[[#This Row],[Monto Facturado DOP]]</f>
        <v>304851.82</v>
      </c>
      <c r="J227" s="17">
        <v>0</v>
      </c>
      <c r="K227" s="17" t="s">
        <v>16</v>
      </c>
      <c r="L227" s="15">
        <f>+Tabla2[[#This Row],[Fecha de Documento]]+15</f>
        <v>45265</v>
      </c>
    </row>
    <row r="228" spans="1:12" ht="93.6" x14ac:dyDescent="0.3">
      <c r="A228" s="14" t="s">
        <v>247</v>
      </c>
      <c r="B228" s="14" t="s">
        <v>288</v>
      </c>
      <c r="C228" s="15" t="s">
        <v>401</v>
      </c>
      <c r="D228" s="14" t="s">
        <v>567</v>
      </c>
      <c r="E228" s="15" t="s">
        <v>298</v>
      </c>
      <c r="F228" s="16" t="s">
        <v>663</v>
      </c>
      <c r="G228" s="14" t="s">
        <v>822</v>
      </c>
      <c r="H228" s="25">
        <v>1237820</v>
      </c>
      <c r="I228" s="24">
        <f>+Tabla2[[#This Row],[Monto Facturado DOP]]</f>
        <v>1237820</v>
      </c>
      <c r="J228" s="17">
        <v>0</v>
      </c>
      <c r="K228" s="17" t="s">
        <v>16</v>
      </c>
      <c r="L228" s="15">
        <f>+Tabla2[[#This Row],[Fecha de Documento]]+15</f>
        <v>45261</v>
      </c>
    </row>
    <row r="229" spans="1:12" ht="156" x14ac:dyDescent="0.3">
      <c r="A229" s="14" t="s">
        <v>248</v>
      </c>
      <c r="B229" s="14" t="s">
        <v>288</v>
      </c>
      <c r="C229" s="15" t="s">
        <v>408</v>
      </c>
      <c r="D229" s="14" t="s">
        <v>568</v>
      </c>
      <c r="E229" s="15" t="s">
        <v>358</v>
      </c>
      <c r="F229" s="16" t="s">
        <v>664</v>
      </c>
      <c r="G229" s="14" t="s">
        <v>823</v>
      </c>
      <c r="H229" s="25">
        <v>82490.399999999994</v>
      </c>
      <c r="I229" s="24">
        <f>+Tabla2[[#This Row],[Monto Facturado DOP]]</f>
        <v>82490.399999999994</v>
      </c>
      <c r="J229" s="17">
        <v>0</v>
      </c>
      <c r="K229" s="17" t="s">
        <v>16</v>
      </c>
      <c r="L229" s="15">
        <f>+Tabla2[[#This Row],[Fecha de Documento]]+15</f>
        <v>45254</v>
      </c>
    </row>
    <row r="230" spans="1:12" ht="124.8" x14ac:dyDescent="0.3">
      <c r="A230" s="14" t="s">
        <v>249</v>
      </c>
      <c r="B230" s="14" t="s">
        <v>288</v>
      </c>
      <c r="C230" s="15" t="s">
        <v>401</v>
      </c>
      <c r="D230" s="14" t="s">
        <v>569</v>
      </c>
      <c r="E230" s="15" t="s">
        <v>603</v>
      </c>
      <c r="F230" s="16" t="s">
        <v>665</v>
      </c>
      <c r="G230" s="14" t="s">
        <v>824</v>
      </c>
      <c r="H230" s="25">
        <v>400551</v>
      </c>
      <c r="I230" s="24">
        <f>+Tabla2[[#This Row],[Monto Facturado DOP]]</f>
        <v>400551</v>
      </c>
      <c r="J230" s="17">
        <v>0</v>
      </c>
      <c r="K230" s="17" t="s">
        <v>16</v>
      </c>
      <c r="L230" s="15">
        <f>+Tabla2[[#This Row],[Fecha de Documento]]+15</f>
        <v>45261</v>
      </c>
    </row>
    <row r="231" spans="1:12" ht="124.8" x14ac:dyDescent="0.3">
      <c r="A231" s="14" t="s">
        <v>250</v>
      </c>
      <c r="B231" s="14" t="s">
        <v>288</v>
      </c>
      <c r="C231" s="15" t="s">
        <v>401</v>
      </c>
      <c r="D231" s="14" t="s">
        <v>569</v>
      </c>
      <c r="E231" s="15" t="s">
        <v>342</v>
      </c>
      <c r="F231" s="16" t="s">
        <v>665</v>
      </c>
      <c r="G231" s="14" t="s">
        <v>824</v>
      </c>
      <c r="H231" s="25">
        <v>80194.41</v>
      </c>
      <c r="I231" s="24">
        <f>+Tabla2[[#This Row],[Monto Facturado DOP]]</f>
        <v>80194.41</v>
      </c>
      <c r="J231" s="17">
        <v>0</v>
      </c>
      <c r="K231" s="17" t="s">
        <v>16</v>
      </c>
      <c r="L231" s="15">
        <f>+Tabla2[[#This Row],[Fecha de Documento]]+15</f>
        <v>45261</v>
      </c>
    </row>
    <row r="232" spans="1:12" ht="124.8" x14ac:dyDescent="0.3">
      <c r="A232" s="14" t="s">
        <v>251</v>
      </c>
      <c r="B232" s="14" t="s">
        <v>288</v>
      </c>
      <c r="C232" s="15" t="s">
        <v>401</v>
      </c>
      <c r="D232" s="14" t="s">
        <v>569</v>
      </c>
      <c r="E232" s="15" t="s">
        <v>349</v>
      </c>
      <c r="F232" s="16" t="s">
        <v>665</v>
      </c>
      <c r="G232" s="14" t="s">
        <v>824</v>
      </c>
      <c r="H232" s="25">
        <v>115692.21</v>
      </c>
      <c r="I232" s="24">
        <f>+Tabla2[[#This Row],[Monto Facturado DOP]]</f>
        <v>115692.21</v>
      </c>
      <c r="J232" s="17">
        <v>0</v>
      </c>
      <c r="K232" s="17" t="s">
        <v>16</v>
      </c>
      <c r="L232" s="15">
        <f>+Tabla2[[#This Row],[Fecha de Documento]]+15</f>
        <v>45261</v>
      </c>
    </row>
    <row r="233" spans="1:12" ht="124.8" x14ac:dyDescent="0.3">
      <c r="A233" s="14" t="s">
        <v>45</v>
      </c>
      <c r="B233" s="14" t="s">
        <v>288</v>
      </c>
      <c r="C233" s="15" t="s">
        <v>407</v>
      </c>
      <c r="D233" s="14" t="s">
        <v>570</v>
      </c>
      <c r="E233" s="15" t="s">
        <v>352</v>
      </c>
      <c r="F233" s="16" t="s">
        <v>5</v>
      </c>
      <c r="G233" s="14" t="s">
        <v>825</v>
      </c>
      <c r="H233" s="25">
        <v>676596.2</v>
      </c>
      <c r="I233" s="24">
        <f>+Tabla2[[#This Row],[Monto Facturado DOP]]</f>
        <v>676596.2</v>
      </c>
      <c r="J233" s="17">
        <v>0</v>
      </c>
      <c r="K233" s="17" t="s">
        <v>16</v>
      </c>
      <c r="L233" s="15">
        <f>+Tabla2[[#This Row],[Fecha de Documento]]+15</f>
        <v>45253</v>
      </c>
    </row>
    <row r="234" spans="1:12" ht="78" x14ac:dyDescent="0.3">
      <c r="A234" s="14" t="s">
        <v>252</v>
      </c>
      <c r="B234" s="14" t="s">
        <v>288</v>
      </c>
      <c r="C234" s="15" t="s">
        <v>406</v>
      </c>
      <c r="D234" s="14" t="s">
        <v>571</v>
      </c>
      <c r="E234" s="15" t="s">
        <v>604</v>
      </c>
      <c r="F234" s="16" t="s">
        <v>666</v>
      </c>
      <c r="G234" s="14" t="s">
        <v>826</v>
      </c>
      <c r="H234" s="25">
        <v>18140</v>
      </c>
      <c r="I234" s="24">
        <f>+Tabla2[[#This Row],[Monto Facturado DOP]]</f>
        <v>18140</v>
      </c>
      <c r="J234" s="17">
        <v>0</v>
      </c>
      <c r="K234" s="17" t="s">
        <v>16</v>
      </c>
      <c r="L234" s="15">
        <f>+Tabla2[[#This Row],[Fecha de Documento]]+15</f>
        <v>45267</v>
      </c>
    </row>
    <row r="235" spans="1:12" ht="78" x14ac:dyDescent="0.3">
      <c r="A235" s="14" t="s">
        <v>253</v>
      </c>
      <c r="B235" s="14" t="s">
        <v>288</v>
      </c>
      <c r="C235" s="15" t="s">
        <v>406</v>
      </c>
      <c r="D235" s="14" t="s">
        <v>571</v>
      </c>
      <c r="E235" s="15" t="s">
        <v>295</v>
      </c>
      <c r="F235" s="16" t="s">
        <v>666</v>
      </c>
      <c r="G235" s="14" t="s">
        <v>826</v>
      </c>
      <c r="H235" s="25">
        <v>71535</v>
      </c>
      <c r="I235" s="24">
        <f>+Tabla2[[#This Row],[Monto Facturado DOP]]</f>
        <v>71535</v>
      </c>
      <c r="J235" s="17">
        <v>0</v>
      </c>
      <c r="K235" s="17" t="s">
        <v>16</v>
      </c>
      <c r="L235" s="15">
        <f>+Tabla2[[#This Row],[Fecha de Documento]]+15</f>
        <v>45267</v>
      </c>
    </row>
    <row r="236" spans="1:12" ht="78" x14ac:dyDescent="0.3">
      <c r="A236" s="14" t="s">
        <v>254</v>
      </c>
      <c r="B236" s="14" t="s">
        <v>288</v>
      </c>
      <c r="C236" s="15" t="s">
        <v>406</v>
      </c>
      <c r="D236" s="14" t="s">
        <v>571</v>
      </c>
      <c r="E236" s="15" t="s">
        <v>587</v>
      </c>
      <c r="F236" s="16" t="s">
        <v>666</v>
      </c>
      <c r="G236" s="14" t="s">
        <v>826</v>
      </c>
      <c r="H236" s="25">
        <v>89050</v>
      </c>
      <c r="I236" s="24">
        <f>+Tabla2[[#This Row],[Monto Facturado DOP]]</f>
        <v>89050</v>
      </c>
      <c r="J236" s="17">
        <v>0</v>
      </c>
      <c r="K236" s="17" t="s">
        <v>16</v>
      </c>
      <c r="L236" s="15">
        <f>+Tabla2[[#This Row],[Fecha de Documento]]+15</f>
        <v>45267</v>
      </c>
    </row>
    <row r="237" spans="1:12" ht="78" x14ac:dyDescent="0.3">
      <c r="A237" s="14" t="s">
        <v>255</v>
      </c>
      <c r="B237" s="14" t="s">
        <v>288</v>
      </c>
      <c r="C237" s="15" t="s">
        <v>406</v>
      </c>
      <c r="D237" s="14" t="s">
        <v>571</v>
      </c>
      <c r="E237" s="15" t="s">
        <v>599</v>
      </c>
      <c r="F237" s="16" t="s">
        <v>666</v>
      </c>
      <c r="G237" s="14" t="s">
        <v>826</v>
      </c>
      <c r="H237" s="25">
        <v>43940</v>
      </c>
      <c r="I237" s="24">
        <f>+Tabla2[[#This Row],[Monto Facturado DOP]]</f>
        <v>43940</v>
      </c>
      <c r="J237" s="17">
        <v>0</v>
      </c>
      <c r="K237" s="17" t="s">
        <v>16</v>
      </c>
      <c r="L237" s="15">
        <f>+Tabla2[[#This Row],[Fecha de Documento]]+15</f>
        <v>45267</v>
      </c>
    </row>
    <row r="238" spans="1:12" ht="78" x14ac:dyDescent="0.3">
      <c r="A238" s="14" t="s">
        <v>256</v>
      </c>
      <c r="B238" s="14" t="s">
        <v>288</v>
      </c>
      <c r="C238" s="15" t="s">
        <v>404</v>
      </c>
      <c r="D238" s="14" t="s">
        <v>572</v>
      </c>
      <c r="E238" s="15" t="s">
        <v>587</v>
      </c>
      <c r="F238" s="16" t="s">
        <v>666</v>
      </c>
      <c r="G238" s="14" t="s">
        <v>827</v>
      </c>
      <c r="H238" s="25">
        <v>94560</v>
      </c>
      <c r="I238" s="24">
        <f>+Tabla2[[#This Row],[Monto Facturado DOP]]</f>
        <v>94560</v>
      </c>
      <c r="J238" s="17">
        <v>0</v>
      </c>
      <c r="K238" s="17" t="s">
        <v>16</v>
      </c>
      <c r="L238" s="15">
        <f>+Tabla2[[#This Row],[Fecha de Documento]]+15</f>
        <v>45255</v>
      </c>
    </row>
    <row r="239" spans="1:12" ht="109.2" x14ac:dyDescent="0.3">
      <c r="A239" s="14" t="s">
        <v>257</v>
      </c>
      <c r="B239" s="14" t="s">
        <v>288</v>
      </c>
      <c r="C239" s="15" t="s">
        <v>403</v>
      </c>
      <c r="D239" s="14" t="s">
        <v>573</v>
      </c>
      <c r="E239" s="15" t="s">
        <v>293</v>
      </c>
      <c r="F239" s="16" t="s">
        <v>667</v>
      </c>
      <c r="G239" s="14" t="s">
        <v>828</v>
      </c>
      <c r="H239" s="25">
        <v>134520</v>
      </c>
      <c r="I239" s="24">
        <f>+Tabla2[[#This Row],[Monto Facturado DOP]]</f>
        <v>134520</v>
      </c>
      <c r="J239" s="17">
        <v>0</v>
      </c>
      <c r="K239" s="17" t="s">
        <v>16</v>
      </c>
      <c r="L239" s="15">
        <f>+Tabla2[[#This Row],[Fecha de Documento]]+15</f>
        <v>45273</v>
      </c>
    </row>
    <row r="240" spans="1:12" ht="109.2" x14ac:dyDescent="0.3">
      <c r="A240" s="14" t="s">
        <v>258</v>
      </c>
      <c r="B240" s="14" t="s">
        <v>288</v>
      </c>
      <c r="C240" s="15" t="s">
        <v>412</v>
      </c>
      <c r="D240" s="14" t="s">
        <v>574</v>
      </c>
      <c r="E240" s="15" t="s">
        <v>290</v>
      </c>
      <c r="F240" s="16" t="s">
        <v>668</v>
      </c>
      <c r="G240" s="14" t="s">
        <v>829</v>
      </c>
      <c r="H240" s="25">
        <v>219333.63</v>
      </c>
      <c r="I240" s="24">
        <f>+Tabla2[[#This Row],[Monto Facturado DOP]]</f>
        <v>219333.63</v>
      </c>
      <c r="J240" s="17">
        <v>0</v>
      </c>
      <c r="K240" s="17" t="s">
        <v>16</v>
      </c>
      <c r="L240" s="15">
        <f>+Tabla2[[#This Row],[Fecha de Documento]]+15</f>
        <v>45275</v>
      </c>
    </row>
    <row r="241" spans="1:12" ht="140.4" x14ac:dyDescent="0.3">
      <c r="A241" s="20" t="s">
        <v>259</v>
      </c>
      <c r="B241" s="20" t="s">
        <v>288</v>
      </c>
      <c r="C241" s="21" t="s">
        <v>407</v>
      </c>
      <c r="D241" s="20" t="s">
        <v>575</v>
      </c>
      <c r="E241" s="21" t="s">
        <v>344</v>
      </c>
      <c r="F241" s="22" t="s">
        <v>669</v>
      </c>
      <c r="G241" s="20" t="s">
        <v>830</v>
      </c>
      <c r="H241" s="30">
        <v>325680</v>
      </c>
      <c r="I241" s="24">
        <f>+Tabla2[[#This Row],[Monto Facturado DOP]]</f>
        <v>325680</v>
      </c>
      <c r="J241" s="23">
        <v>0</v>
      </c>
      <c r="K241" s="23" t="s">
        <v>16</v>
      </c>
      <c r="L241" s="21">
        <f>+Tabla2[[#This Row],[Fecha de Documento]]+15</f>
        <v>45253</v>
      </c>
    </row>
    <row r="242" spans="1:12" ht="156" x14ac:dyDescent="0.3">
      <c r="A242" s="14" t="s">
        <v>316</v>
      </c>
      <c r="B242" s="14" t="s">
        <v>288</v>
      </c>
      <c r="C242" s="15" t="s">
        <v>402</v>
      </c>
      <c r="D242" s="14" t="s">
        <v>576</v>
      </c>
      <c r="E242" s="41" t="s">
        <v>360</v>
      </c>
      <c r="F242" s="14" t="s">
        <v>385</v>
      </c>
      <c r="G242" s="14" t="s">
        <v>831</v>
      </c>
      <c r="H242" s="42">
        <v>185968</v>
      </c>
      <c r="I242" s="24">
        <f>+Tabla2[[#This Row],[Monto Facturado DOP]]</f>
        <v>185968</v>
      </c>
      <c r="J242" s="23">
        <f>+Tabla2[[#This Row],[Monto Facturado DOP]]-Tabla2[[#This Row],[Monto Pagado DOP]]</f>
        <v>0</v>
      </c>
      <c r="K242" s="23" t="s">
        <v>16</v>
      </c>
      <c r="L242" s="21">
        <f>+Tabla2[[#This Row],[Fecha de Documento]]+15</f>
        <v>45260</v>
      </c>
    </row>
    <row r="243" spans="1:12" ht="62.4" x14ac:dyDescent="0.3">
      <c r="A243" s="14" t="s">
        <v>317</v>
      </c>
      <c r="B243" s="14" t="s">
        <v>832</v>
      </c>
      <c r="C243" s="46">
        <v>45243</v>
      </c>
      <c r="D243" s="47" t="s">
        <v>879</v>
      </c>
      <c r="E243" s="41">
        <v>45201</v>
      </c>
      <c r="F243" s="48" t="s">
        <v>391</v>
      </c>
      <c r="G243" s="47" t="s">
        <v>885</v>
      </c>
      <c r="H243" s="42">
        <v>42179.199999999997</v>
      </c>
      <c r="I243" s="24">
        <f>+Tabla2[[#This Row],[Monto Facturado DOP]]</f>
        <v>42179.199999999997</v>
      </c>
      <c r="J243" s="23">
        <f>+Tabla2[[#This Row],[Monto Facturado DOP]]-Tabla2[[#This Row],[Monto Pagado DOP]]</f>
        <v>0</v>
      </c>
      <c r="K243" s="23" t="s">
        <v>16</v>
      </c>
      <c r="L243" s="21">
        <f>+Tabla2[[#This Row],[Fecha de Documento]]+15</f>
        <v>45258</v>
      </c>
    </row>
    <row r="244" spans="1:12" ht="78" x14ac:dyDescent="0.3">
      <c r="A244" s="14" t="s">
        <v>318</v>
      </c>
      <c r="B244" s="14" t="s">
        <v>832</v>
      </c>
      <c r="C244" s="46">
        <v>45243</v>
      </c>
      <c r="D244" s="47" t="s">
        <v>880</v>
      </c>
      <c r="E244" s="41">
        <v>45231</v>
      </c>
      <c r="F244" s="48" t="s">
        <v>883</v>
      </c>
      <c r="G244" s="47" t="s">
        <v>886</v>
      </c>
      <c r="H244" s="42">
        <v>19906</v>
      </c>
      <c r="I244" s="24">
        <f>+Tabla2[[#This Row],[Monto Facturado DOP]]</f>
        <v>19906</v>
      </c>
      <c r="J244" s="23">
        <f>+Tabla2[[#This Row],[Monto Facturado DOP]]-Tabla2[[#This Row],[Monto Pagado DOP]]</f>
        <v>0</v>
      </c>
      <c r="K244" s="23" t="s">
        <v>16</v>
      </c>
      <c r="L244" s="21">
        <f>+Tabla2[[#This Row],[Fecha de Documento]]+15</f>
        <v>45258</v>
      </c>
    </row>
    <row r="245" spans="1:12" ht="78" x14ac:dyDescent="0.3">
      <c r="A245" s="14" t="s">
        <v>319</v>
      </c>
      <c r="B245" s="14" t="s">
        <v>832</v>
      </c>
      <c r="C245" s="46">
        <v>45243</v>
      </c>
      <c r="D245" s="47" t="s">
        <v>881</v>
      </c>
      <c r="E245" s="41">
        <v>45209</v>
      </c>
      <c r="F245" s="48" t="s">
        <v>884</v>
      </c>
      <c r="G245" s="47" t="s">
        <v>887</v>
      </c>
      <c r="H245" s="42">
        <v>7854.8</v>
      </c>
      <c r="I245" s="24">
        <f>+Tabla2[[#This Row],[Monto Facturado DOP]]</f>
        <v>7854.8</v>
      </c>
      <c r="J245" s="23">
        <f>+Tabla2[[#This Row],[Monto Facturado DOP]]-Tabla2[[#This Row],[Monto Pagado DOP]]</f>
        <v>0</v>
      </c>
      <c r="K245" s="23" t="s">
        <v>16</v>
      </c>
      <c r="L245" s="21">
        <f>+Tabla2[[#This Row],[Fecha de Documento]]+15</f>
        <v>45258</v>
      </c>
    </row>
    <row r="246" spans="1:12" ht="93.6" x14ac:dyDescent="0.3">
      <c r="A246" s="14" t="s">
        <v>320</v>
      </c>
      <c r="B246" s="14" t="s">
        <v>832</v>
      </c>
      <c r="C246" s="46">
        <v>45243</v>
      </c>
      <c r="D246" s="47" t="s">
        <v>882</v>
      </c>
      <c r="E246" s="46">
        <v>45208</v>
      </c>
      <c r="F246" s="48" t="s">
        <v>390</v>
      </c>
      <c r="G246" s="47" t="s">
        <v>888</v>
      </c>
      <c r="H246" s="42">
        <v>38000</v>
      </c>
      <c r="I246" s="24">
        <f>+Tabla2[[#This Row],[Monto Facturado DOP]]</f>
        <v>38000</v>
      </c>
      <c r="J246" s="23">
        <f>+Tabla2[[#This Row],[Monto Facturado DOP]]-Tabla2[[#This Row],[Monto Pagado DOP]]</f>
        <v>0</v>
      </c>
      <c r="K246" s="23" t="s">
        <v>16</v>
      </c>
      <c r="L246" s="21">
        <f>+Tabla2[[#This Row],[Fecha de Documento]]+15</f>
        <v>45258</v>
      </c>
    </row>
    <row r="247" spans="1:12" ht="46.8" x14ac:dyDescent="0.3">
      <c r="A247" s="14" t="s">
        <v>321</v>
      </c>
      <c r="B247" s="14" t="s">
        <v>832</v>
      </c>
      <c r="C247" s="46">
        <v>45243</v>
      </c>
      <c r="D247" s="47" t="s">
        <v>833</v>
      </c>
      <c r="E247" s="46">
        <v>45212</v>
      </c>
      <c r="F247" s="48" t="s">
        <v>50</v>
      </c>
      <c r="G247" s="47" t="s">
        <v>863</v>
      </c>
      <c r="H247" s="42">
        <v>46550</v>
      </c>
      <c r="I247" s="24">
        <f>+Tabla2[[#This Row],[Monto Facturado DOP]]</f>
        <v>46550</v>
      </c>
      <c r="J247" s="23">
        <f>+Tabla2[[#This Row],[Monto Facturado DOP]]-Tabla2[[#This Row],[Monto Pagado DOP]]</f>
        <v>0</v>
      </c>
      <c r="K247" s="23" t="s">
        <v>16</v>
      </c>
      <c r="L247" s="21">
        <f>+Tabla2[[#This Row],[Fecha de Documento]]+15</f>
        <v>45258</v>
      </c>
    </row>
    <row r="248" spans="1:12" ht="78" x14ac:dyDescent="0.3">
      <c r="A248" s="14" t="s">
        <v>322</v>
      </c>
      <c r="B248" s="14" t="s">
        <v>832</v>
      </c>
      <c r="C248" s="46">
        <v>45243</v>
      </c>
      <c r="D248" s="47" t="s">
        <v>834</v>
      </c>
      <c r="E248" s="46">
        <v>45219</v>
      </c>
      <c r="F248" s="48" t="s">
        <v>850</v>
      </c>
      <c r="G248" s="47" t="s">
        <v>864</v>
      </c>
      <c r="H248" s="42">
        <v>14305.03</v>
      </c>
      <c r="I248" s="24">
        <f>+Tabla2[[#This Row],[Monto Facturado DOP]]</f>
        <v>14305.03</v>
      </c>
      <c r="J248" s="23">
        <f>+Tabla2[[#This Row],[Monto Facturado DOP]]-Tabla2[[#This Row],[Monto Pagado DOP]]</f>
        <v>0</v>
      </c>
      <c r="K248" s="23" t="s">
        <v>16</v>
      </c>
      <c r="L248" s="21">
        <f>+Tabla2[[#This Row],[Fecha de Documento]]+15</f>
        <v>45258</v>
      </c>
    </row>
    <row r="249" spans="1:12" ht="93.6" x14ac:dyDescent="0.3">
      <c r="A249" s="14" t="s">
        <v>323</v>
      </c>
      <c r="B249" s="14" t="s">
        <v>832</v>
      </c>
      <c r="C249" s="46">
        <v>45243</v>
      </c>
      <c r="D249" s="47" t="s">
        <v>835</v>
      </c>
      <c r="E249" s="46">
        <v>45225</v>
      </c>
      <c r="F249" s="48" t="s">
        <v>851</v>
      </c>
      <c r="G249" s="47" t="s">
        <v>865</v>
      </c>
      <c r="H249" s="42">
        <v>43040</v>
      </c>
      <c r="I249" s="24">
        <f>+Tabla2[[#This Row],[Monto Facturado DOP]]</f>
        <v>43040</v>
      </c>
      <c r="J249" s="23">
        <f>+Tabla2[[#This Row],[Monto Facturado DOP]]-Tabla2[[#This Row],[Monto Pagado DOP]]</f>
        <v>0</v>
      </c>
      <c r="K249" s="23" t="s">
        <v>16</v>
      </c>
      <c r="L249" s="21">
        <f>+Tabla2[[#This Row],[Fecha de Documento]]+15</f>
        <v>45258</v>
      </c>
    </row>
    <row r="250" spans="1:12" ht="93.6" x14ac:dyDescent="0.3">
      <c r="A250" s="14" t="s">
        <v>324</v>
      </c>
      <c r="B250" s="14" t="s">
        <v>832</v>
      </c>
      <c r="C250" s="46">
        <v>45243</v>
      </c>
      <c r="D250" s="47" t="s">
        <v>836</v>
      </c>
      <c r="E250" s="46">
        <v>45224</v>
      </c>
      <c r="F250" s="48" t="s">
        <v>852</v>
      </c>
      <c r="G250" s="47" t="s">
        <v>866</v>
      </c>
      <c r="H250" s="42">
        <v>17212.77</v>
      </c>
      <c r="I250" s="24">
        <f>+Tabla2[[#This Row],[Monto Facturado DOP]]</f>
        <v>17212.77</v>
      </c>
      <c r="J250" s="23">
        <f>+Tabla2[[#This Row],[Monto Facturado DOP]]-Tabla2[[#This Row],[Monto Pagado DOP]]</f>
        <v>0</v>
      </c>
      <c r="K250" s="23" t="s">
        <v>16</v>
      </c>
      <c r="L250" s="21">
        <f>+Tabla2[[#This Row],[Fecha de Documento]]+15</f>
        <v>45258</v>
      </c>
    </row>
    <row r="251" spans="1:12" ht="31.2" x14ac:dyDescent="0.3">
      <c r="A251" s="14" t="s">
        <v>325</v>
      </c>
      <c r="B251" s="14" t="s">
        <v>832</v>
      </c>
      <c r="C251" s="46">
        <v>45243</v>
      </c>
      <c r="D251" s="47" t="s">
        <v>837</v>
      </c>
      <c r="E251" s="46">
        <v>45233</v>
      </c>
      <c r="F251" s="48" t="s">
        <v>853</v>
      </c>
      <c r="G251" s="47" t="s">
        <v>867</v>
      </c>
      <c r="H251" s="42">
        <v>47121</v>
      </c>
      <c r="I251" s="24">
        <f>+Tabla2[[#This Row],[Monto Facturado DOP]]</f>
        <v>47121</v>
      </c>
      <c r="J251" s="23">
        <f>+Tabla2[[#This Row],[Monto Facturado DOP]]-Tabla2[[#This Row],[Monto Pagado DOP]]</f>
        <v>0</v>
      </c>
      <c r="K251" s="23" t="s">
        <v>16</v>
      </c>
      <c r="L251" s="21">
        <f>+Tabla2[[#This Row],[Fecha de Documento]]+15</f>
        <v>45258</v>
      </c>
    </row>
    <row r="252" spans="1:12" ht="46.8" x14ac:dyDescent="0.3">
      <c r="A252" s="14" t="s">
        <v>326</v>
      </c>
      <c r="B252" s="14" t="s">
        <v>832</v>
      </c>
      <c r="C252" s="46">
        <v>45243</v>
      </c>
      <c r="D252" s="47" t="s">
        <v>838</v>
      </c>
      <c r="E252" s="46">
        <v>45231</v>
      </c>
      <c r="F252" s="48" t="s">
        <v>854</v>
      </c>
      <c r="G252" s="47" t="s">
        <v>868</v>
      </c>
      <c r="H252" s="42">
        <v>40499.199999999997</v>
      </c>
      <c r="I252" s="24">
        <f>+Tabla2[[#This Row],[Monto Facturado DOP]]</f>
        <v>40499.199999999997</v>
      </c>
      <c r="J252" s="23">
        <f>+Tabla2[[#This Row],[Monto Facturado DOP]]-Tabla2[[#This Row],[Monto Pagado DOP]]</f>
        <v>0</v>
      </c>
      <c r="K252" s="23" t="s">
        <v>16</v>
      </c>
      <c r="L252" s="21">
        <f>+Tabla2[[#This Row],[Fecha de Documento]]+15</f>
        <v>45258</v>
      </c>
    </row>
    <row r="253" spans="1:12" ht="93.6" x14ac:dyDescent="0.3">
      <c r="A253" s="14" t="s">
        <v>327</v>
      </c>
      <c r="B253" s="14" t="s">
        <v>832</v>
      </c>
      <c r="C253" s="46">
        <v>45243</v>
      </c>
      <c r="D253" s="47" t="s">
        <v>839</v>
      </c>
      <c r="E253" s="15" t="s">
        <v>392</v>
      </c>
      <c r="F253" s="48" t="s">
        <v>389</v>
      </c>
      <c r="G253" s="47" t="s">
        <v>388</v>
      </c>
      <c r="H253" s="42">
        <v>11155.36</v>
      </c>
      <c r="I253" s="24">
        <f>+Tabla2[[#This Row],[Monto Facturado DOP]]</f>
        <v>11155.36</v>
      </c>
      <c r="J253" s="23">
        <f>+Tabla2[[#This Row],[Monto Facturado DOP]]-Tabla2[[#This Row],[Monto Pagado DOP]]</f>
        <v>0</v>
      </c>
      <c r="K253" s="23" t="s">
        <v>16</v>
      </c>
      <c r="L253" s="21">
        <f>+Tabla2[[#This Row],[Fecha de Documento]]+15</f>
        <v>45258</v>
      </c>
    </row>
    <row r="254" spans="1:12" ht="62.4" x14ac:dyDescent="0.3">
      <c r="A254" s="14" t="s">
        <v>328</v>
      </c>
      <c r="B254" s="14" t="s">
        <v>832</v>
      </c>
      <c r="C254" s="46">
        <v>45243</v>
      </c>
      <c r="D254" s="47" t="s">
        <v>840</v>
      </c>
      <c r="E254" s="15" t="s">
        <v>392</v>
      </c>
      <c r="F254" s="48" t="s">
        <v>389</v>
      </c>
      <c r="G254" s="47" t="s">
        <v>869</v>
      </c>
      <c r="H254" s="42">
        <v>7757.12</v>
      </c>
      <c r="I254" s="24">
        <f>+Tabla2[[#This Row],[Monto Facturado DOP]]</f>
        <v>7757.12</v>
      </c>
      <c r="J254" s="23">
        <f>+Tabla2[[#This Row],[Monto Facturado DOP]]-Tabla2[[#This Row],[Monto Pagado DOP]]</f>
        <v>0</v>
      </c>
      <c r="K254" s="23" t="s">
        <v>16</v>
      </c>
      <c r="L254" s="21">
        <f>+Tabla2[[#This Row],[Fecha de Documento]]+15</f>
        <v>45258</v>
      </c>
    </row>
    <row r="255" spans="1:12" ht="93.6" x14ac:dyDescent="0.3">
      <c r="A255" s="14" t="s">
        <v>329</v>
      </c>
      <c r="B255" s="14" t="s">
        <v>832</v>
      </c>
      <c r="C255" s="46">
        <v>45252</v>
      </c>
      <c r="D255" s="47" t="s">
        <v>841</v>
      </c>
      <c r="E255" s="46">
        <v>45206</v>
      </c>
      <c r="F255" s="48" t="s">
        <v>855</v>
      </c>
      <c r="G255" s="47" t="s">
        <v>870</v>
      </c>
      <c r="H255" s="42">
        <v>21586.39</v>
      </c>
      <c r="I255" s="24">
        <f>+Tabla2[[#This Row],[Monto Facturado DOP]]</f>
        <v>21586.39</v>
      </c>
      <c r="J255" s="23">
        <f>+Tabla2[[#This Row],[Monto Facturado DOP]]-Tabla2[[#This Row],[Monto Pagado DOP]]</f>
        <v>0</v>
      </c>
      <c r="K255" s="23" t="s">
        <v>16</v>
      </c>
      <c r="L255" s="21">
        <f>+Tabla2[[#This Row],[Fecha de Documento]]+15</f>
        <v>45267</v>
      </c>
    </row>
    <row r="256" spans="1:12" ht="93.6" x14ac:dyDescent="0.3">
      <c r="A256" s="14" t="s">
        <v>330</v>
      </c>
      <c r="B256" s="14" t="s">
        <v>832</v>
      </c>
      <c r="C256" s="46">
        <v>45252</v>
      </c>
      <c r="D256" s="47" t="s">
        <v>842</v>
      </c>
      <c r="E256" s="46">
        <v>45233</v>
      </c>
      <c r="F256" s="48" t="s">
        <v>856</v>
      </c>
      <c r="G256" s="47" t="s">
        <v>871</v>
      </c>
      <c r="H256" s="42">
        <v>25334.42</v>
      </c>
      <c r="I256" s="24">
        <f>+Tabla2[[#This Row],[Monto Facturado DOP]]</f>
        <v>25334.42</v>
      </c>
      <c r="J256" s="23">
        <f>+Tabla2[[#This Row],[Monto Facturado DOP]]-Tabla2[[#This Row],[Monto Pagado DOP]]</f>
        <v>0</v>
      </c>
      <c r="K256" s="23" t="s">
        <v>16</v>
      </c>
      <c r="L256" s="21">
        <f>+Tabla2[[#This Row],[Fecha de Documento]]+15</f>
        <v>45267</v>
      </c>
    </row>
    <row r="257" spans="1:22" ht="78" x14ac:dyDescent="0.3">
      <c r="A257" s="14" t="s">
        <v>331</v>
      </c>
      <c r="B257" s="14" t="s">
        <v>832</v>
      </c>
      <c r="C257" s="46">
        <v>45252</v>
      </c>
      <c r="D257" s="47" t="s">
        <v>843</v>
      </c>
      <c r="E257" s="46">
        <v>45237</v>
      </c>
      <c r="F257" s="48" t="s">
        <v>857</v>
      </c>
      <c r="G257" s="47" t="s">
        <v>872</v>
      </c>
      <c r="H257" s="42">
        <v>45192</v>
      </c>
      <c r="I257" s="24">
        <f>+Tabla2[[#This Row],[Monto Facturado DOP]]</f>
        <v>45192</v>
      </c>
      <c r="J257" s="23">
        <f>+Tabla2[[#This Row],[Monto Facturado DOP]]-Tabla2[[#This Row],[Monto Pagado DOP]]</f>
        <v>0</v>
      </c>
      <c r="K257" s="23" t="s">
        <v>16</v>
      </c>
      <c r="L257" s="21">
        <f>+Tabla2[[#This Row],[Fecha de Documento]]+15</f>
        <v>45267</v>
      </c>
    </row>
    <row r="258" spans="1:22" ht="78" x14ac:dyDescent="0.3">
      <c r="A258" s="14" t="s">
        <v>332</v>
      </c>
      <c r="B258" s="14" t="s">
        <v>832</v>
      </c>
      <c r="C258" s="46">
        <v>45252</v>
      </c>
      <c r="D258" s="47" t="s">
        <v>844</v>
      </c>
      <c r="E258" s="46">
        <v>45239</v>
      </c>
      <c r="F258" s="48" t="s">
        <v>858</v>
      </c>
      <c r="G258" s="47" t="s">
        <v>873</v>
      </c>
      <c r="H258" s="42">
        <v>45593.22</v>
      </c>
      <c r="I258" s="24">
        <f>+Tabla2[[#This Row],[Monto Facturado DOP]]</f>
        <v>45593.22</v>
      </c>
      <c r="J258" s="23">
        <f>+Tabla2[[#This Row],[Monto Facturado DOP]]-Tabla2[[#This Row],[Monto Pagado DOP]]</f>
        <v>0</v>
      </c>
      <c r="K258" s="23" t="s">
        <v>16</v>
      </c>
      <c r="L258" s="21">
        <f>+Tabla2[[#This Row],[Fecha de Documento]]+15</f>
        <v>45267</v>
      </c>
    </row>
    <row r="259" spans="1:22" ht="93.6" x14ac:dyDescent="0.3">
      <c r="A259" s="14" t="s">
        <v>333</v>
      </c>
      <c r="B259" s="14" t="s">
        <v>832</v>
      </c>
      <c r="C259" s="46">
        <v>45252</v>
      </c>
      <c r="D259" s="47" t="s">
        <v>845</v>
      </c>
      <c r="E259" s="46">
        <v>45231</v>
      </c>
      <c r="F259" s="48" t="s">
        <v>859</v>
      </c>
      <c r="G259" s="47" t="s">
        <v>874</v>
      </c>
      <c r="H259" s="42">
        <v>27900</v>
      </c>
      <c r="I259" s="24">
        <f>+Tabla2[[#This Row],[Monto Facturado DOP]]</f>
        <v>27900</v>
      </c>
      <c r="J259" s="23">
        <f>+Tabla2[[#This Row],[Monto Facturado DOP]]-Tabla2[[#This Row],[Monto Pagado DOP]]</f>
        <v>0</v>
      </c>
      <c r="K259" s="23" t="s">
        <v>16</v>
      </c>
      <c r="L259" s="21">
        <f>+Tabla2[[#This Row],[Fecha de Documento]]+15</f>
        <v>45267</v>
      </c>
    </row>
    <row r="260" spans="1:22" ht="62.4" x14ac:dyDescent="0.3">
      <c r="A260" s="14" t="s">
        <v>334</v>
      </c>
      <c r="B260" s="14" t="s">
        <v>832</v>
      </c>
      <c r="C260" s="46">
        <v>45257</v>
      </c>
      <c r="D260" s="47" t="s">
        <v>846</v>
      </c>
      <c r="E260" s="46">
        <v>45244</v>
      </c>
      <c r="F260" s="48" t="s">
        <v>860</v>
      </c>
      <c r="G260" s="47" t="s">
        <v>875</v>
      </c>
      <c r="H260" s="42">
        <v>46341.3</v>
      </c>
      <c r="I260" s="24">
        <f>+Tabla2[[#This Row],[Monto Facturado DOP]]</f>
        <v>46341.3</v>
      </c>
      <c r="J260" s="23">
        <f>+Tabla2[[#This Row],[Monto Facturado DOP]]-Tabla2[[#This Row],[Monto Pagado DOP]]</f>
        <v>0</v>
      </c>
      <c r="K260" s="23" t="s">
        <v>16</v>
      </c>
      <c r="L260" s="21">
        <f>+Tabla2[[#This Row],[Fecha de Documento]]+15</f>
        <v>45272</v>
      </c>
    </row>
    <row r="261" spans="1:22" ht="62.4" x14ac:dyDescent="0.3">
      <c r="A261" s="14" t="s">
        <v>335</v>
      </c>
      <c r="B261" s="14" t="s">
        <v>832</v>
      </c>
      <c r="C261" s="43">
        <v>45257</v>
      </c>
      <c r="D261" s="20" t="s">
        <v>847</v>
      </c>
      <c r="E261" s="45">
        <v>45238</v>
      </c>
      <c r="F261" s="20" t="s">
        <v>861</v>
      </c>
      <c r="G261" s="20" t="s">
        <v>876</v>
      </c>
      <c r="H261" s="42">
        <v>24040.75</v>
      </c>
      <c r="I261" s="24">
        <f>+Tabla2[[#This Row],[Monto Facturado DOP]]</f>
        <v>24040.75</v>
      </c>
      <c r="J261" s="23">
        <f>+Tabla2[[#This Row],[Monto Facturado DOP]]-Tabla2[[#This Row],[Monto Pagado DOP]]</f>
        <v>0</v>
      </c>
      <c r="K261" s="23" t="s">
        <v>16</v>
      </c>
      <c r="L261" s="21">
        <f>+Tabla2[[#This Row],[Fecha de Documento]]+15</f>
        <v>45272</v>
      </c>
    </row>
    <row r="262" spans="1:22" ht="78" x14ac:dyDescent="0.3">
      <c r="A262" s="14" t="s">
        <v>336</v>
      </c>
      <c r="B262" s="14" t="s">
        <v>832</v>
      </c>
      <c r="C262" s="43">
        <v>45258</v>
      </c>
      <c r="D262" s="20" t="s">
        <v>848</v>
      </c>
      <c r="E262" s="45">
        <v>45190</v>
      </c>
      <c r="F262" s="20" t="s">
        <v>854</v>
      </c>
      <c r="G262" s="20" t="s">
        <v>877</v>
      </c>
      <c r="H262" s="42">
        <v>45765</v>
      </c>
      <c r="I262" s="24">
        <f>+Tabla2[[#This Row],[Monto Facturado DOP]]</f>
        <v>45765</v>
      </c>
      <c r="J262" s="23">
        <f>+Tabla2[[#This Row],[Monto Facturado DOP]]-Tabla2[[#This Row],[Monto Pagado DOP]]</f>
        <v>0</v>
      </c>
      <c r="K262" s="23" t="s">
        <v>16</v>
      </c>
      <c r="L262" s="21">
        <f>+Tabla2[[#This Row],[Fecha de Documento]]+15</f>
        <v>45273</v>
      </c>
    </row>
    <row r="263" spans="1:22" ht="93.6" x14ac:dyDescent="0.3">
      <c r="A263" s="20" t="s">
        <v>387</v>
      </c>
      <c r="B263" s="14" t="s">
        <v>832</v>
      </c>
      <c r="C263" s="43">
        <v>45258</v>
      </c>
      <c r="D263" s="14" t="s">
        <v>849</v>
      </c>
      <c r="E263" s="43">
        <v>45250</v>
      </c>
      <c r="F263" s="14" t="s">
        <v>862</v>
      </c>
      <c r="G263" s="14" t="s">
        <v>878</v>
      </c>
      <c r="H263" s="42">
        <v>9045.75</v>
      </c>
      <c r="I263" s="49">
        <f>+Tabla2[[#This Row],[Monto Facturado DOP]]</f>
        <v>9045.75</v>
      </c>
      <c r="J263" s="44">
        <f>+Tabla2[[#This Row],[Monto Facturado DOP]]-Tabla2[[#This Row],[Monto Pagado DOP]]</f>
        <v>0</v>
      </c>
      <c r="K263" s="44" t="s">
        <v>16</v>
      </c>
      <c r="L263" s="21">
        <f>+Tabla2[[#This Row],[Fecha de Documento]]+15</f>
        <v>45273</v>
      </c>
    </row>
    <row r="264" spans="1:22" s="26" customFormat="1" ht="17.399999999999999" x14ac:dyDescent="0.3">
      <c r="A264" s="57" t="s">
        <v>889</v>
      </c>
      <c r="B264" s="56"/>
      <c r="C264" s="50"/>
      <c r="D264" s="51"/>
      <c r="E264" s="51"/>
      <c r="F264" s="52"/>
      <c r="G264" s="52"/>
      <c r="H264" s="53">
        <f>SUBTOTAL(109,H10:H263)</f>
        <v>53128339.270000003</v>
      </c>
      <c r="I264" s="53">
        <f>SUBTOTAL(109,I10:I263)</f>
        <v>53128339.270000003</v>
      </c>
      <c r="J264" s="54"/>
      <c r="K264" s="55"/>
      <c r="L264" s="58"/>
      <c r="V264" s="27"/>
    </row>
    <row r="265" spans="1:22" ht="15.6" x14ac:dyDescent="0.3">
      <c r="A265" s="36"/>
      <c r="B265" s="28"/>
      <c r="C265" s="37"/>
      <c r="D265" s="36"/>
      <c r="E265" s="37"/>
      <c r="F265" s="36"/>
      <c r="G265" s="36"/>
      <c r="H265" s="38"/>
      <c r="I265" s="39"/>
      <c r="J265" s="39"/>
      <c r="K265" s="32"/>
      <c r="L265" s="29"/>
      <c r="R265" s="34"/>
    </row>
    <row r="266" spans="1:22" ht="15.6" x14ac:dyDescent="0.3">
      <c r="A266" s="36"/>
      <c r="B266" s="28"/>
      <c r="C266" s="37"/>
      <c r="D266" s="36"/>
      <c r="E266" s="37"/>
      <c r="F266" s="36"/>
      <c r="G266" s="36"/>
      <c r="H266" s="38"/>
      <c r="I266" s="39"/>
      <c r="J266" s="39"/>
      <c r="K266" s="32"/>
      <c r="L266" s="29"/>
      <c r="R266" s="34"/>
    </row>
    <row r="267" spans="1:22" ht="15.6" x14ac:dyDescent="0.3">
      <c r="A267" s="36"/>
      <c r="B267" s="28"/>
      <c r="C267" s="37"/>
      <c r="D267" s="36"/>
      <c r="E267" s="37"/>
      <c r="F267" s="36"/>
      <c r="G267" s="36"/>
      <c r="H267" s="38"/>
      <c r="I267" s="39"/>
      <c r="J267" s="39"/>
      <c r="K267" s="32"/>
      <c r="L267" s="29"/>
      <c r="R267" s="34"/>
    </row>
    <row r="268" spans="1:22" ht="15.6" x14ac:dyDescent="0.3">
      <c r="A268" s="36"/>
      <c r="B268" s="28"/>
      <c r="C268" s="37"/>
      <c r="D268" s="36"/>
      <c r="E268" s="37"/>
      <c r="F268" s="36"/>
      <c r="G268" s="36"/>
      <c r="H268" s="38"/>
      <c r="I268" s="39"/>
      <c r="J268" s="39"/>
      <c r="K268" s="32"/>
      <c r="L268" s="29"/>
      <c r="R268" s="34"/>
    </row>
    <row r="269" spans="1:22" ht="15.6" x14ac:dyDescent="0.3">
      <c r="A269" s="36"/>
      <c r="B269" s="28"/>
      <c r="C269" s="37"/>
      <c r="D269" s="36"/>
      <c r="E269" s="37"/>
      <c r="F269" s="36"/>
      <c r="G269" s="36"/>
      <c r="H269" s="38"/>
      <c r="I269" s="39"/>
      <c r="J269" s="39"/>
      <c r="K269" s="32"/>
      <c r="L269" s="29"/>
      <c r="R269" s="34"/>
    </row>
    <row r="270" spans="1:22" ht="15.6" x14ac:dyDescent="0.3">
      <c r="A270" s="36"/>
      <c r="B270" s="28"/>
      <c r="C270" s="37"/>
      <c r="D270" s="36"/>
      <c r="E270" s="37"/>
      <c r="F270" s="36"/>
      <c r="G270" s="36"/>
      <c r="H270" s="38"/>
      <c r="I270" s="39"/>
      <c r="J270" s="39"/>
      <c r="K270" s="32"/>
      <c r="L270" s="29"/>
      <c r="R270" s="34"/>
    </row>
    <row r="271" spans="1:22" ht="15.6" x14ac:dyDescent="0.3">
      <c r="A271" s="36"/>
      <c r="B271" s="28"/>
      <c r="C271" s="37"/>
      <c r="D271" s="36"/>
      <c r="E271" s="37"/>
      <c r="F271" s="36"/>
      <c r="G271" s="36"/>
      <c r="H271" s="38"/>
      <c r="I271" s="39"/>
      <c r="J271" s="39"/>
      <c r="K271" s="32"/>
      <c r="L271" s="29"/>
      <c r="R271" s="34"/>
    </row>
    <row r="272" spans="1:22" ht="15.6" x14ac:dyDescent="0.3">
      <c r="A272" s="28"/>
      <c r="B272" s="28"/>
      <c r="C272" s="29"/>
      <c r="D272" s="28"/>
      <c r="E272" s="29"/>
      <c r="F272" s="28"/>
      <c r="G272" s="28"/>
      <c r="H272" s="31"/>
      <c r="I272" s="32"/>
      <c r="J272" s="32"/>
      <c r="K272" s="32"/>
      <c r="L272" s="29"/>
    </row>
    <row r="273" spans="1:18" ht="15.6" x14ac:dyDescent="0.3">
      <c r="A273" s="28"/>
      <c r="B273" s="28"/>
      <c r="C273" s="29"/>
      <c r="D273" s="28"/>
      <c r="E273" s="33"/>
      <c r="F273" s="28"/>
      <c r="G273" s="28"/>
      <c r="H273" s="31"/>
      <c r="I273" s="32"/>
      <c r="J273" s="32"/>
      <c r="K273" s="32"/>
      <c r="L273" s="29"/>
    </row>
    <row r="274" spans="1:18" ht="15.6" x14ac:dyDescent="0.3">
      <c r="A274" s="36"/>
      <c r="B274" s="28"/>
      <c r="C274" s="37"/>
      <c r="D274" s="36"/>
      <c r="E274" s="37"/>
      <c r="F274" s="36"/>
      <c r="G274" s="36"/>
      <c r="H274" s="38"/>
      <c r="I274" s="39"/>
      <c r="J274" s="39"/>
      <c r="K274" s="32"/>
      <c r="L274" s="29"/>
      <c r="R274" s="34"/>
    </row>
    <row r="275" spans="1:18" ht="15.6" x14ac:dyDescent="0.3">
      <c r="A275" s="36"/>
      <c r="B275" s="28"/>
      <c r="C275" s="37"/>
      <c r="D275" s="36"/>
      <c r="E275" s="37"/>
      <c r="F275" s="36"/>
      <c r="G275" s="36"/>
      <c r="H275" s="38"/>
      <c r="I275" s="39"/>
      <c r="J275" s="39"/>
      <c r="K275" s="32"/>
      <c r="L275" s="29"/>
      <c r="R275" s="34"/>
    </row>
    <row r="276" spans="1:18" ht="15.6" x14ac:dyDescent="0.3">
      <c r="A276" s="36"/>
      <c r="B276" s="28"/>
      <c r="C276" s="37"/>
      <c r="D276" s="36"/>
      <c r="E276" s="37"/>
      <c r="F276" s="36"/>
      <c r="G276" s="36"/>
      <c r="H276" s="38"/>
      <c r="I276" s="39"/>
      <c r="J276" s="39"/>
      <c r="K276" s="32"/>
      <c r="L276" s="29"/>
      <c r="R276" s="34"/>
    </row>
    <row r="277" spans="1:18" ht="15.6" x14ac:dyDescent="0.3">
      <c r="A277" s="36"/>
      <c r="B277" s="28"/>
      <c r="C277" s="37"/>
      <c r="D277" s="36"/>
      <c r="E277" s="37"/>
      <c r="F277" s="36"/>
      <c r="G277" s="36"/>
      <c r="H277" s="38"/>
      <c r="I277" s="39"/>
      <c r="J277" s="39"/>
      <c r="K277" s="32"/>
      <c r="L277" s="29"/>
      <c r="R277" s="34"/>
    </row>
    <row r="278" spans="1:18" ht="15.6" x14ac:dyDescent="0.3">
      <c r="A278" s="36"/>
      <c r="B278" s="28"/>
      <c r="C278" s="37"/>
      <c r="D278" s="36"/>
      <c r="E278" s="37"/>
      <c r="F278" s="36"/>
      <c r="G278" s="36"/>
      <c r="H278" s="38"/>
      <c r="I278" s="39"/>
      <c r="J278" s="39"/>
      <c r="K278" s="32"/>
      <c r="L278" s="29"/>
      <c r="R278" s="34"/>
    </row>
    <row r="279" spans="1:18" ht="15.6" x14ac:dyDescent="0.3">
      <c r="A279" s="36"/>
      <c r="B279" s="28"/>
      <c r="C279" s="37"/>
      <c r="D279" s="36"/>
      <c r="E279" s="37"/>
      <c r="F279" s="59"/>
      <c r="G279" s="60" t="s">
        <v>20</v>
      </c>
      <c r="H279" s="61"/>
      <c r="I279" s="39"/>
      <c r="J279" s="39"/>
      <c r="K279" s="32"/>
      <c r="L279" s="29"/>
      <c r="R279" s="34"/>
    </row>
    <row r="280" spans="1:18" ht="15.6" x14ac:dyDescent="0.3">
      <c r="A280" s="36"/>
      <c r="B280" s="28"/>
      <c r="C280" s="37"/>
      <c r="D280" s="36"/>
      <c r="E280" s="37"/>
      <c r="F280" s="36"/>
      <c r="G280" s="62" t="s">
        <v>21</v>
      </c>
      <c r="H280" s="38"/>
      <c r="I280" s="39"/>
      <c r="J280" s="39"/>
      <c r="K280" s="32"/>
      <c r="L280" s="29"/>
      <c r="R280" s="34"/>
    </row>
    <row r="281" spans="1:18" ht="15.6" x14ac:dyDescent="0.3">
      <c r="A281" s="36"/>
      <c r="B281" s="28"/>
      <c r="C281" s="37"/>
      <c r="D281" s="36"/>
      <c r="E281" s="37"/>
      <c r="F281" s="36"/>
      <c r="G281" s="36"/>
      <c r="H281" s="38"/>
      <c r="I281" s="39"/>
      <c r="J281" s="39"/>
      <c r="K281" s="32"/>
      <c r="L281" s="29"/>
      <c r="R281" s="34"/>
    </row>
    <row r="282" spans="1:18" ht="15.6" x14ac:dyDescent="0.3">
      <c r="A282" s="36"/>
      <c r="B282" s="28"/>
      <c r="C282" s="37"/>
      <c r="D282" s="36"/>
      <c r="E282" s="37"/>
      <c r="F282" s="36"/>
      <c r="G282" s="36"/>
      <c r="H282" s="38"/>
      <c r="I282" s="39"/>
      <c r="J282" s="39"/>
      <c r="K282" s="32"/>
      <c r="L282" s="29"/>
      <c r="R282" s="34"/>
    </row>
    <row r="283" spans="1:18" ht="15.6" x14ac:dyDescent="0.3">
      <c r="A283" s="36"/>
      <c r="B283" s="28"/>
      <c r="C283" s="37"/>
      <c r="D283" s="36"/>
      <c r="E283" s="37"/>
      <c r="F283" s="36"/>
      <c r="G283" s="36"/>
      <c r="H283" s="38"/>
      <c r="I283" s="39"/>
      <c r="J283" s="39"/>
      <c r="K283" s="32"/>
      <c r="L283" s="29"/>
      <c r="R283" s="34"/>
    </row>
    <row r="284" spans="1:18" ht="15.6" x14ac:dyDescent="0.3">
      <c r="A284" s="36"/>
      <c r="B284" s="28"/>
      <c r="C284" s="37"/>
      <c r="D284" s="36"/>
      <c r="E284" s="37"/>
      <c r="F284" s="36"/>
      <c r="G284" s="36"/>
      <c r="H284" s="38"/>
      <c r="I284" s="39"/>
      <c r="J284" s="39"/>
      <c r="K284" s="32"/>
      <c r="L284" s="29"/>
      <c r="R284" s="34"/>
    </row>
    <row r="285" spans="1:18" ht="15.6" x14ac:dyDescent="0.3">
      <c r="A285" s="36"/>
      <c r="B285" s="28"/>
      <c r="C285" s="37"/>
      <c r="D285" s="36"/>
      <c r="E285" s="37"/>
      <c r="F285" s="36"/>
      <c r="G285" s="36"/>
      <c r="H285" s="38"/>
      <c r="I285" s="39"/>
      <c r="J285" s="39"/>
      <c r="K285" s="32"/>
      <c r="L285" s="29"/>
      <c r="R285" s="34"/>
    </row>
    <row r="286" spans="1:18" ht="15.6" x14ac:dyDescent="0.3">
      <c r="A286" s="36"/>
      <c r="B286" s="28"/>
      <c r="C286" s="37"/>
      <c r="D286" s="36"/>
      <c r="E286" s="37"/>
      <c r="F286" s="36"/>
      <c r="G286" s="36"/>
      <c r="H286" s="38"/>
      <c r="I286" s="39"/>
      <c r="J286" s="39"/>
      <c r="K286" s="32"/>
      <c r="L286" s="29"/>
      <c r="R286" s="34"/>
    </row>
    <row r="287" spans="1:18" ht="15.6" x14ac:dyDescent="0.3">
      <c r="A287" s="28"/>
      <c r="B287" s="28"/>
      <c r="C287" s="29"/>
      <c r="D287" s="28"/>
      <c r="E287" s="29"/>
      <c r="F287" s="28"/>
      <c r="G287" s="28"/>
      <c r="H287" s="28"/>
      <c r="I287" s="40"/>
      <c r="J287" s="40"/>
      <c r="K287" s="40"/>
      <c r="L287" s="29"/>
      <c r="R287" s="34"/>
    </row>
    <row r="288" spans="1:18" ht="15.6" x14ac:dyDescent="0.3">
      <c r="A288" s="28"/>
      <c r="B288" s="28"/>
      <c r="C288" s="29"/>
      <c r="D288" s="28"/>
      <c r="E288" s="29"/>
      <c r="F288" s="28"/>
      <c r="G288" s="28"/>
      <c r="H288" s="31"/>
      <c r="I288" s="32"/>
      <c r="J288" s="32"/>
      <c r="K288" s="32"/>
      <c r="L288" s="29"/>
      <c r="R288" s="34"/>
    </row>
    <row r="289" spans="18:18" x14ac:dyDescent="0.3">
      <c r="R289" s="34"/>
    </row>
  </sheetData>
  <mergeCells count="3">
    <mergeCell ref="A5:L5"/>
    <mergeCell ref="A6:L6"/>
    <mergeCell ref="A7:L7"/>
  </mergeCells>
  <phoneticPr fontId="2" type="noConversion"/>
  <printOptions horizontalCentered="1"/>
  <pageMargins left="0.31496062992125984" right="0.31496062992125984" top="0.35433070866141736" bottom="0.35433070866141736" header="0.19685039370078741" footer="0.19685039370078741"/>
  <pageSetup scale="43" fitToHeight="0" orientation="portrait" r:id="rId1"/>
  <headerFoot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TipoDocRespaldo</vt:lpstr>
      <vt:lpstr>TipoDocRespaldo!Área_de_impresión</vt:lpstr>
      <vt:lpstr>TipoDocRespaldo!Títulos_a_imprimir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Betania Cordero Tiburcio</cp:lastModifiedBy>
  <cp:lastPrinted>2023-12-13T13:14:13Z</cp:lastPrinted>
  <dcterms:created xsi:type="dcterms:W3CDTF">2023-01-18T19:10:56Z</dcterms:created>
  <dcterms:modified xsi:type="dcterms:W3CDTF">2024-12-23T03:11:23Z</dcterms:modified>
</cp:coreProperties>
</file>