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eportes cuentas por pagar mensuales\2023\DICIEMBRE\"/>
    </mc:Choice>
  </mc:AlternateContent>
  <xr:revisionPtr revIDLastSave="0" documentId="13_ncr:1_{DC38F139-9050-48D7-AFAD-005C4345BD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Respaldo" sheetId="1" r:id="rId1"/>
  </sheets>
  <definedNames>
    <definedName name="_xlnm._FilterDatabase" localSheetId="0" hidden="1">TipoDocRespaldo!$F$9:$L$380</definedName>
    <definedName name="_xlnm.Print_Area" localSheetId="0">TipoDocRespaldo!$A$1:$L$376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0" i="1" l="1"/>
  <c r="J350" i="1" s="1"/>
  <c r="I351" i="1"/>
  <c r="J351" i="1" s="1"/>
  <c r="I352" i="1"/>
  <c r="I353" i="1"/>
  <c r="I354" i="1"/>
  <c r="I355" i="1"/>
  <c r="I356" i="1"/>
  <c r="J356" i="1" s="1"/>
  <c r="I357" i="1"/>
  <c r="J357" i="1" s="1"/>
  <c r="I349" i="1"/>
  <c r="I358" i="1"/>
  <c r="H358" i="1"/>
  <c r="L10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2" i="1"/>
  <c r="J353" i="1"/>
  <c r="J354" i="1"/>
  <c r="J355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50" i="1"/>
  <c r="L351" i="1"/>
  <c r="L352" i="1"/>
  <c r="L353" i="1"/>
  <c r="L354" i="1"/>
  <c r="L355" i="1"/>
  <c r="L356" i="1"/>
  <c r="L357" i="1"/>
  <c r="L346" i="1" l="1"/>
  <c r="L347" i="1"/>
  <c r="L348" i="1"/>
  <c r="L349" i="1"/>
  <c r="L242" i="1" l="1"/>
  <c r="L228" i="1" l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</calcChain>
</file>

<file path=xl/sharedStrings.xml><?xml version="1.0" encoding="utf-8"?>
<sst xmlns="http://schemas.openxmlformats.org/spreadsheetml/2006/main" count="2683" uniqueCount="1124">
  <si>
    <t>Beneficiario</t>
  </si>
  <si>
    <t>COMPANIA DOMINICANA DE TELEFONOS C POR A</t>
  </si>
  <si>
    <t>MAPFRE Salud ARS, S.A.</t>
  </si>
  <si>
    <t>HUMANO SEGUROS S A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</si>
  <si>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</si>
  <si>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</si>
  <si>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</si>
  <si>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</si>
  <si>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</si>
  <si>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</si>
  <si>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</si>
  <si>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</si>
  <si>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</si>
  <si>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</si>
  <si>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</si>
  <si>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</si>
  <si>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</si>
  <si>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</si>
  <si>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</si>
  <si>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VALORES EN RD$</t>
  </si>
  <si>
    <t>LIC JOSE ERNESTO JIMENEZ</t>
  </si>
  <si>
    <t>DIRECTOR FINANCIERO, ISFODOSU</t>
  </si>
  <si>
    <t>WINDTELECOM S A</t>
  </si>
  <si>
    <t>157</t>
  </si>
  <si>
    <t>159</t>
  </si>
  <si>
    <t>148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</si>
  <si>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</si>
  <si>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</si>
  <si>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</si>
  <si>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</si>
  <si>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</si>
  <si>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</si>
  <si>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</si>
  <si>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</si>
  <si>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</si>
  <si>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146</t>
  </si>
  <si>
    <t>109</t>
  </si>
  <si>
    <t>97</t>
  </si>
  <si>
    <t>94</t>
  </si>
  <si>
    <t>58</t>
  </si>
  <si>
    <t>102</t>
  </si>
  <si>
    <t>62</t>
  </si>
  <si>
    <t>67</t>
  </si>
  <si>
    <t>211</t>
  </si>
  <si>
    <t>212</t>
  </si>
  <si>
    <t>226</t>
  </si>
  <si>
    <t>217</t>
  </si>
  <si>
    <t>DAMIAN MIGUEL ANGEL TAVERAS REYES</t>
  </si>
  <si>
    <t>Hermosillo Comercial, SRL</t>
  </si>
  <si>
    <t>INVERSIONES DLP, SRL</t>
  </si>
  <si>
    <t>AGROGLOBAL EXPORT E IMPORT, SRL</t>
  </si>
  <si>
    <t>Inversiones ND &amp; Asociados, SRL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</si>
  <si>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</si>
  <si>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</si>
  <si>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</si>
  <si>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</si>
  <si>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</si>
  <si>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</si>
  <si>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</si>
  <si>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</si>
  <si>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</si>
  <si>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</si>
  <si>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</si>
  <si>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</si>
  <si>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</si>
  <si>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</si>
  <si>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</si>
  <si>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</si>
  <si>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</si>
  <si>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40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</si>
  <si>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</si>
  <si>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</si>
  <si>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</si>
  <si>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</si>
  <si>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</si>
  <si>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</si>
  <si>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</si>
  <si>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</si>
  <si>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</si>
  <si>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</si>
  <si>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</si>
  <si>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</si>
  <si>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</si>
  <si>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</si>
  <si>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59</t>
  </si>
  <si>
    <t>60</t>
  </si>
  <si>
    <t>61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</si>
  <si>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</si>
  <si>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</si>
  <si>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</si>
  <si>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</si>
  <si>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</si>
  <si>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</si>
  <si>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</si>
  <si>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</si>
  <si>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</si>
  <si>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</si>
  <si>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</si>
  <si>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</si>
  <si>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</si>
  <si>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</si>
  <si>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</si>
  <si>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</si>
  <si>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</si>
  <si>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</si>
  <si>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</si>
  <si>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</si>
  <si>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</si>
  <si>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</si>
  <si>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</si>
  <si>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</si>
  <si>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</si>
  <si>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</si>
  <si>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</si>
  <si>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</si>
  <si>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</si>
  <si>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</si>
  <si>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</si>
  <si>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</si>
  <si>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77</t>
  </si>
  <si>
    <t>78</t>
  </si>
  <si>
    <t>79</t>
  </si>
  <si>
    <t>80</t>
  </si>
  <si>
    <t>81</t>
  </si>
  <si>
    <t>82</t>
  </si>
  <si>
    <t>83</t>
  </si>
  <si>
    <t>84</t>
  </si>
  <si>
    <t>87</t>
  </si>
  <si>
    <t>88</t>
  </si>
  <si>
    <t>90</t>
  </si>
  <si>
    <t>91</t>
  </si>
  <si>
    <t>92</t>
  </si>
  <si>
    <t>93</t>
  </si>
  <si>
    <t>95</t>
  </si>
  <si>
    <t>96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</si>
  <si>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</si>
  <si>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</si>
  <si>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</si>
  <si>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</si>
  <si>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</si>
  <si>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</si>
  <si>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</si>
  <si>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</si>
  <si>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</si>
  <si>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</si>
  <si>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</si>
  <si>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</si>
  <si>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</si>
  <si>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</si>
  <si>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</si>
  <si>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</si>
  <si>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</si>
  <si>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</si>
  <si>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</si>
  <si>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</si>
  <si>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</si>
  <si>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</si>
  <si>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</si>
  <si>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</si>
  <si>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</si>
  <si>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</si>
  <si>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</si>
  <si>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</si>
  <si>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</si>
  <si>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</si>
  <si>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</si>
  <si>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</si>
  <si>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</si>
  <si>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</si>
  <si>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</si>
  <si>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</si>
  <si>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</si>
  <si>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</si>
  <si>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</si>
  <si>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</si>
  <si>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</si>
  <si>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</si>
  <si>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</si>
  <si>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</si>
  <si>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</si>
  <si>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</si>
  <si>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</si>
  <si>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</si>
  <si>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</si>
  <si>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</si>
  <si>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</si>
  <si>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</si>
  <si>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</si>
  <si>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</si>
  <si>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158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</si>
  <si>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</si>
  <si>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</si>
  <si>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</si>
  <si>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</si>
  <si>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</si>
  <si>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</si>
  <si>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</si>
  <si>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</si>
  <si>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</si>
  <si>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</si>
  <si>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</si>
  <si>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</si>
  <si>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</si>
  <si>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</si>
  <si>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</si>
  <si>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</si>
  <si>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</si>
  <si>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</si>
  <si>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</si>
  <si>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</si>
  <si>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</si>
  <si>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</si>
  <si>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</si>
  <si>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</si>
  <si>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</si>
  <si>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</si>
  <si>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</si>
  <si>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</si>
  <si>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</si>
  <si>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</si>
  <si>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</si>
  <si>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</si>
  <si>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</si>
  <si>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</si>
  <si>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</si>
  <si>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</si>
  <si>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</si>
  <si>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</si>
  <si>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</si>
  <si>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</si>
  <si>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</si>
  <si>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</si>
  <si>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</si>
  <si>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</si>
  <si>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</si>
  <si>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</si>
  <si>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</si>
  <si>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</si>
  <si>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</si>
  <si>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</si>
  <si>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</si>
  <si>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213</t>
  </si>
  <si>
    <t>214</t>
  </si>
  <si>
    <t>215</t>
  </si>
  <si>
    <t>216</t>
  </si>
  <si>
    <t>218</t>
  </si>
  <si>
    <t>219</t>
  </si>
  <si>
    <t>220</t>
  </si>
  <si>
    <t>221</t>
  </si>
  <si>
    <t>223</t>
  </si>
  <si>
    <t>224</t>
  </si>
  <si>
    <t>225</t>
  </si>
  <si>
    <t>227</t>
  </si>
  <si>
    <t>228</t>
  </si>
  <si>
    <t>232</t>
  </si>
  <si>
    <t>233</t>
  </si>
  <si>
    <t>234</t>
  </si>
  <si>
    <t>235</t>
  </si>
  <si>
    <t>236</t>
  </si>
  <si>
    <t>237</t>
  </si>
  <si>
    <t>AGUA PLANETA AZUL C POR A</t>
  </si>
  <si>
    <t>Empresas Miltin, SRL</t>
  </si>
  <si>
    <t>Difo Eléctromecanica, SRL</t>
  </si>
  <si>
    <t>INCIMAS Ingenieros Civiles y Maquinarias, SRL</t>
  </si>
  <si>
    <t>Yaxis Comercial, SRL</t>
  </si>
  <si>
    <t>11/08/2023</t>
  </si>
  <si>
    <t>28/06/2023</t>
  </si>
  <si>
    <t>19/06/2023</t>
  </si>
  <si>
    <t>26/06/2023</t>
  </si>
  <si>
    <t>11/07/2023</t>
  </si>
  <si>
    <t>01/08/2023</t>
  </si>
  <si>
    <t>06/07/2023</t>
  </si>
  <si>
    <t>17/07/2023</t>
  </si>
  <si>
    <t>17/08/2023</t>
  </si>
  <si>
    <t>08/08/2023</t>
  </si>
  <si>
    <t>07/08/2023</t>
  </si>
  <si>
    <t>29/08/2023</t>
  </si>
  <si>
    <t>Tipo de Pago</t>
  </si>
  <si>
    <t>Libramiento</t>
  </si>
  <si>
    <t>27/06/2023</t>
  </si>
  <si>
    <t>04/09/2023</t>
  </si>
  <si>
    <t>13/07/2023</t>
  </si>
  <si>
    <t>11/09/2023</t>
  </si>
  <si>
    <t>05/09/2023</t>
  </si>
  <si>
    <t>29/05/2023</t>
  </si>
  <si>
    <t>12/07/2023</t>
  </si>
  <si>
    <t>04/07/2023</t>
  </si>
  <si>
    <t>25/09/2023</t>
  </si>
  <si>
    <t>21/09/2023</t>
  </si>
  <si>
    <t>20/09/2023</t>
  </si>
  <si>
    <t>15/09/2023</t>
  </si>
  <si>
    <t>06/09/2023</t>
  </si>
  <si>
    <t>22/09/2023</t>
  </si>
  <si>
    <t>26/09/2023</t>
  </si>
  <si>
    <t>19/09/2023</t>
  </si>
  <si>
    <t>18/09/2023</t>
  </si>
  <si>
    <t>27/09/2023</t>
  </si>
  <si>
    <t>SEGUROS UNIVERSAL C POR A</t>
  </si>
  <si>
    <t>GASOLINERA FRANCO BIDO SRL</t>
  </si>
  <si>
    <t>Procomer, SRL</t>
  </si>
  <si>
    <t>Comercial Benzan Herrera, SRL</t>
  </si>
  <si>
    <t>Suplimade Comercial, SRL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</si>
  <si>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</si>
  <si>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</si>
  <si>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</si>
  <si>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</si>
  <si>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</si>
  <si>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</si>
  <si>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</si>
  <si>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</si>
  <si>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</si>
  <si>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</si>
  <si>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</si>
  <si>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</si>
  <si>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</si>
  <si>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</si>
  <si>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</si>
  <si>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</si>
  <si>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</si>
  <si>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</si>
  <si>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</si>
  <si>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</si>
  <si>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</si>
  <si>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12/10/2023</t>
  </si>
  <si>
    <t>17/10/2023</t>
  </si>
  <si>
    <t>04/10/2023</t>
  </si>
  <si>
    <t>05/10/2023</t>
  </si>
  <si>
    <t>18/10/2023</t>
  </si>
  <si>
    <t>02/10/2023</t>
  </si>
  <si>
    <t>30/10/2023</t>
  </si>
  <si>
    <t>25/10/2023</t>
  </si>
  <si>
    <t>23/10/2023</t>
  </si>
  <si>
    <t>10/10/2023</t>
  </si>
  <si>
    <t>16/10/2023</t>
  </si>
  <si>
    <t>09/10/2023</t>
  </si>
  <si>
    <t>06/10/2023</t>
  </si>
  <si>
    <t>01/11/2023</t>
  </si>
  <si>
    <t>26/10/2023</t>
  </si>
  <si>
    <t>20/10/2023</t>
  </si>
  <si>
    <t>11/10/2023</t>
  </si>
  <si>
    <t>24/10/2023</t>
  </si>
  <si>
    <t>27/10/2023</t>
  </si>
  <si>
    <t>03/10/2023</t>
  </si>
  <si>
    <t>26/07/2023</t>
  </si>
  <si>
    <t>24/08/2023</t>
  </si>
  <si>
    <t>25/07/2023</t>
  </si>
  <si>
    <t>27/07/2023</t>
  </si>
  <si>
    <t>ROGELIO ANTONIO UREÑA PAREDES</t>
  </si>
  <si>
    <t>MANUEL ANTONIO ROSARIO ALMANZAR</t>
  </si>
  <si>
    <t>AGENCIA DE VIAJES MILENA TOURS, SRL</t>
  </si>
  <si>
    <t>Servicies Travel, SRL</t>
  </si>
  <si>
    <t>COMPU-OFFICE DOMINICANA, SRL</t>
  </si>
  <si>
    <t>E&amp;R Fumiplag Pest Control, SRL</t>
  </si>
  <si>
    <t>DI Part, Partes y Mecánica Diesel, SRL</t>
  </si>
  <si>
    <t>Inversiones Sanfra, SRL</t>
  </si>
  <si>
    <t>FUNDACION CASA ARQUIDIOCESANA MARIA DE LA ALTAGRACIA, INC</t>
  </si>
  <si>
    <t>259</t>
  </si>
  <si>
    <t>Colector de Impuestos Internos</t>
  </si>
  <si>
    <t>03/11/2023</t>
  </si>
  <si>
    <t>24/11/2023</t>
  </si>
  <si>
    <t>07/11/2023</t>
  </si>
  <si>
    <t>27/11/2023</t>
  </si>
  <si>
    <t>17/11/2023</t>
  </si>
  <si>
    <t>02/11/2023</t>
  </si>
  <si>
    <t>16/11/2023</t>
  </si>
  <si>
    <t>15/11/2023</t>
  </si>
  <si>
    <t>28/11/2023</t>
  </si>
  <si>
    <t>10/11/2023</t>
  </si>
  <si>
    <t>13/11/2023</t>
  </si>
  <si>
    <t>08/11/2023</t>
  </si>
  <si>
    <t>09/11/2023</t>
  </si>
  <si>
    <t>29/11/2023</t>
  </si>
  <si>
    <t>23/11/2023</t>
  </si>
  <si>
    <t>14/11/2023</t>
  </si>
  <si>
    <t>30/11/2023</t>
  </si>
  <si>
    <t>20/11/2023</t>
  </si>
  <si>
    <t>19/07/2023</t>
  </si>
  <si>
    <t>08/09/2023</t>
  </si>
  <si>
    <t>29/09/2023</t>
  </si>
  <si>
    <t>11/11/2023</t>
  </si>
  <si>
    <t>29/06/2023</t>
  </si>
  <si>
    <t>30/08/2023</t>
  </si>
  <si>
    <t>03/07/2023</t>
  </si>
  <si>
    <t>28/08/2023</t>
  </si>
  <si>
    <t>31/08/2023</t>
  </si>
  <si>
    <t>30/06/2023</t>
  </si>
  <si>
    <t>10/07/2023</t>
  </si>
  <si>
    <t>08/05/2023</t>
  </si>
  <si>
    <t>ROSARIO DEL CARMEN CARRASCO GUZMAN</t>
  </si>
  <si>
    <t>Muebles y Equipos para Oficina León Gonzalez, SRL</t>
  </si>
  <si>
    <t>Tropigas Dominicana, SRL</t>
  </si>
  <si>
    <t>Oficina Universal, SA</t>
  </si>
  <si>
    <t>AGROPECUARIA FERNANDEZ MUÑOZ (AGROFEM),SRL</t>
  </si>
  <si>
    <t>DMC Digital Marketing to Consumers, SRL</t>
  </si>
  <si>
    <t>Soluciones Industriales Solisa, SRL</t>
  </si>
  <si>
    <t>Yona Yonel Diesel, SRL</t>
  </si>
  <si>
    <t>Cenpa Comercial, SRL</t>
  </si>
  <si>
    <t>Hernandez Peguero &amp; Asociados, SRL</t>
  </si>
  <si>
    <t>DISTRIBUIDORA PDS, SRL</t>
  </si>
  <si>
    <t>Soldier Electronic Security SES, SRL</t>
  </si>
  <si>
    <t>Dita Services, SRL</t>
  </si>
  <si>
    <t>Fis Soluciones SRL</t>
  </si>
  <si>
    <t>Inversiones Jos &amp; Wil, SRL</t>
  </si>
  <si>
    <t>Minervino, SRL</t>
  </si>
  <si>
    <t>INSTITUTO NACIONAL DE ADMINISTRACION PUBLICA</t>
  </si>
  <si>
    <t>OFICINA DE COORDINACION PRESIDENCIAL</t>
  </si>
  <si>
    <t>MAIKOL JOSE DE LA ROSA RAMIREZ</t>
  </si>
  <si>
    <t>Cheques</t>
  </si>
  <si>
    <t>GALEN OFFICE SUPPLY</t>
  </si>
  <si>
    <t>Incimas Ingenieros Civiles Y Maquinarias</t>
  </si>
  <si>
    <t xml:space="preserve">TOTALES 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</si>
  <si>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</si>
  <si>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</si>
  <si>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</si>
  <si>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</si>
  <si>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</si>
  <si>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</si>
  <si>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</si>
  <si>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</si>
  <si>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</si>
  <si>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</si>
  <si>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</si>
  <si>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</si>
  <si>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</si>
  <si>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</si>
  <si>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</si>
  <si>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</si>
  <si>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</si>
  <si>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</si>
  <si>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</si>
  <si>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</si>
  <si>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</si>
  <si>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</si>
  <si>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</si>
  <si>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</si>
  <si>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</si>
  <si>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</si>
  <si>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</si>
  <si>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</si>
  <si>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</si>
  <si>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</si>
  <si>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</si>
  <si>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</si>
  <si>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</si>
  <si>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</si>
  <si>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</si>
  <si>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</si>
  <si>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</si>
  <si>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</si>
  <si>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</si>
  <si>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</si>
  <si>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</si>
  <si>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</si>
  <si>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</si>
  <si>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</si>
  <si>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</si>
  <si>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</si>
  <si>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</si>
  <si>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</si>
  <si>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</si>
  <si>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</si>
  <si>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</si>
  <si>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</si>
  <si>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</si>
  <si>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</si>
  <si>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</si>
  <si>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</si>
  <si>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</si>
  <si>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</si>
  <si>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</si>
  <si>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</si>
  <si>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</si>
  <si>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</si>
  <si>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</si>
  <si>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</si>
  <si>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</si>
  <si>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</si>
  <si>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</si>
  <si>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</si>
  <si>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</si>
  <si>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</si>
  <si>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</si>
  <si>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</si>
  <si>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</si>
  <si>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</si>
  <si>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</si>
  <si>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</si>
  <si>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</si>
  <si>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</si>
  <si>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</si>
  <si>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</si>
  <si>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</si>
  <si>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</si>
  <si>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SANDY VLADIMIR PARRA COLON</t>
  </si>
  <si>
    <t>Gregoria Del Rosario Ortiz Then</t>
  </si>
  <si>
    <t>FERNANDO ANTONIO BAEZ RAMON</t>
  </si>
  <si>
    <t>JOSE AUGUSTO DIAZ PORRO</t>
  </si>
  <si>
    <t>UNIVERSITAS XXI SOLUCIONES Y TECNOLOGIA</t>
  </si>
  <si>
    <t>FUNDACION DE INVESTIGACIÓN DE LA UNIVERSIDAD DE SEVILLA</t>
  </si>
  <si>
    <t>JUAN CARLOS ALBA ALBA</t>
  </si>
  <si>
    <t>EDITORA DEL CARIBE C POR A</t>
  </si>
  <si>
    <t>Seguros Sura, SA</t>
  </si>
  <si>
    <t>Viamar, SA</t>
  </si>
  <si>
    <t>Delta Comercial, SA</t>
  </si>
  <si>
    <t>Distribuidora Escolar, SA</t>
  </si>
  <si>
    <t>Editora Listin Diario, SA</t>
  </si>
  <si>
    <t>EL MOLINO DEPORTIVO S R L</t>
  </si>
  <si>
    <t>Totalenergies Marketing Dominicana, S.A.</t>
  </si>
  <si>
    <t>Plaza Naco Hotel, SRL</t>
  </si>
  <si>
    <t>TECNAS C POR A</t>
  </si>
  <si>
    <t>OPERADORA PANIPUEBLO SRL</t>
  </si>
  <si>
    <t>COLUMNA PICHARDO &amp; ASOCIADOS, SRL</t>
  </si>
  <si>
    <t>Centro Automotriz Remesa, SRL</t>
  </si>
  <si>
    <t>Teorema CE, SRL</t>
  </si>
  <si>
    <t>Distribuidores Internacionales de Petróleo, SA</t>
  </si>
  <si>
    <t>Cecomsa, SRL</t>
  </si>
  <si>
    <t>TRACE INTERNATIONAL, SRL</t>
  </si>
  <si>
    <t>Papeleria Cactus, SRL</t>
  </si>
  <si>
    <t>El Primo Comercial, SRL</t>
  </si>
  <si>
    <t>Centro de Frenos David, SRL</t>
  </si>
  <si>
    <t>Mattar Consulting, SRL</t>
  </si>
  <si>
    <t>Muñoz Concepto Mobiliario, SRL</t>
  </si>
  <si>
    <t>Hernández Alicomsa Hasa, SRL</t>
  </si>
  <si>
    <t>J.C.Q, Ingeniería en Ascensores, SRL</t>
  </si>
  <si>
    <t>GTG Industrial, SRL</t>
  </si>
  <si>
    <t>Recrea Entertainment, SRL</t>
  </si>
  <si>
    <t>Suplidores Diversos, SRL</t>
  </si>
  <si>
    <t>Nestévez Servicios de Comunicación, SRL (Nescom)</t>
  </si>
  <si>
    <t>Grupo Astro, SRL</t>
  </si>
  <si>
    <t>Cros Publicidad, SRL</t>
  </si>
  <si>
    <t>Grupo de Inversiones Read Domínguez, SRL</t>
  </si>
  <si>
    <t>CTAV, SRL</t>
  </si>
  <si>
    <t>Sofimac Technology Sote, SRL</t>
  </si>
  <si>
    <t>TAVERAS INGENIERIA Y SERVICIOS (TISSA) SRL</t>
  </si>
  <si>
    <t>AH EDITORA OFFSET, SRL</t>
  </si>
  <si>
    <t>Sierra Peña Auto Service, SRL</t>
  </si>
  <si>
    <t>Santana Germán Supply Battery Solar, SRL</t>
  </si>
  <si>
    <t>Eximedia, SRL</t>
  </si>
  <si>
    <t>Solugral, SRL</t>
  </si>
  <si>
    <t>COMERCIALIZADORA LANIPSE, SRL</t>
  </si>
  <si>
    <t>Centroxpert STE, SRL</t>
  </si>
  <si>
    <t>Soluciones del Caribe Durán Núñez, SRL</t>
  </si>
  <si>
    <t>Sketchprom, SRL</t>
  </si>
  <si>
    <t>Construcciones Ingenieriles de Proyectos y Obras Silvestre, Cinpros, SRL</t>
  </si>
  <si>
    <t>Constructora Estrucdom, SRL</t>
  </si>
  <si>
    <t>Eventos Sonia &amp; Felix, SRL</t>
  </si>
  <si>
    <t>Ramirez &amp; Mojica Envoy Pack Courier Express, SRL</t>
  </si>
  <si>
    <t>Turistrans Transporte y Servicios, SRL</t>
  </si>
  <si>
    <t>Otrojo EIRL</t>
  </si>
  <si>
    <t>Grupo Cimentados, S.R.L</t>
  </si>
  <si>
    <t>Industriales Techa, SRL</t>
  </si>
  <si>
    <t>Impredom, SRL</t>
  </si>
  <si>
    <t>DSETA GROUP, SRL</t>
  </si>
  <si>
    <t>Castso Group, SRL</t>
  </si>
  <si>
    <t>Jufemadi Suministros y Gastables, SRL</t>
  </si>
  <si>
    <t>Ranraiby Construcciones &amp; Servicios, SRL</t>
  </si>
  <si>
    <t>CORAMCA, SRL</t>
  </si>
  <si>
    <t>Slyking Group SRL</t>
  </si>
  <si>
    <t>Sanfra Food &amp; Catering, S.R.L.</t>
  </si>
  <si>
    <t>Puntual Soluciones KSP, SRL</t>
  </si>
  <si>
    <t>Augustos DS, SRL</t>
  </si>
  <si>
    <t>Gellart Gallery, S.R.L.</t>
  </si>
  <si>
    <t>R&amp;S Innovation Business Group Ibg, SRL</t>
  </si>
  <si>
    <t>Almacenes Ocean Meat, SRL</t>
  </si>
  <si>
    <t>APPETITUSRD, SRL</t>
  </si>
  <si>
    <t>UNIVERSIDAD ISA</t>
  </si>
  <si>
    <t>JUAN CARLOS ALVAREZ ROMERO</t>
  </si>
  <si>
    <t>FUNDACION ESPACIOS CULTURALES, INC., D. N.</t>
  </si>
  <si>
    <t>SEMINARIO SAN PIO X</t>
  </si>
  <si>
    <t>Organización de Estados Iberoamericanos para La Educación La Ciencia y La Cultura</t>
  </si>
  <si>
    <t>342</t>
  </si>
  <si>
    <t>343</t>
  </si>
  <si>
    <t>344</t>
  </si>
  <si>
    <t>345</t>
  </si>
  <si>
    <t>346</t>
  </si>
  <si>
    <t>347</t>
  </si>
  <si>
    <t>348</t>
  </si>
  <si>
    <t>10/11/2022</t>
  </si>
  <si>
    <t>15/06/2023</t>
  </si>
  <si>
    <t>08/12/2023</t>
  </si>
  <si>
    <t>06/12/2023</t>
  </si>
  <si>
    <t>10/12/2023</t>
  </si>
  <si>
    <t>27/12/2023</t>
  </si>
  <si>
    <t>26/11/2023</t>
  </si>
  <si>
    <t>13/10/2023</t>
  </si>
  <si>
    <t>12/04/2023</t>
  </si>
  <si>
    <t>19/10/2023</t>
  </si>
  <si>
    <t>07/09/2023</t>
  </si>
  <si>
    <t>01/12/2023</t>
  </si>
  <si>
    <t>01/09/2023</t>
  </si>
  <si>
    <t>02/12/2023</t>
  </si>
  <si>
    <t>11/12/2023</t>
  </si>
  <si>
    <t>04/12/2023</t>
  </si>
  <si>
    <t>15/12/2023</t>
  </si>
  <si>
    <t>05/12/2023</t>
  </si>
  <si>
    <t>24/07/2023</t>
  </si>
  <si>
    <t>18/11/2022</t>
  </si>
  <si>
    <t>07/12/2022</t>
  </si>
  <si>
    <t>20/01/2023</t>
  </si>
  <si>
    <t>30/06/2022</t>
  </si>
  <si>
    <t>01/08/2022</t>
  </si>
  <si>
    <t>15/08/2022</t>
  </si>
  <si>
    <t>30/08/2022</t>
  </si>
  <si>
    <t>06/09/2022</t>
  </si>
  <si>
    <t>07/09/2022</t>
  </si>
  <si>
    <t>21/09/2022</t>
  </si>
  <si>
    <t>28/09/2022</t>
  </si>
  <si>
    <t>03/10/2022</t>
  </si>
  <si>
    <t>06/10/2022</t>
  </si>
  <si>
    <t>20/10/2022</t>
  </si>
  <si>
    <t>27/10/2022</t>
  </si>
  <si>
    <t>11/11/2022</t>
  </si>
  <si>
    <t>24/11/2022</t>
  </si>
  <si>
    <t>25/11/2023</t>
  </si>
  <si>
    <t>21/11/2023</t>
  </si>
  <si>
    <t>25/05/2022</t>
  </si>
  <si>
    <t>29/11/2022</t>
  </si>
  <si>
    <t>18/08/2023</t>
  </si>
  <si>
    <t>13/09/2023</t>
  </si>
  <si>
    <t>13/12/2023</t>
  </si>
  <si>
    <t>16/02/2023</t>
  </si>
  <si>
    <t>14/12/2023</t>
  </si>
  <si>
    <t>31/10/2023</t>
  </si>
  <si>
    <t>18/07/2023</t>
  </si>
  <si>
    <t>12/12/2023</t>
  </si>
  <si>
    <t>12944</t>
  </si>
  <si>
    <t>13354</t>
  </si>
  <si>
    <t>14053</t>
  </si>
  <si>
    <t>14050</t>
  </si>
  <si>
    <t>13330</t>
  </si>
  <si>
    <t>14325</t>
  </si>
  <si>
    <t>13497</t>
  </si>
  <si>
    <t>14633</t>
  </si>
  <si>
    <t>13885</t>
  </si>
  <si>
    <t>13164</t>
  </si>
  <si>
    <t>13207</t>
  </si>
  <si>
    <t>13205</t>
  </si>
  <si>
    <t>13184</t>
  </si>
  <si>
    <t>13193</t>
  </si>
  <si>
    <t>14668</t>
  </si>
  <si>
    <t>13653</t>
  </si>
  <si>
    <t>13585</t>
  </si>
  <si>
    <t>14672</t>
  </si>
  <si>
    <t>14521</t>
  </si>
  <si>
    <t>13203</t>
  </si>
  <si>
    <t>13867</t>
  </si>
  <si>
    <t>14257</t>
  </si>
  <si>
    <t>14291</t>
  </si>
  <si>
    <t>14271</t>
  </si>
  <si>
    <t>14590</t>
  </si>
  <si>
    <t>14060</t>
  </si>
  <si>
    <t>14548</t>
  </si>
  <si>
    <t>13042</t>
  </si>
  <si>
    <t>14486</t>
  </si>
  <si>
    <t>14568</t>
  </si>
  <si>
    <t>13688</t>
  </si>
  <si>
    <t>14536</t>
  </si>
  <si>
    <t>14172</t>
  </si>
  <si>
    <t>13071</t>
  </si>
  <si>
    <t>14650</t>
  </si>
  <si>
    <t>12966</t>
  </si>
  <si>
    <t>14507</t>
  </si>
  <si>
    <t>14503</t>
  </si>
  <si>
    <t>14434</t>
  </si>
  <si>
    <t>14088</t>
  </si>
  <si>
    <t>13358</t>
  </si>
  <si>
    <t>13641</t>
  </si>
  <si>
    <t>13073</t>
  </si>
  <si>
    <t>13527</t>
  </si>
  <si>
    <t>14040</t>
  </si>
  <si>
    <t>14621</t>
  </si>
  <si>
    <t>14424</t>
  </si>
  <si>
    <t>14644</t>
  </si>
  <si>
    <t>14337</t>
  </si>
  <si>
    <t>13772</t>
  </si>
  <si>
    <t>13769</t>
  </si>
  <si>
    <t>14579</t>
  </si>
  <si>
    <t>13065</t>
  </si>
  <si>
    <t>13865</t>
  </si>
  <si>
    <t>13399</t>
  </si>
  <si>
    <t>14454</t>
  </si>
  <si>
    <t>14463</t>
  </si>
  <si>
    <t>13124</t>
  </si>
  <si>
    <t>13558</t>
  </si>
  <si>
    <t>14042</t>
  </si>
  <si>
    <t>13540</t>
  </si>
  <si>
    <t>13304</t>
  </si>
  <si>
    <t>14601</t>
  </si>
  <si>
    <t>13860</t>
  </si>
  <si>
    <t>13323</t>
  </si>
  <si>
    <t>14640</t>
  </si>
  <si>
    <t>12983</t>
  </si>
  <si>
    <t>14267</t>
  </si>
  <si>
    <t>13055</t>
  </si>
  <si>
    <t>14432</t>
  </si>
  <si>
    <t>13366</t>
  </si>
  <si>
    <t>14607</t>
  </si>
  <si>
    <t>14027</t>
  </si>
  <si>
    <t>14552</t>
  </si>
  <si>
    <t>14475</t>
  </si>
  <si>
    <t>14003</t>
  </si>
  <si>
    <t>13798</t>
  </si>
  <si>
    <t>13694</t>
  </si>
  <si>
    <t>14414</t>
  </si>
  <si>
    <t>14572</t>
  </si>
  <si>
    <t>14556</t>
  </si>
  <si>
    <t>14081</t>
  </si>
  <si>
    <t>13244</t>
  </si>
  <si>
    <t>13117</t>
  </si>
  <si>
    <t>14403</t>
  </si>
  <si>
    <t>14648</t>
  </si>
  <si>
    <t>14642</t>
  </si>
  <si>
    <t>13458</t>
  </si>
  <si>
    <t>14638</t>
  </si>
  <si>
    <t>13232</t>
  </si>
  <si>
    <t>14566</t>
  </si>
  <si>
    <t>13625</t>
  </si>
  <si>
    <t>14505</t>
  </si>
  <si>
    <t>13246</t>
  </si>
  <si>
    <t>12935</t>
  </si>
  <si>
    <t>13965</t>
  </si>
  <si>
    <t>14253</t>
  </si>
  <si>
    <t>14397</t>
  </si>
  <si>
    <t>13240</t>
  </si>
  <si>
    <t>13582</t>
  </si>
  <si>
    <t>13976</t>
  </si>
  <si>
    <t>13429</t>
  </si>
  <si>
    <t>14141</t>
  </si>
  <si>
    <t>14370</t>
  </si>
  <si>
    <t>13448</t>
  </si>
  <si>
    <t>14687</t>
  </si>
  <si>
    <t>13530</t>
  </si>
  <si>
    <t>13803</t>
  </si>
  <si>
    <t>13523</t>
  </si>
  <si>
    <t>14302</t>
  </si>
  <si>
    <t>13967</t>
  </si>
  <si>
    <t>14408</t>
  </si>
  <si>
    <t>14395</t>
  </si>
  <si>
    <t>14118</t>
  </si>
  <si>
    <t>14192</t>
  </si>
  <si>
    <t>14554</t>
  </si>
  <si>
    <t>13709</t>
  </si>
  <si>
    <t>14181</t>
  </si>
  <si>
    <t>14643</t>
  </si>
  <si>
    <t>12957</t>
  </si>
  <si>
    <t>14704</t>
  </si>
  <si>
    <t>13196</t>
  </si>
  <si>
    <t>14016</t>
  </si>
  <si>
    <t>13362</t>
  </si>
  <si>
    <t>14663</t>
  </si>
  <si>
    <t>13216</t>
  </si>
  <si>
    <t>13067</t>
  </si>
  <si>
    <t>13807</t>
  </si>
  <si>
    <t>14685</t>
  </si>
  <si>
    <t>14155</t>
  </si>
  <si>
    <t>14700</t>
  </si>
  <si>
    <t>13378</t>
  </si>
  <si>
    <t>13390</t>
  </si>
  <si>
    <t>14699</t>
  </si>
  <si>
    <t>13308</t>
  </si>
  <si>
    <t>13419</t>
  </si>
  <si>
    <t>13644</t>
  </si>
  <si>
    <t>14331</t>
  </si>
  <si>
    <t>14681</t>
  </si>
  <si>
    <t>13440</t>
  </si>
  <si>
    <t>14479</t>
  </si>
  <si>
    <t>13371</t>
  </si>
  <si>
    <t>13601</t>
  </si>
  <si>
    <t>13974</t>
  </si>
  <si>
    <t>14032</t>
  </si>
  <si>
    <t>12952</t>
  </si>
  <si>
    <t>14283</t>
  </si>
  <si>
    <t>13051</t>
  </si>
  <si>
    <t>13352</t>
  </si>
  <si>
    <t>14646</t>
  </si>
  <si>
    <t>13488</t>
  </si>
  <si>
    <t>13062</t>
  </si>
  <si>
    <t>13791</t>
  </si>
  <si>
    <t>13961</t>
  </si>
  <si>
    <t>13515</t>
  </si>
  <si>
    <t>14129</t>
  </si>
  <si>
    <t>13226</t>
  </si>
  <si>
    <t>13475</t>
  </si>
  <si>
    <t>14707</t>
  </si>
  <si>
    <t>13346</t>
  </si>
  <si>
    <t>13287</t>
  </si>
  <si>
    <t>13980</t>
  </si>
  <si>
    <t>13872</t>
  </si>
  <si>
    <t>14484</t>
  </si>
  <si>
    <t>14592</t>
  </si>
  <si>
    <t>13327</t>
  </si>
  <si>
    <t>14676</t>
  </si>
  <si>
    <t>14637</t>
  </si>
  <si>
    <t>13222</t>
  </si>
  <si>
    <t>14509</t>
  </si>
  <si>
    <t>14375</t>
  </si>
  <si>
    <t>12962</t>
  </si>
  <si>
    <t>14689</t>
  </si>
  <si>
    <t>14412</t>
  </si>
  <si>
    <t>14627</t>
  </si>
  <si>
    <t>14612</t>
  </si>
  <si>
    <t>12989</t>
  </si>
  <si>
    <t>12985</t>
  </si>
  <si>
    <t>14674</t>
  </si>
  <si>
    <t>14652</t>
  </si>
  <si>
    <t>12993</t>
  </si>
  <si>
    <t>14452</t>
  </si>
  <si>
    <t>14461</t>
  </si>
  <si>
    <t>14670</t>
  </si>
  <si>
    <t>14084</t>
  </si>
  <si>
    <t>14570</t>
  </si>
  <si>
    <t>14660</t>
  </si>
  <si>
    <t>13988</t>
  </si>
  <si>
    <t>13250</t>
  </si>
  <si>
    <t>14583</t>
  </si>
  <si>
    <t>14157</t>
  </si>
  <si>
    <t>14513</t>
  </si>
  <si>
    <t>13621</t>
  </si>
  <si>
    <t>13593</t>
  </si>
  <si>
    <t>13221</t>
  </si>
  <si>
    <t>14653</t>
  </si>
  <si>
    <t>13229</t>
  </si>
  <si>
    <t>13963</t>
  </si>
  <si>
    <t>14639</t>
  </si>
  <si>
    <t>14238</t>
  </si>
  <si>
    <t>13248</t>
  </si>
  <si>
    <t>14603</t>
  </si>
  <si>
    <t>14581</t>
  </si>
  <si>
    <t>14251</t>
  </si>
  <si>
    <t>14575</t>
  </si>
  <si>
    <t>14459</t>
  </si>
  <si>
    <t>14056</t>
  </si>
  <si>
    <t>13637</t>
  </si>
  <si>
    <t>14196</t>
  </si>
  <si>
    <t>13293</t>
  </si>
  <si>
    <t>13677</t>
  </si>
  <si>
    <t>14410</t>
  </si>
  <si>
    <t>14577</t>
  </si>
  <si>
    <t>13201</t>
  </si>
  <si>
    <t>14121</t>
  </si>
  <si>
    <t>14231</t>
  </si>
  <si>
    <t>14501</t>
  </si>
  <si>
    <t>14666</t>
  </si>
  <si>
    <t>14664</t>
  </si>
  <si>
    <t>14038</t>
  </si>
  <si>
    <t>13505</t>
  </si>
  <si>
    <t>14075</t>
  </si>
  <si>
    <t>14511</t>
  </si>
  <si>
    <t>13102</t>
  </si>
  <si>
    <t>14014</t>
  </si>
  <si>
    <t>14383</t>
  </si>
  <si>
    <t>13793</t>
  </si>
  <si>
    <t>14136</t>
  </si>
  <si>
    <t>13775</t>
  </si>
  <si>
    <t>14005</t>
  </si>
  <si>
    <t>07/12/2023</t>
  </si>
  <si>
    <t>20/12/2023</t>
  </si>
  <si>
    <t>22/12/2023</t>
  </si>
  <si>
    <t>28/12/2023</t>
  </si>
  <si>
    <t>21/12/2023</t>
  </si>
  <si>
    <t>19/12/2023</t>
  </si>
  <si>
    <t>18/12/2023</t>
  </si>
  <si>
    <t>26/12/2023</t>
  </si>
  <si>
    <t>29/12/2023</t>
  </si>
  <si>
    <t>REC-Pago factura NCF: B1500000005 d/f 02/11/2023, por la contratación de hospedaje para estudiantes de movilidad Académica entrante de la Universidad Pedagógica Nacional de Colombia. OR-2023-00589. Pago único.</t>
  </si>
  <si>
    <t>REC-Pago factura No. B1500000154 d/f 10/11/2023, por la adquisición de T-shit, para ser utilizados en la semana de la Salud por Rectoría y los Recinto del ISFODOSU-OR-2023-00642. Pago único.</t>
  </si>
  <si>
    <t>UM-Pago factura No. 0381 NCF: B1500000381 d/f 01/11/2023, por servicio de transporte de ida y vuelta para actividades diversas del Recinto. Primer pago de la OR-2023-00332.</t>
  </si>
  <si>
    <t>JVM-Pago de factura NCF: B1500000994 d/f 10/11/2022, por la adquisición de alimentos para los estudiantes del Recinto. OR-2022-00138.</t>
  </si>
  <si>
    <t>JVM-Pago factura NCF: B150001150 d/f 15/06/2023 por la adquisición de remanentes de alimentos para los estudiantes del Recinto. Según Orden de compra ISFODOSU-2022-00717.</t>
  </si>
  <si>
    <t>JVM-pago factura NCF: B1500000251 d/f 08/12/2023, por adquisición de productos químicos, material de limpieza y útiles de cocina para uso en el Recinto. Según Orden de compra ISFODOSU-2023-00663.</t>
  </si>
  <si>
    <t>REC-Pago factura FE2403 d/f 08/08/2023, por servicio de mant. y servicios gestionados de UNIVERSITAS ACADEMICO y alojamiento de la infraestructura y aplicación en servidores. Según Cert. CI-0000150-2023. 2do pago. USD. 52,813.00 a una tasa de DOP 57.0125.</t>
  </si>
  <si>
    <t>REC-Pago factura NCF: B1500000172 d/f 18/09/2023, por servicio de Catering para Maestros que estarán participando en el Diplomado Liderazgo Pedagógico a realizarse en Dajabón. Según Orden de compra ISFODOSU-2023-00504. Cierre de la orden.</t>
  </si>
  <si>
    <t>REC-Pago factura No. 23/0101/0538, d/f 02/10/2023 por regular organización y desarrollo de master de doble titulación en materia de E-Learning según cert. CI-0000215-2022. Adenda I, EUR$15,207.84  a una tasa de RD$62.0395.</t>
  </si>
  <si>
    <t>LNM-Pago factura B1500000188 d/f 16/10/2023, por la adquisición de alimentos para los estudiantes del Recinto. Saldo de la OR-2022-00557.</t>
  </si>
  <si>
    <t>LNM-Pago factura NCF: B1500000186 d/f 16/10/2023, por la adquisición de alimentos para los estudiantes del Recinto. 8vo. pago de la OR-2021-00359.</t>
  </si>
  <si>
    <t>LNM-Pago factura NCF: B1500000189 d/f 16/10/2023, por la adquisición de alimentos para los estudiantes del Recinto. 4to. pago de la OR-2022-00521.</t>
  </si>
  <si>
    <t>LNM-Pago factura NCF: B1500000190 d/f 16/10/2023, por la adquisición de alimentos para los estudiantes del Recinto. Tercer pago de la OR-2023-00155.</t>
  </si>
  <si>
    <t>LNM-Pago factura NCF: B1500000191 d/f 16/10/2023 por la adquisición de provisiones (lácteos y huevos) para uso en la alimentación de los estudiantes del Recinto. Según Orden de compra ISFODOSU-2023-00166.  3er pago de la orden.</t>
  </si>
  <si>
    <t>LNM-Pago factura NCF:B1500000195 d/f 20/11/2023, por la compra de alimentos para los estudiantes de este Recinto, saldo de la OR-2022-00519.</t>
  </si>
  <si>
    <t>EPH-Pago factura  NCF: B1500000226 d/f 11/11/2023, por servicios de transporte para diferentes actividades diversas. OR-2023-00557.</t>
  </si>
  <si>
    <t>EPH-Pago factura NCF: B1500000227 d/f 24/11/2023, por contratación de transporte mes de noviembre 2023. Según  Orden de compra ISFODOSU-2023-00416.</t>
  </si>
  <si>
    <t>LNNM-Pago factura NCF: B1500000232 d/f 06/12/2023, por servicios de transporte para las  actividades diversas. Según Orden de compra ISFODOSU-2023-00557.</t>
  </si>
  <si>
    <t>EPH-Pago factura NCF: B1500000108 d/f 23/10/2023, por servicio de notarización de contratos de becas para estudiantes del Recinto. Según Orden de compra ISFODOSU-2021-00324. Cierre de la orden.</t>
  </si>
  <si>
    <t>EPH-Pago factura NCF: B1500000109 d/f 23/10/2023, por servicio de notarización de 35 contratos de becas para los estudiantes. OR-2023/00570.</t>
  </si>
  <si>
    <t>REC-Pago factura NCF: E450000026982 d/f 27/11/2023 correspondiente a la cuenta 751071915 sumaria líneas de los Recintos, noviembre 2023.</t>
  </si>
  <si>
    <t>REC-Pago factura NCF: E450000028106 d/f 10/12/2023, correspondiente a la cuenta 705001061 flotilla móvil , mes de diciembre 2023.</t>
  </si>
  <si>
    <t>REC-Pago factura NCF: E450000028136 d/f 10/12/2023, correspondiente a la cuenta 711982560 central telefónica Rectoría, diciembre 2023.</t>
  </si>
  <si>
    <t>REC-Pago factura NCF: E450000028178 d/f 10/12/2023, correspondiente a la cuenta 734699053, líneas  Rectoría, diciembre 2023.</t>
  </si>
  <si>
    <t>REC-Pago factura NCF: E450000031811 d/f 27/12/2023, correspondiente a la cuenta 751071915 sumaria líneas de los Recintos, mes diciembre 2023.</t>
  </si>
  <si>
    <t>REC-Pago relación de facturas por seguros complementarios para los empleados del ISFODOSU. Mes diciembre 2023.</t>
  </si>
  <si>
    <t>REC-Pago factura NCF: B1500005212 d/f 27/10/2023, por servicios de publicidad licitaciones públicas, convocatorias en periódicos impresos de circulación nacional. Según Orden de compra ISFODOSU-2023-00525.</t>
  </si>
  <si>
    <t>REC-Pago NCF: B1500001227 d/f 26/11/2023, pago póliza Auto-73952, Flotilla de vehículo del Instituto, renovación 2023-2024. Con vigencia del 26/11/2023 al 26/11/2024.</t>
  </si>
  <si>
    <t>EMH-Pago factura NCF: B1500013406 d/f 08/11/2023, por servicio de mantenimiento preventivo y correctivo al vehículos  FORD RANGER, chasis 6FPPXXMJ2PHB74102, año 2017, placa L37197 del Recinto. Según Orden de compra ISFODOSU-2023-00297.</t>
  </si>
  <si>
    <t>EMH-Pago factura NCF: B1500019481d/f 28/11/2023 por servicio de mantenimiento preventivo y correctivo a los vehículos del Recinto EMH, según OR-2023-00298.</t>
  </si>
  <si>
    <t>REC-Pago factura NCF: B1500000917 d/f 23/10/2023, por la adquisición de materiales didácticos para uso del nivel primario de los centros congestionados. Según contrato NO: BS-0010691-2023. Pago único.</t>
  </si>
  <si>
    <t>REC-Pago de relación de facturas anexas de d/f 03/10/2023, por contratación de servicio de publicidad en periódicos de circulación nacional para la publicaciones de licitaciones pública, OR-2023-00526.</t>
  </si>
  <si>
    <t>EPH-Pago factura NCF: B1500002380 d/f 17/11/2023, por adquisición de insumos deportivos. Según Orden de compra ISFODOSU-2023-00616.</t>
  </si>
  <si>
    <t>EMH-Pago factura NCF: B1500228072 d/f 05/10/2023, por la adquisicion de tickets de combustibles para el Recinto. Según  Orden de compra ISFODOSU-2022-00603.</t>
  </si>
  <si>
    <t>REC- Pago factura NCF: B1500000911 d/f 13/10/2023 por servicio de alquiler de salón de hotel para el almuerzo de los directivos, personal administrativo y apoyo en la Graduación Ordinaria de Grado y Postgrado ORD-ISFODOSU-2023-0563.</t>
  </si>
  <si>
    <t>REC-Pago factura NCF: B1500002931 d/f 11/09/2023, por servicios de mantenimiento de ascensores de la Rectoria. Según Orden de compra ISFODOSU-2022-00340. Pago final.</t>
  </si>
  <si>
    <t>REC-Pago relación de facturas anexas, correspondiente a la adquisición de botellones de agua para consumo humano para la Rectoría, según OR-2023-00522, consumo parcial.</t>
  </si>
  <si>
    <t>REC-Pago relación de facturas anexas, correspondiente a la adquisición de fardo de agua para la Rectoría según OR-2023-00165, pago parcial.</t>
  </si>
  <si>
    <t>REC-Pago relación de facturas anexas, por adquisición de agua purificada (botellones). Según Orden de compra ISFODOSU-2022-00160. 9no pago de la orden.</t>
  </si>
  <si>
    <t>REC-Pago factura NCF: B1500005790 d/f 09/10/2023, por contratación de servicios de espacios físico, catering y hospedaje en Hotel de Punta Cana del IV Congreso Caribeño de Investigación Educativa 2023. Según certificación BS-0010071-2023. Pago único.</t>
  </si>
  <si>
    <t>JVM-Pago de factura No. 4060 NCF: B1500003651 d/f 20/10/2023, por la contratación de servicio de transporte y alimentación para los Estudiantes y Docentes, diversas actividades para el Recinto. OR-2023-00383.</t>
  </si>
  <si>
    <t>JVM-Pago factura NCF: B1500000114 d/f 03/07/2023, por adquisición de productos de panadería para los estudiantes del Recinto. Según Orden de compra ISFODOSU-2023-00076.</t>
  </si>
  <si>
    <t>EMH-Pago de factura NCF: B1500000003 d/f 15/11/2023, por contratación de servicio para habilitación de espacio para equipos de tratamiento de agua. Según OR-2023-00617.</t>
  </si>
  <si>
    <t>REC-Pago relación de facturas anexas, por servicios de mantenimiento preventivo y correctivo para la flotilla vehicular de la Rectoría del ISFODOSU. Según Orden de compra ISFODOSU-2023-00095. Cierre de la orden.</t>
  </si>
  <si>
    <t>REC-Pago relación de facturas, correspondiente a la contratación de capacitaciones para empleados de la Rectoría del ISFODOSU. Según OR-2023-00362. Pago único.</t>
  </si>
  <si>
    <t>REC-Pago factura NCF: B1500001008 d/f 15/09/2023, por adquisición e instalación de mobiliarios para diferentes áreas de la Rectoría. Según Orden de compra ISFODOSU-2023-00007. Pago único.</t>
  </si>
  <si>
    <t>EMH-Pago relación de facturas anexas, por la adquisición de gas licuado de petróleo para uso en el Recinto. Según Orden de compra ISFODOSU-2022-00017.</t>
  </si>
  <si>
    <t>JVM-Pago factura No. 1004878547, NCF:B1500011384 d/f 18/10/2023, correspondiente a adquisición de gas licuado de petróleo para este Recinto.  ORDEN-2022-00593.</t>
  </si>
  <si>
    <t>UM-Pago relación de facts, por servicio mant. y/o Rep. camioneta Ford R., placa No. EL08304, Minibús T. Hiace, placa No. EI01192, camioneta T.  Hilux placa No. EL07137 y del Minibús J. placa No. EI00802, del Recinto. Orden 2022-00194. Pago 9no de la orden</t>
  </si>
  <si>
    <t>REC-Pago factura NCF: B1500004044 d/f 06/12/2023, por seguro complementario para empleados del ISFODOSU. Mes de diciembre 2023. Correspondiente al periodo  01/12/2023 hasta el 31/12/2023.</t>
  </si>
  <si>
    <t>FEM-Pago relación de facturas anexas por la  adquisición de Tickets de Combustible para la flotilla vehicular del Recinto. Según Orden de compra ISFODOSU-202300608. 1er pago de la orden.</t>
  </si>
  <si>
    <t>REC-Pago factura B1500029032 d/f 02/11/2023, por adquisición de tickets de combustible para la Rectoría del ISFODOSU, certificación de contrato No.BS-0011497-2023.</t>
  </si>
  <si>
    <t>REC-Pago factura NCF: B1500028822 d/f 17/10/2023, por la adquisición de tickets de combustible para  uso de la Rectoría. certificación de contrato No. BS-0011497-2023.</t>
  </si>
  <si>
    <t>REC-Pago factura NCF: B1500030900 d/f 01/12/2023, por seguro complementario para colaboradores del ISFODOSU y sus dependientes menos descuentos aplicados a los empleados, mes diciembre 2023.</t>
  </si>
  <si>
    <t>LNM-Pago relación de facturas anexas por adquisición de alimentos (carnes) para los estudiantes del Recinto. Según Orden de compra ISFODOSU-2023-00153. Cierre de la orden.</t>
  </si>
  <si>
    <t>REC-Pago factura NCF: B1500012122 d/f 02/12/2023, correspondiente al contrato de Internet 100/10 MB de Rectoría, por monto de RD$ 11633.26. Mes de Diciembre 2023.</t>
  </si>
  <si>
    <t>REC-Pago factura NCF: B1500012144 d/f 11/12/2023, correspondiente a contrato de Internet 50 MB del Recinto LNM, por monto de USD 2,656.02 a una tasa de 57.5028. Mes de diciembre 2023.</t>
  </si>
  <si>
    <t>REC-Pago factura  NCF: E450000000546 D/F 20/10/2023,por adquisición de equipos informáticos para ISFODOSU. Cert No. BS-0000617-2023. Pago Final.</t>
  </si>
  <si>
    <t>REC-Pago factura NCF: E450000000677 d/f 09/11/2023, por adquisición de toners originales para la Rectoria del ISFODOSU. Según CERT. NO. BS-0011237-2023. Pago único.</t>
  </si>
  <si>
    <t>EPH-Pago factura 00219720 con NCF: B1500002173 d/f 15/11/2023, por la adquisición de combustible para las plantas eléctricas de este Recinto, OR-2022-00479. Cierre de la orden.</t>
  </si>
  <si>
    <t>EPH-Pago factura NCF: B1500002178 d/f 01/12/2023, por adquisición de tickets prepagos de  combustibles para uso en el Recinto. Según Orden de compra ISFODOSU-2023-00063. Desde el recibo  NO. 5113 hasta el 5147, mes noviembre 2023.</t>
  </si>
  <si>
    <t>LNM-Pago factura NCF: B1500000971 d/f 02/11/2023, por la adquisición de baterías para uso de los inversores del Recinto. OR-2023-00578.</t>
  </si>
  <si>
    <t>JVM-Pago fact. No. VCR407-50926, NCF: B1500006797 d/f 04/12/2023, correspondiente a la adquisición de suministro de oficina para este Recinto, OR-00675-2023.</t>
  </si>
  <si>
    <t>JVM-Pago factura NCF: B1500006292 d/f 19/07/2023, por la adquisición de sillas y mesas de oficina para el Recinto. Según Orden de compra ISFODOSU-2023-00443.</t>
  </si>
  <si>
    <t>EPH-Pago factura NCF: B1500000325 d/f 14/11/2023, por adquisicion de instrumentos musicales. Según Orden de compra ISFODOSU-2023-00620.</t>
  </si>
  <si>
    <t>REC- Pago fact. NCF: B1500001056 d/f 20/11/2023 contratación de servicios de mantenimiento y reparación de flotilla vehicular de Rectoría. ORD-2023-00612.</t>
  </si>
  <si>
    <t>REC-Pago de factura NCF: B1500001005 d/f 20/10/2023, por servicios de mantenimiento y reparación de flotilla vehicular de la Rectoría. OR-2023-00612. Pagos parciales.</t>
  </si>
  <si>
    <t>EMH-Pago factura NCF: B1500000911 d/f 14/11/2023, por adquisición de tickets de combustible para el Recinto. Según Orden de compra ISFODOSU-2023-00635.</t>
  </si>
  <si>
    <t>JVM-Pago de factura NCF: B1500000903 d/f 12/10/2023, por la adquisición de tickets prepagado de combustibles para uso de los vehículos del Recinto. OR-2023-00206.</t>
  </si>
  <si>
    <t>JVM-Pago factura NCF: B1500000921 d/f 06/12/2023, por adquisición de Tickets de combustibles prepago para los vehículos del Recinto. Según Orden de compra  ISFODOSU-2023-00206.</t>
  </si>
  <si>
    <t>LNM-Pago factura NCF: B1500000910 d/f 10/11/2023, por la adquisición de tickets de combustible para la operatividad del Recinto. 2do. pago de la OR-2023-00418.</t>
  </si>
  <si>
    <t>LNNM-Pago factura NCF: B1500000928  d/f 15/12/2023, por adquisición de tickets de combustible para la operatividad del Recinto. Según Orden de compra ISFODOSU-2023-00418. 3er pago de la orden.</t>
  </si>
  <si>
    <t>REC-Pago factura NCF: B1500000221 d/f 17/11/2023, por adquisición y renovación de Softwares para las áreas administrativas y los Recintos del ISFODOSU. OR-2023-00654. Pago único.</t>
  </si>
  <si>
    <t>REC-Pago factura NCF: B1500001581 d/f 04/12/2023, por adquisición e instalación de mobiliarios para la Rectoría. Según Orden de compra ISFODOSU-2023-00669. Pago recurrente.</t>
  </si>
  <si>
    <t>REC-Pago factura NCF: B1500000036 d/f 02/10/2023, por servicios de Marketing Digital para la colocación de publicidad en redes sociales y medios digitales para el ISFODOSU. Según Orden de compra ISFODOSU-2023-00444. Pago único.</t>
  </si>
  <si>
    <t>REC-Pago factura NCF: B1500000039 d/f 05/12/2023, por contratación para publicidad en redes sociales y medios digitales octubre -noviembre 2023. OR-2022-00575.</t>
  </si>
  <si>
    <t>EMH-Pago factura NCF: B1500000248 d/f 16/10/2023, por la adquisición de útiles deportivos para diferentes áreas de docencia del Recinto. según Orden de compra 2023-00584.</t>
  </si>
  <si>
    <t>JVM-Pago factura NCF: B1500000250 d/f 13/11/2023, por la adquisición de útiles de cocina y comedor para el Recinto. Según Orden de compra ISFODOSU-202300607.</t>
  </si>
  <si>
    <t>FEM-Pago relación de facturas anexas, por la adquisición de alimentos para los estudiantes del Recinto. Según Orden de compra ISFODOSU-2022-00644. 4to pago de la orden.</t>
  </si>
  <si>
    <t>LNM-Pago relación de facturas anexas, por adquisición de alimentos para los estudiantes del Recinto. Según Orden de compra ISFODOSU-2022-00555. 8vo pago de la orden.</t>
  </si>
  <si>
    <t>REC-Pago relación de facturas anexas, por adquisición de alimentación masiva para los estudiantes del ISFODOSU, Cert. BS-2060-2020, Adenda MC-40-2021, Adenda II BS-6790-2022.</t>
  </si>
  <si>
    <t>REC-Pago relación de facturas anexas, por adquisición de alimentación masiva para los estudiantes del ISFODOSU. Según CERT. BS-2060-2020, ADENDA MC-40-2021, ADENDA II BS-6790-2022.</t>
  </si>
  <si>
    <t>EMH-Pago factura NCF: B1500004012 d/f 07/11/2023, por la adquisición de tóner para las operaciones del Recinto. OR-2023-00627.</t>
  </si>
  <si>
    <t>FEM-Pago factura NCF: B1500000888 d/f 05/10/2023, por los servicios de mantenimiento de ascensores del Recinto. Segundo pago de la OR-2023-00239.</t>
  </si>
  <si>
    <t>FEM-Pago relación de facturas anexas, por servicios de mantenimiento de ascensores para . Según Orden de compra ISFODOSU-2023-00239. 3er pago de la orden.</t>
  </si>
  <si>
    <t>UM-Pago factura NCF:B1500008681 d/f 11/12/2023, adquisición de gasoil para la planta eléctrica del Recinto, OR-2022-00513.</t>
  </si>
  <si>
    <t>UM-Pago relación de facturas anexas, por adquisición de tickets de combustible para los vehículos y gas propano para la cocina del Recinto, OR-2023-00498.</t>
  </si>
  <si>
    <t>UM-Pago relación de facturas anexas, por adquisición de tickets de combustibles para los vehículos y gas propano para uso en la cocina del Recinto. Según Orden de compra ISFODOSU-2023-00498. 3er pago de la orden.</t>
  </si>
  <si>
    <t>JVM- Pago factura no. 6026, NCF: B1500003796 d/f 01/12/2023 por adquisición de productos químicos, material de limpieza, cocina y comedor para el recinto. ORD- 00664-2023.</t>
  </si>
  <si>
    <t>JVM-Pago de factura No. NCF: B1500000041 d/f 09/11/2023, por la adquisición de servicio de mantenimiento de Cerámicas para uso en el Recinto. OR-2023-00449.</t>
  </si>
  <si>
    <t>REC-Pago factura No. B1500000100 d/f 07/08/2023, por contratación de servicio de empresa para la organización y montaje del campamento de verano para los hijos de los colaboradores 2023, OR-2023-00455, pago único.</t>
  </si>
  <si>
    <t>REC-pago factura NCF: B1500001505 d/f 09/10/2023, por servicio de impresión de insumos para el IV Congreso Caribeño de Investigación Educativa e impresión y empastado de Memoria Institucional del ISFODOSU. Según Orden de compra ISFODOSU-2023-00553. Pago ú</t>
  </si>
  <si>
    <t>JVM-Pago factura NCF: B1500000315 d/f 23/10/2023, por adquisición de combustibles (gasoil) para la planta eléctrica del Recinto. Según Orden de compra ISFODOSU-2022-00672.</t>
  </si>
  <si>
    <t>JVM-Pago de factura No.1182 NCF: B1500000193 d/f 17/11/2023, por la adquisición de servicio de mantenimiento preventivo de cuarto frio, inversores y aires acondicionados. OR-2023-00450.</t>
  </si>
  <si>
    <t>REC-Pago de factura NCF: B1500000191 d/f 14/11/2023, por la adquisición e instalación de equipos de aires acondicionados para diferentes áreas de la Rectoría. OR-2023-00636. Pago único.</t>
  </si>
  <si>
    <t>REC-Pago factura NCF: B1500000194 d/f 21/11/2023, por servicios de mantenimiento para los Generadores Eléctricos pertenecientes a la Rectoría. Según Orden de compra ISFODOSU-2022-00355. Pago recurrente.</t>
  </si>
  <si>
    <t>REC-Pago factura NCF: B1500000198 d/f 04/12/2023, por  Servicio de instalación eléctrica para los equipos climatizadores del edificio administrativo de la Rectoría. Según Orden de compra ISFODOSU-2023-00645. Pago único.</t>
  </si>
  <si>
    <t>REC-Pago relación de facturas anexas, por servicio de mantenimiento preventivo/correctivo de aires acondicionados y cuarto frío perteneciente a la Rectoría y el FEM. Según Orden de compra ISFODOSU-2023-00611. Pagos parciales.</t>
  </si>
  <si>
    <t>UM-Pago factura No. 1181 NCF: B1500000192 d/f 15/11/2023, por el servicio de mantenimiento y/o reparación de aires acondicionados del Recinto. Saldo de la OR-2023-00180.</t>
  </si>
  <si>
    <t>REC-Pago relación de facturas y nota de débito anexas, correspondiente a la contratación de servicios de Maestría de ceremonia para las actividades del ISFODOSU. Según Orden de compra ISFODOSU-2022-00037. Cierre de la orden.</t>
  </si>
  <si>
    <t>FEM-Pago de factura NCF: B1500006817 d/f 24/11/2023, correspondiente a los servicios de impresión para actividades diversas. OR-2023-00619. Pago único.</t>
  </si>
  <si>
    <t>FEM-Pago relación de facturas anexas, por la adquisición de botones. Según Orden de compra ISFODOSU-2022-00526. 4to pago de la orden.</t>
  </si>
  <si>
    <t>Pago Fact, NCF: B1500000902 D/F 17/11/2023 por servicios de impresión para el 4to congreso caribeño de investigación educativa. Según OR-2023-00554.Pago único.</t>
  </si>
  <si>
    <t>REC-Pago factura NCF: B1500000909 d/f 24/11/2023, por servicio de impresiones para actividades en Rectoría y Recinto FEM, dirigido a MiPymes. Encuentro de Directores y Orientadores, FEM. Según Orden de compra ISFODOSU-2023-00649. Pagos parciales.</t>
  </si>
  <si>
    <t>LNM-Pago factura NCF: B1500000415 d/f 08/11/2023,por el servicio de exterminación o fumigación para las diferentes áreas del Recinto. OR-2023-00211.</t>
  </si>
  <si>
    <t>LNNM-Pago factura NCF: B1500000425 d/f 04/12/2023, por servicio de exterminación o fumigación para la diferentes áreas externas e internas del Recinto. Según Orden de compra ISFODOSU-2023-00211. 4to pago de la orden.</t>
  </si>
  <si>
    <t>UM-Pago factura No. INV-000943, NCF: B1500000114 d/f 27/11/2023, por el servicio de alojamiento para el Vicerrector Interino del Recinto UM. Pago de la OR-2023-00552.</t>
  </si>
  <si>
    <t>REC-Pago factura NCF: B1500000456 d/f 16/10/2023, por  servicio de Montaje para Graduación Ordinaria 2023. Según Orden de  compra 2023-00569. pago único.</t>
  </si>
  <si>
    <t>EMH-Pago factura NCF: B1500000110 d/f 17/08/2023, por servicio de mantenimiento preventivo y correctivo de aires acondicionados del Recinto. Según Orden de compra ISFODOSU-2022-00468.</t>
  </si>
  <si>
    <t>REC-Pago factura NCF: B1500000446 d/f 25/05/2022, por la adquisición de alimentos para los Recintos del ISFODOSU. Según Orden de compra 2019-009, CERT. NO. BS-000193-2020, ADENDA BS-12131-2021.</t>
  </si>
  <si>
    <t>REC-Pago factura NCF: B1500000036 d/f 1010/2023, por servicio de asesoría para el diseño estructural de planos de obras menores para la División de Ingeniería corresp. a los meses de mayo-septiembre 2023. Según Orden de compra 2022-00459. pago/recurrente.</t>
  </si>
  <si>
    <t>REC- Pago factura NF: B1500000439 d/f 28/11/2023, por servicio de impresiones para actividades en Rectoría y Recinto FEM, dirigido a MiPymes. Folder de bolsillos con líneas grafica del Programa Nacional de Inducción. Según Orden de compra 2023-00647.</t>
  </si>
  <si>
    <t>REC-Pago factura NCF: B1500000441 d/f 06/12/2023, por encuadernación de libros según OR-2023-00098, pago final.</t>
  </si>
  <si>
    <t>EMH-Pago factura NCF: B1500001171 d/f 29/11/2022,por servicio de mantenimiento de vehículos del Recinto. Según Orden de compra ISFODOSU-2022-193. Cierre de la orden.</t>
  </si>
  <si>
    <t>LNNM-pago factura NCF: B1500000274 d/f 28/11/2023, por los servicios de mantenimiento y/o reparación de los diferentes equipos industriales (bomba de agua y aires acondicionados) del Recinto. Según Orden de compra ISFODOSU-2023-00421.  5to pago de la orde</t>
  </si>
  <si>
    <t>LNM-Pago factura NCF: B1500000149 d/f 05/12/2023, por adquisición de inversores para uso en el Recinto. Según Orden de compra ISFODOSU-2023-00577.</t>
  </si>
  <si>
    <t>EPH-Pago relación de facturas anexas, por servicios de mantenimiento y reparación preventivo y correctivo para los vehículos. Según Orden de compra ISFODOSU-2023-00054.</t>
  </si>
  <si>
    <t>LNÑM-pago relación de facturas anexas, por el servicio de mantenimiento y /o reparación de la flotilla vehicular del Recinto. Según Orden de compra ISFODOSU-2023-00409. 4to pago de la orden.</t>
  </si>
  <si>
    <t>FEM- Pago fact. 1024, NCF: B1500000332 d/f 02/10/2023 correspondiente a la notarización de contratos de becas estudiantiles. Cuarto pago y cierre de la orden. ORD-2021-00032.</t>
  </si>
  <si>
    <t>REC-Pago factura NCF: B1500000160 d/f 18/08/2023, por contratación de capacitaciones en Programas Tecnológicos Diversos. Según OR-2023-00361.</t>
  </si>
  <si>
    <t>FE-Pago relación de facturas anexas, por la adquisición de alimentos para la elaboración de desayunos y almuerzos de los estudiantes del Recinto. Según Orden de compra ISFODOSU-2023-00307. 1er pago de la orden.</t>
  </si>
  <si>
    <t>FEM-Pago factura NCF: B1500001294 d/f 11/08/2023, por la adquisición de alimentos para los estudiantes del Recinto. 4to. pago de la OR-2022-00643.</t>
  </si>
  <si>
    <t>JVM-Pago de factura No. NCF: B1500001238 d/f 28/06/2023, por la adquisición de alimentos para los estudiantes del Recinto. OR-2023-00115.</t>
  </si>
  <si>
    <t>JVM-Pago de factura No. NCF: B1500001327 d/f 13/09/2023, por la adquisición de alimentos para los estudiantes del Recinto. OR-2023-00150.</t>
  </si>
  <si>
    <t>JVM-Pago factura NCF: B1500001324 d/f 13/09/2023, correspondiente a la adquisición de alimentos y bebidas para personas de este Recinto, OR-00491-2022.</t>
  </si>
  <si>
    <t>JVM-Pago factura NCF: B1500001325 d/f 13/09/2023, por adquisición de alimentos y bebidas para los estudiantes del Recinto. Según Orden de compra ISFODOSU-2022-00472.</t>
  </si>
  <si>
    <t>JVM-Pago relación de facturas anexas correspondiente a la adquisición de alimentos y bebidas para los estudiantes y el personal del Recinto. Según Orden de compra ISFODOSU-2023-00177.</t>
  </si>
  <si>
    <t>LNM-Pago factura NCF: B1500001276 d/f 25/07/2023, por adquisición de alimentos (lácteos y huevos) para los estudiantes del Recinto. Según Orden de compra ISFODOSU-2023-00168. 1er pago de la orden.</t>
  </si>
  <si>
    <t>LNM-Pago facturas NCF: B1500001413 d/f 01/12/2023, por adquisición de víveres para la alimentación estudiantil de este Recinto, sexto pago de la OR-2022-00566.</t>
  </si>
  <si>
    <t>Pago factura NCF: B1500001381 d/f 23/10/2023 por compra de enlatados y productos lácteos, Recinto EMH, OR-2023-00137.</t>
  </si>
  <si>
    <t>UM- Pago factura NCF: B1500001397 d/f 15/11/2023, por adquisición de alimentos (enlatados, empaquetados y conservas) para consumo de los estudiantes internos y semi-internos del Recinto. Según Orden de compra ISFODOSU-2022-00277. 10mo pago de la orden.</t>
  </si>
  <si>
    <t>UM-Pago relación de facturas anexas, por adquisición de alimentos (enlatados, empaquetados y  conservas ) para alimentación de los estudiantes internos y semi-internos del Recinto. Según Orden de compra ISFODOSU-2022-00227. 9no pago de la orden.</t>
  </si>
  <si>
    <t>UM-Pago relación de facturas anexas, por adquisición de alimentos para los estudiantes internos y semi-internos del Recinto. según Orden de compra ISFODOSU-2023-00300. 1er pago de la orden.</t>
  </si>
  <si>
    <t>UM-Pago relación de facturas anexas, por adquisición de víveres para la alimentación estudiantil de este Recinto, tercer pago de la OR-2023-00290.</t>
  </si>
  <si>
    <t>UM-Pago relación de facturas anexas, por la adquisición de alimentos (carnes y embutidos) para el consumo de los estudiantes internos y semi-internos del Recinto. según Orden de compra ISFODOSU-2023-00420. 1er pago de la orden.</t>
  </si>
  <si>
    <t>REC-Pago factura NCF: B1500000025 d/f 27/09/2023, por servicio de adecuación eléctrica para el Recinto. FEM y Rectoría. Según Cert. BS-0011407-2022. Adenda BS-569-2023(Amort. 20%).ejecución del 21.95%.</t>
  </si>
  <si>
    <t>REC-Pago factura NCF: B1500000030 d/f 06/12/2023, correspondiente a la adecuación de los sistemas eléctricos de los Recintos LNNM (LOTE 2) y UM (LOTE 3). Según CERT. BS-0003788-2023. LOTE # 3 ITEMS 1 y 2. Recinto UM. Ejecución del 100%. Pago final.</t>
  </si>
  <si>
    <t>UM-Pago factura No. 02695 NCF: B1500002695 d/f 04/10/2023, por la adquisición de alimentos para los estudiantes internos y semi-internos del Recinto. 2do. pago del contrato de suministro OR-ISFODOSU-853/19 (adenda No. BS-0014348-2021).</t>
  </si>
  <si>
    <t>FEM-Pago factura NCF: B1500000293 d/f 06/07/2023, por adquisición de materiales ferreteros. Según Orden de compra ISFODOSU- 2023-00399. Pago único de la orden.</t>
  </si>
  <si>
    <t>REC-Pago factura NCF: B1500000299 d/f 30/11/2023, por adquisición de equipos audiovisuales para uso en los Recintos. Según OR-2023-00015. Pagos parciales.</t>
  </si>
  <si>
    <t>REC-Pago factura NCF: B1500000300 d/f 13/12/2023, correspondiente a la adquisición de equipos audiovisuales para uso del ISFODOSU. Según Orden de compra ISFODOSU-2023-00015. Pago final.</t>
  </si>
  <si>
    <t>EPH-Pago relación de facturas, por adquisición de alimentos y bebidas para los estudiantes del Recinto. OR-2023-00411.</t>
  </si>
  <si>
    <t>EMH-Pago factura NCF: B1500002487 d/f 14/11/2023, por la adquisición de toners para las operaciones del Recinto. Según Orden de compra ISFODOSU-2023-00625.</t>
  </si>
  <si>
    <t>REC-Pago factura NCF: B1500002576 d/f 04/12/2023, por adquisición de equipos informáticos para el ISFODOSU, impresora Laser de alto volumen a color Central Telefónica. Contrato No. BS-0008967-2023.</t>
  </si>
  <si>
    <t>FEM-Pago relación de facturas anexas, por la adquisición de alimentos para los estudiantes del Recinto. Según Orden de compra ISFODOSU-2022-00636. 4to pago de la orden.</t>
  </si>
  <si>
    <t>FEM-Pago relación de facturas, por la adquisición de alimentos para los estudiantes del Recinto. Primer pago de la OR-2023-00432.</t>
  </si>
  <si>
    <t>LNNM-Pago factura NCF: B15000000270 d/f 16/02/2023, por adquisición de alimentos para los estudiantes del Recinto. según orden de compra 2022-00558.1er pago de la orden.</t>
  </si>
  <si>
    <t>FEM-Pago factura No. 2636 con NCF: B1500001792 d/f 10/07/2023, por la adquisición de alimentos para los estudiantes del Recinto. 4to. pago de la OR-2022-00658. y cierre de la orden.</t>
  </si>
  <si>
    <t>EPH-Pago No. 521 NCF: B1500000117 d/f 13/11/2023, por la contratación de servicio de mantenimiento y reparación preventivo diversos. OR-2023-00360. Cierre de la orden.</t>
  </si>
  <si>
    <t>REC-Pago factura NCF: B1500000698 d/f 16/10/2023, por Contratación de empresa organizadora de eventos para llevar a cabo el montaje y organización del IV Congreso Caribeño de Investigación Educativa para el ISFODOSU. Según contrato BS-0011690-2023. pago ú</t>
  </si>
  <si>
    <t>REC-Pago factura NCF: B1500000214 d/f 16/11/2023, por adecuación Sistema Eléctrico de los Recintos del ISFODOSU, JVM, LNM, y UM. Cert. BS-0003787-2023. Ejecución 45.23%. Lote 1 adecuación eléctrica JVM, Ítems 1 y 2.</t>
  </si>
  <si>
    <t>FEM-Pago factura NCF: B1500000592 d/f 19/07/2023, por la adquisición de vasos para uso del Recinto. 2do. pago y cierre de la OR-2023-00296.</t>
  </si>
  <si>
    <t>UM-Pago factura NCF: B1500000636 d/f 03/10/2023, por adquisición de artículos de limpieza e higiene para uso en las diferentes áreas del Recinto. según Orden de compra ISFODOSU-2023-00542. 1er pago de la orden.</t>
  </si>
  <si>
    <t>JVM-Pago factura NCF: B1500000595 d/f 29/08/2023, correspondiente a la adquisición de productos de ferretería para el Recinto. Según Orden de compra ISFODOSU-2023-00463.</t>
  </si>
  <si>
    <t>EMH-Pago factura NCF: B1500000042 d/f 04/07/2023, por colocación de mallas, para cierre de dos (2) puertas y cuatro (4) ventanas de extractor de aire. Según Orden de compra  ISFODOSU-2023-00311.</t>
  </si>
  <si>
    <t>UM-Pago factura NCF: B1500000045 d/f 11/12/2023, por servicio de impermeabilización de techo para diferentes áreas del Recinto. Según Orden de compra ISFODOSU-2023-00640. Pago único.</t>
  </si>
  <si>
    <t>UM-Pago factura No. 17088 NCF: B1500000044 d/f 02/10/2023, por servicio de mantenimiento y reparación diversas de este Recinto. 1er. pago de la OR-2023-00183.</t>
  </si>
  <si>
    <t>UM-Pago factura No. 17119, NCF: B1500000043 d/f 18/09/2023, por el servicio de mantenimiento y reparación de Pozo séptico de este Recinto. Saldo de la OR-2022-00202.</t>
  </si>
  <si>
    <t>LNM-Pago factura B1500000642 d/f 17/11/2023, por contratación de insumos para actividades académicas de este Recinto, OR-2023-00604.</t>
  </si>
  <si>
    <t>LNM-Pago factura NCF: B1500000628 d/f 18/10/2023, por la contratación de montaje para la Graduación, desarrollada en los Recintos. LNM y EPH.OR-2023-00555.</t>
  </si>
  <si>
    <t>UM-Pago factura NCF: B1500001955 d/f 10/10/2023, por la adquisición de accesorios informáticos, para uso en las diferentes áreas del Recinto. Pago de la OR-2023-00559.</t>
  </si>
  <si>
    <t>LNM-Pago factura NCF: B1500000521 d/f 30/10/2023, por servicio de transporte para diferentes actividades Académicas desarrollada en el Recinto. Cuarto pago de la OR-2023-00283.</t>
  </si>
  <si>
    <t>REC-Pago factura NCF: B1500000534 d/f 20/11/2023, por servicio de transporte para movilizar Directores de Centros Educativos que participaran del programa de Formación de Gestión de Organizaciones Educativas. Según Orden de compra ISFODOSU-2022-00096.</t>
  </si>
  <si>
    <t>REC-Pago relación de facturas anexas, por servicios de transporte para movilizar a Directores de Centros Educativos que participaron del Programa de Formación en Gestión de Organizaciones Educativas. Según Orden de compra ISFODOSU-2022-00096.</t>
  </si>
  <si>
    <t>UM-Pago relación de facturas anexas, por servicios  de transporte para actividades diversas. Según Orden de compra ISFODOSU-2023-00585. 1er pago de la orden.</t>
  </si>
  <si>
    <t>UM-pago relación de facturas anexas, por servicio de fumigación de todas las áreas internas y externas del Recinto, correspondiente a los meses de septiembre y octubre 2023. Según Orden de compra ISFODOSU-2023-00478. 1er pago de la orden.</t>
  </si>
  <si>
    <t>EMH-Pago factura B1500000226 d/f 16/11/2023, por compra de pan para la alimentación de los estudiantes de este Recinto. OR-2023-00108.</t>
  </si>
  <si>
    <t>FEM- Pago factura NCF: B1500000199 d/f 25/07/2023 correspondiente a la compra de alimentos. Primer pago ORD-2022-00375.</t>
  </si>
  <si>
    <t>FEM-Pago factura NCF: B1500000200 d/f 25/07/2023, por adquisición de alimentos para los estudiantes del Recinto. Según Orden de compra ISFODOSU-2022-00444. 1er pago de la orden.</t>
  </si>
  <si>
    <t>REC-Pago factura NCF: B1500000026 d/f 09/11/2023, por servicio fotográficos para las actividades realizadas en el ISFODOSU. Según orden de compra ISFODOSU-2023-00637. pagos parciales.</t>
  </si>
  <si>
    <t>UM-Pago fact. 22008407, NCF: B1500001070 d/f 11/12/2023, por adquisición de artículos de limpieza e higienes para uso en las diferentes áreas de este Recinto, segundo pago de la OR-2023-00259.</t>
  </si>
  <si>
    <t>UM-Pago factura 22007667, NCF: B1500000954 d/f 29/08/2023, por la adquisición de artículos de limpieza e higiene para uso en las diferentes áreas del Recinto. 1er. pago de la OR-2023-00259.</t>
  </si>
  <si>
    <t>UM-Pago factura 22008409, NCF:B1500001072 d/f 11/12/2023, por adquisición de condimentos para la alimentación estudiantil de este Recinto, tercer pago de la OR-2022-00293.</t>
  </si>
  <si>
    <t>UM-Pago factura NCF: B1500001071 d/f 11/12/2023, por adquisición de artículos de limpieza e higiene para uso en las diferentes áreas del Recinto. Según Orden de compra ISFODOSU-2023-00539. 1er pago de la orden.</t>
  </si>
  <si>
    <t>UM-Pago factura NCF: B1500001074 d/f 11/12/2023, por adquisición de alimentos (lácteos y proteínas) para consumo de los estudiantes internos y semi-internos del Recinto. Según Orden de compra ISFODOSU-2023-00293. 2do pago de la orden.</t>
  </si>
  <si>
    <t>UM-Pago factura NCF: B1500001078 d/f 11/12/2023, por adquisición de alimentos (lácteos y proteínas) para consumo de los estudiantes internos y semi-internos del Recinto. Según Orden de compra ISFODOSU-2022-00290. 5to pago de la orden.</t>
  </si>
  <si>
    <t>UM-Pago factura No. 22007657 NCF: B1500000944 d/f 29/08/2023, por la adquisición de alimentos para los estudiantes del Recinto. Saldo de la OR-2022-00248.</t>
  </si>
  <si>
    <t>UM-Pago factura No. 22007663 NCF: B1500000950 d/f 29/08/2023, por la adquisición de alimentos para los estudiantes del Recinto. 3er. pago de la OR-2022-00691.</t>
  </si>
  <si>
    <t>UM-Pago factura No.22008410, NCF: B1500001073 d/f 11/12/2023, por adquisición de alimentos para los estudiantes de este Recinto. segundo pago de la OR-2023-00367.</t>
  </si>
  <si>
    <t>REC- Avance 20% contra póliza de fianzas comerciales no. 1-1115-23062, por adquisición e instalación de aires acondicionados para el ISFODOSU.Según cert. BS-0013440-2023.</t>
  </si>
  <si>
    <t>REC-Pago de factura NCF: B1500000192 d/f 10/10/2023, por servicio de fumigación de los espacios exteriores de la Rectoría y el Recinto FEM. OR-2023-00564. Pagos parciales .</t>
  </si>
  <si>
    <t>REC-Pago factura NCF: B1500000195 d/f 13/11/2023, por servicio de fumigación de los espacios exteriores de la Rectoría y el Recinto FEM. Según Orden de compra ISFODOSU-2023-00564. Pagos parciales.</t>
  </si>
  <si>
    <t>FEM-Pago factura NCF: B1500000542 d/f 12/10/2023, por adquisición de papel higiénico para uso en el Recinto. Según Orden de compra ISFODOSU-2023-00295. 3er pago y cierre de la orden.</t>
  </si>
  <si>
    <t>LNM-Pago NCF:B1500000561 d/f 31/10/2023, por adquisición de alimentación para uso de los estudiantes del Recinto según OR-2023-00519.</t>
  </si>
  <si>
    <t>LNM-Pago factura NCF: B1500000565 d/f 31/10/2023, por adquisición de alimentos (bacalao) para los estudiantes del Recinto. Según Orden de compra ISFODOSU-2023-00518. 2do pago de la orden.</t>
  </si>
  <si>
    <t>LNM-Pago relación de facturas anexas, por compra de provisiones (agua y café) para uso de la alimentación de los estudiantes del Recinto, tercer pago de la OR-2023-00388.</t>
  </si>
  <si>
    <t>LNNM-Pago factura NCF: B1500000526 d/f 29/09/2023, por adquisición  de alimentos (lácteos y huevos) para uso de la alimentación de los estudiantes del Recinto. Según Orden de compra ISFODOSU-2023-00167. 4to pago de la orden.</t>
  </si>
  <si>
    <t>REC-Pago relación de facturas anexas, por adquisición de alimentos crudos para la alimentación de los estudiantes del ISFODOSU en sus diferentes Recintos, dirigido a MIPYMES. Según CERT.BS-0005755-2023.</t>
  </si>
  <si>
    <t>UM-Pago de factura No. 646  NCF: B1500000539 d/f 05/10/2023, por la adquisición de alimentos para los estudiantes del Recinto. 2do. pago de la OR-2023-00304.</t>
  </si>
  <si>
    <t>LNM-Pago relación de facturas anexas, por la adquisición de servicio de impresión para las diferentes actividades académicas del Recinto. Según Orden de compra ISFODOSU-2023-00336. 1er pago de la orden.</t>
  </si>
  <si>
    <t>EMH-Pago relación de facturas anexas, por servicios de mantenimiento preventivo y correctivo de ascensores del Recinto. Según Orden de compra ISFODOSU-2023-00275.</t>
  </si>
  <si>
    <t>EPH-Pago factura NCF: B1500000047 d/f 04/12/2023, por adquisición de medicamentos. Según Orden de compra ISFODOSU-2023-00633.</t>
  </si>
  <si>
    <t>REC-Pago factura NCF: B1500000091 d/f 17/11/2023, por adquisición de kits de primeros auxilios. Según Orden de compra ISFODOSU-2023-00655. Pago único.</t>
  </si>
  <si>
    <t>LNM-Pago factura NCF: B1500000286 d/f 19/06/2023, por servicio de catering para los participantes programa nacional de inducción del MINERD, dirigido a MIPYMES. Según Orden de compra ISFODOSU-2023-00243.</t>
  </si>
  <si>
    <t>JVM-Pago de factura No.01788 NCF: B1500000208 d/f 08/08/2023,por la adquisición de artículos ferreteros para el Recinto. Según  Orden de compra ISFODOSU-2023-00466.</t>
  </si>
  <si>
    <t>FEM-Pago relación de facturas anexas, por adquisición de alimentos para los estudiantes del Recinto. Según Orden de compra ISFODOSU-2023-00334. 2do pago de la orden.</t>
  </si>
  <si>
    <t>REC-Pago factura NCF: B1500000020 d/f 22/09/2023, por los servicios de catering para Maestros que participaron en el Diplomado Liderazgo Pedagógico realizado en Elías Piña y Neiba. Según OR-2023-00513.Pago único.</t>
  </si>
  <si>
    <t>UM-Pago factura NCF: B1500000018 d/f 30/06/2023, por la contratación de los servicios de catering para las actividades del Programa Nacional de Inducción, dirigido a MiPymes  solicitando el pago de la OR-2023-00233</t>
  </si>
  <si>
    <t>REC-Pago factura B1500000127 d/f 06/09/2023, servicio de refrigerios, almuerzo y estación permanente para actividades académica y administrativas del ISFODOSU, OR-2023-00511, pagos parciales.</t>
  </si>
  <si>
    <t>FEM-pago relación de facturas anexas, por la adquisición de alimentos para  alimentación de los estudiantes del Recinto. Según Orden de compra ISFODOSU-2023-00520. 1er pago y cierre de la orden.</t>
  </si>
  <si>
    <t>EPH-Pago factura NCF: B1500000172 d/f 13/11/2023, por la adquisición de instrumentos musicales. OR-2023-00621.</t>
  </si>
  <si>
    <t>FEM-Pago factura NCF: B1500000106 d/f 02/11/2023, por adquisición de alimentos para los estudiantes del Recinto. Según Orden de compra ISFODOSU-2023-00524. 1er pago de la orden.</t>
  </si>
  <si>
    <t>FEM-Pago relación de facturas anexas, correspondiente a servicio de transporte para diferentes actividades, segundo pago la OR-2023-00208.</t>
  </si>
  <si>
    <t>EMH-Pago factura NCF: B1500000065 d/f 13/09/2023, por la adquisición de alimentos (legumbres), para la alimentación de los estudiantes del Recinto. Según Orden de compra ISFODOSU-2023-00241.</t>
  </si>
  <si>
    <t>EMH-Pago factura NCF: B1500000144 d/f 25/10/2023, por adquisición alimentos para la alimentación de los estudiantes del Recinto. Según Orden de compra ISFODOSU-2023-00130.</t>
  </si>
  <si>
    <t>EMH-Pago relación de facturas anexas, por la adquisición de alimentos  para la alimentación de los estudiantes. Según Orden de compra ISFODOSU-2023-00138.</t>
  </si>
  <si>
    <t>EMH-Pago relación de facturas, por adquisición de alimentos para los estudiantes del Recinto. Según Orden de compra ISFODOSU-2023-00242.</t>
  </si>
  <si>
    <t>EMH-Pago relación de facturas, por la adquisición de alimentos para los estudiantes del Recinto. Según OR-2023-00374.</t>
  </si>
  <si>
    <t>FEM-Pago factura NCF: B1500000088 d/f 12/07/2023, por adquisición de alimentos para los estudiantes del Recinto. Según Orden de compra ISFODOSU-2023-00012. 1er pago de la orden.</t>
  </si>
  <si>
    <t>FEM-Pago relación de facturas anexas, por la adquisición de alimentos para los estudiantes del Recinto. Según Orden de compra ISFODOSU-2022-00684. 5to pago de la orden.</t>
  </si>
  <si>
    <t>FEM-Pago relación de facturas y anexas, por adquisición de alimentos para los estudiantes del Recinto. Según Orden de compra ISFODOSU-2022-00661.</t>
  </si>
  <si>
    <t>REC-Pago factura NCF: B1500000176 d/f 12/12/2023, por adquisición de pins para actividades realizadas en el Recinto Félix Evaristo Mejía y la Rectoría del ISFODOSU, primer pago de la OR-2023-00660.</t>
  </si>
  <si>
    <t>JVM-Pago factura NCF: B1500000053 d/f 14/11/2023, por adquisición de banner y libretas e impresiones para el Recinto. Según Orden de compra ISFODOSU-2023-00605.</t>
  </si>
  <si>
    <t>EMH-Pago factura NCF: B1500000102 d/f 21/09/2023, por la adquisición de alimentos para los estudiantes del Recinto. OR-2023-00164.</t>
  </si>
  <si>
    <t>FEM-Pago relación de facturas anexas, por la adquisición de alimentos para los estudiantes del Recinto. Según Orden de compra ISFODOSU-2023-00008. 4to pago de la orden.</t>
  </si>
  <si>
    <t>FEM-Pago relación de facturas anexas, por la adquisición de frutas, verduras y alimentos para la elaboración de desayunos y almuerzos de los estudiantes del Recinto. Según Orden de compra ISFODOSU-2023-00309. 1er pago de la orden.</t>
  </si>
  <si>
    <t>REC- Pago factura NCF: B1500000011 d/f 03/10/2023, por servicios de catering (refrigerios y almuerzos) por la realización de actividades de integración para el personal de Rectoría y Recinto FEM, dirigido a MiPymes. Según Orden de compra 2023-00546.</t>
  </si>
  <si>
    <t>REC-Pago relación de facturas anexas, por servicios de capacitación Desarrollo de Competencias, Liderar con el Ejemplo e Identificación, Análisis Diseño y Documentación de Procesos. Según CERT. CI-0000224-2023.</t>
  </si>
  <si>
    <t>REC- Pago facturas según relación anexa por reposición de fondos al Ministerio Administrativo de la Presidencia por gastos de viaje de colaboradores y docentes del ISFODOSU. Ver decreto 03-22</t>
  </si>
  <si>
    <t>REC-Pago factura NCF: B1500010499 d/f 16/11/2023, correspondiente a la contratación de seguro complementario para colaboradores del ISFODOSU y sus dependientes. Mes diciembre 2023.</t>
  </si>
  <si>
    <t>REC-Pago factura No. B1500000852 d/f 22/09/2023, N/C B0400000086 d/f 26/09/2023, por Cede el uso y Goce compartido de sus Instalaciones física con el Recinto EPH del ISFODOSU. Cuatrimestre Septiembre-Diciembre 2023-Cert-CI-43-2023.</t>
  </si>
  <si>
    <t>EMH-Pago relación de facturas anexas, por la adquisición de alimentos para los estudiantes del Recinto. Según Orden de compra ISFODOSU-2022/00681. ISFODOSU-DAF-CM-2022-0352.</t>
  </si>
  <si>
    <t>FEM-Pago factura NCF: B1500000432, por adquisición de alimentos (frutas, verduras) para la elaboración de desayunos y almuerzos de los estudiantes del Recinto. Según Orden de compra ISFODOSU-2023-00017. 7mo pago de la orden.</t>
  </si>
  <si>
    <t>FEM-Pago relación de facturas, por adquisición de alimentos para los estudiantes del Recinto. 1er. pago de OR-2023-00308.</t>
  </si>
  <si>
    <t>JVM-Pago relación de facturas, por adquisición  de alimentos para los estudiantes del Recinto. OR-2022-299.</t>
  </si>
  <si>
    <t>REC-Pago factura NCF: B1500000045 d/f 26/10/2023, correspondiente a la contratación de una Agencia Productora Audiovisual y Operativa para el Evento de Graduación Ordinaria del ISFODOSU 2023. Según Orden de compra ISFODOSU-2023-00581. Pago único.</t>
  </si>
  <si>
    <t>REC-Apoyo económico para la celebración semana internacional de la  poesía y la conmemoración del aniversario de Salome Ureña. Del 19 al 25 de  octubre 2023, según documentos anexos.</t>
  </si>
  <si>
    <t>LNÑM-Pago factura NCF: B1500000016 d/f 06/12/2023, hospedaje y acogida de los estudiantes residentes del  Recinto, cuatrimestre septiembre-diciembre 2023. Según CERT. de CONT. CI-0000423-2023. 2do pago de la orden.</t>
  </si>
  <si>
    <t>REC-Servicios de  hospedaje con alimentación, uso ddel gran salón para jornada de cap. y taller a los Directores de Centros Edu. Programa de Form3 en Gestión de Org. Educativas, Según Cert. CI-0000263-2021 ADENDA CI-0000270-2023 (AMORT.20%)</t>
  </si>
  <si>
    <t>REC-Pago factura NCF: B1500000100 d/f 14/11/2023, correspondiente a la asistencia técnica para el fortalecimiento de la extensión UNIV. y publicaciones Académicas. Según Cert. de contrato CI-0000651-2023.</t>
  </si>
  <si>
    <t>Corresp. Diciembre 2023</t>
  </si>
  <si>
    <t>PAGO A PROVEEDORES AL 31 DE DICIEMBRE 2023</t>
  </si>
  <si>
    <t>012056</t>
  </si>
  <si>
    <t>012057</t>
  </si>
  <si>
    <t>012058</t>
  </si>
  <si>
    <t>012059</t>
  </si>
  <si>
    <t>012060</t>
  </si>
  <si>
    <t>012061</t>
  </si>
  <si>
    <t>012062</t>
  </si>
  <si>
    <t>012063</t>
  </si>
  <si>
    <t>012064</t>
  </si>
  <si>
    <t>INSTITUTO P.  GEOGRAFIA E HISTORIA</t>
  </si>
  <si>
    <t>AMALIA ALT. POLANCO ROSA</t>
  </si>
  <si>
    <t>FEMARAL , EIRL</t>
  </si>
  <si>
    <t>Asoc.Dom.de Rectores de Universidades</t>
  </si>
  <si>
    <t>OFICENTRO ORIENTAL</t>
  </si>
  <si>
    <t>PAGO FACT B1500000276  ADQ DE PAPEL HIGIENICO</t>
  </si>
  <si>
    <t>PAGO FACT. NCF B1500000029, SERVICIOS DE MOVILIZACION DE AIRES ACONDICIONADOS UM</t>
  </si>
  <si>
    <t>PAGO FACT B1500000124 PARTICIPACION DE XXI CONGRESO DOMINICANO DE CIENCIAS GEOGRAFICAS</t>
  </si>
  <si>
    <t>REC - PAGO DE OTRAS RETENCIONES Y RETRIBUCIONES COMPLEMENTARIAS IR-17 OCTUBRE 2023</t>
  </si>
  <si>
    <t>REC - PAGO DE RETENCIONES DE ITBIS (IT-1) OCTUBRE 2023</t>
  </si>
  <si>
    <t>REC - REPOSICION FONDO DE CAJA CHICA DE RECTORIA Y LOS RECINTOS POR GASTOS MENORES Y URGENCIA  D...</t>
  </si>
  <si>
    <t>PAGO FACT B1500015328 AD ARTICULOS INSUMOS PARA DRENAR AGUA EN EL SALON DE ACTO CEREMA UM</t>
  </si>
  <si>
    <t>PAGO FACT.B15000001816   PARTICIPACIÓN AL CONGRESO INTERNACIONAL ADRU 2023 DEL 5 AL 6 DE SEPT EN...</t>
  </si>
  <si>
    <t>PAGO FACT B1500000834  ADQ DE MEDALLA Y PLACAS PARA LA SEMANA EDUCATIVA DE LA SALUD</t>
  </si>
  <si>
    <t>22</t>
  </si>
  <si>
    <t>222</t>
  </si>
  <si>
    <t>229</t>
  </si>
  <si>
    <t>230</t>
  </si>
  <si>
    <t>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</si>
</sst>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5" fontId="8" fillId="3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5" fontId="11" fillId="3" borderId="0" xfId="0" applyNumberFormat="1" applyFont="1" applyFill="1" applyAlignment="1">
      <alignment horizontal="center" vertical="center" wrapText="1"/>
    </xf>
    <xf numFmtId="49" fontId="11" fillId="3" borderId="0" xfId="1" applyNumberFormat="1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43" fontId="8" fillId="3" borderId="1" xfId="1" applyFont="1" applyFill="1" applyBorder="1" applyAlignment="1">
      <alignment horizontal="right" wrapText="1"/>
    </xf>
    <xf numFmtId="15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/>
    </xf>
    <xf numFmtId="15" fontId="8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10" fillId="0" borderId="0" xfId="1" applyFont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15" fontId="11" fillId="3" borderId="0" xfId="0" applyNumberFormat="1" applyFont="1" applyFill="1" applyBorder="1" applyAlignment="1">
      <alignment horizontal="center" vertical="center" wrapText="1"/>
    </xf>
    <xf numFmtId="15" fontId="8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8" fillId="3" borderId="1" xfId="1" applyFont="1" applyFill="1" applyBorder="1" applyAlignment="1">
      <alignment wrapText="1"/>
    </xf>
    <xf numFmtId="43" fontId="8" fillId="3" borderId="1" xfId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left" vertical="center"/>
    </xf>
    <xf numFmtId="14" fontId="9" fillId="4" borderId="2" xfId="0" applyNumberFormat="1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49" fontId="9" fillId="4" borderId="2" xfId="0" applyNumberFormat="1" applyFont="1" applyFill="1" applyBorder="1" applyAlignment="1">
      <alignment horizontal="left" vertical="center"/>
    </xf>
    <xf numFmtId="43" fontId="9" fillId="4" borderId="2" xfId="0" applyNumberFormat="1" applyFont="1" applyFill="1" applyBorder="1" applyAlignment="1">
      <alignment horizontal="left" vertical="center"/>
    </xf>
    <xf numFmtId="43" fontId="10" fillId="4" borderId="2" xfId="1" applyFont="1" applyFill="1" applyBorder="1" applyAlignment="1">
      <alignment horizontal="center" vertical="center" wrapText="1"/>
    </xf>
    <xf numFmtId="43" fontId="8" fillId="4" borderId="2" xfId="1" applyFont="1" applyFill="1" applyBorder="1" applyAlignment="1">
      <alignment horizontal="center" vertical="center" wrapText="1"/>
    </xf>
    <xf numFmtId="15" fontId="8" fillId="3" borderId="0" xfId="0" applyNumberFormat="1" applyFont="1" applyFill="1" applyBorder="1" applyAlignment="1">
      <alignment horizontal="center" vertical="center"/>
    </xf>
    <xf numFmtId="15" fontId="10" fillId="3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L381" totalsRowCount="1" headerRowDxfId="28" dataDxfId="26" headerRowBorderDxfId="27" tableBorderDxfId="25" totalsRowBorderDxfId="24">
  <autoFilter ref="A9:L380" xr:uid="{00000000-0009-0000-0100-000002000000}"/>
  <sortState xmlns:xlrd2="http://schemas.microsoft.com/office/spreadsheetml/2017/richdata2" ref="A10:L429">
    <sortCondition ref="C9:C429"/>
  </sortState>
  <tableColumns count="12">
    <tableColumn id="5" xr3:uid="{00000000-0010-0000-0000-000005000000}" name="No." dataDxfId="23" totalsRowDxfId="11"/>
    <tableColumn id="3" xr3:uid="{FA29A6D8-346F-4DF8-9F73-A39A0C131AA6}" name="Tipo de Pago" dataDxfId="22" totalsRowDxfId="10"/>
    <tableColumn id="24" xr3:uid="{00000000-0010-0000-0000-000018000000}" name="Fecha de Documento" dataDxfId="21" totalsRowDxfId="9"/>
    <tableColumn id="2" xr3:uid="{00000000-0010-0000-0000-000002000000}" name="No. De Documento de Pago" dataDxfId="20" totalsRowDxfId="8"/>
    <tableColumn id="13" xr3:uid="{00000000-0010-0000-0000-00000D000000}" name="Fecha de la Factura" dataDxfId="19" totalsRowDxfId="7"/>
    <tableColumn id="1" xr3:uid="{00000000-0010-0000-0000-000001000000}" name="Beneficiario" dataDxfId="18" totalsRowDxfId="6"/>
    <tableColumn id="12" xr3:uid="{00000000-0010-0000-0000-00000C000000}" name="Concepto" dataDxfId="17" totalsRowDxfId="5"/>
    <tableColumn id="20" xr3:uid="{00000000-0010-0000-0000-000014000000}" name="Monto Facturado DOP" dataDxfId="16" totalsRowDxfId="4"/>
    <tableColumn id="21" xr3:uid="{00000000-0010-0000-0000-000015000000}" name="Monto Pagado DOP" dataDxfId="15" totalsRowDxfId="3"/>
    <tableColumn id="22" xr3:uid="{00000000-0010-0000-0000-000016000000}" name="Monto Pendiente DOP" dataDxfId="14" totalsRowDxfId="2">
      <calculatedColumnFormula>+Tabla2[[#This Row],[Monto Facturado DOP]]-Tabla2[[#This Row],[Monto Pagado DOP]]</calculatedColumnFormula>
    </tableColumn>
    <tableColumn id="23" xr3:uid="{00000000-0010-0000-0000-000017000000}" name="Estado" dataDxfId="13" totalsRowDxfId="1"/>
    <tableColumn id="6" xr3:uid="{00000000-0010-0000-0000-000006000000}" name="Fecha estimada de Pago" dataDxfId="12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3"/>
  <sheetViews>
    <sheetView tabSelected="1" view="pageBreakPreview" topLeftCell="A354" zoomScaleNormal="100" zoomScaleSheetLayoutView="100" workbookViewId="0">
      <selection activeCell="E357" sqref="E357"/>
    </sheetView>
  </sheetViews>
  <sheetFormatPr defaultColWidth="9.140625" defaultRowHeight="15" x14ac:dyDescent="0.25"/>
  <cols>
    <col min="1" max="2" width="12.42578125" style="5" customWidth="1"/>
    <col min="3" max="3" width="16.42578125" style="5" customWidth="1"/>
    <col min="4" max="4" width="20.42578125" style="5" customWidth="1"/>
    <col min="5" max="5" width="23.42578125" style="5" customWidth="1"/>
    <col min="6" max="6" width="24.140625" style="5" customWidth="1"/>
    <col min="7" max="7" width="28.85546875" style="5" customWidth="1"/>
    <col min="8" max="8" width="31" style="5" customWidth="1"/>
    <col min="9" max="9" width="27.7109375" style="5" customWidth="1"/>
    <col min="10" max="11" width="12.42578125" style="5" customWidth="1"/>
    <col min="12" max="12" width="19.42578125" style="5" customWidth="1"/>
    <col min="13" max="13" width="9.140625" style="5"/>
    <col min="14" max="14" width="24.85546875" style="5" customWidth="1"/>
    <col min="15" max="15" width="23.42578125" style="5" customWidth="1"/>
    <col min="16" max="16" width="23.7109375" style="5" customWidth="1"/>
    <col min="17" max="17" width="17.5703125" style="5" bestFit="1" customWidth="1"/>
    <col min="18" max="18" width="23.42578125" style="6" customWidth="1"/>
    <col min="19" max="16384" width="9.140625" style="5"/>
  </cols>
  <sheetData>
    <row r="1" spans="1:12" s="10" customFormat="1" ht="18.75" x14ac:dyDescent="0.3">
      <c r="A1" s="7"/>
      <c r="B1" s="7"/>
      <c r="C1" s="7"/>
      <c r="D1" s="7"/>
      <c r="E1" s="7"/>
      <c r="F1" s="7"/>
      <c r="G1" s="7"/>
      <c r="H1" s="8"/>
      <c r="I1" s="8"/>
      <c r="J1" s="8"/>
      <c r="K1" s="7"/>
      <c r="L1" s="9"/>
    </row>
    <row r="2" spans="1:12" s="10" customFormat="1" ht="18.75" x14ac:dyDescent="0.3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9"/>
    </row>
    <row r="3" spans="1:12" s="10" customFormat="1" ht="18.75" x14ac:dyDescent="0.3">
      <c r="A3" s="7"/>
      <c r="B3" s="7"/>
      <c r="C3" s="7"/>
      <c r="D3" s="7"/>
      <c r="E3" s="7"/>
      <c r="F3" s="7"/>
      <c r="G3" s="7"/>
      <c r="H3" s="8"/>
      <c r="I3" s="8"/>
      <c r="J3" s="8"/>
      <c r="K3" s="7"/>
      <c r="L3" s="9"/>
    </row>
    <row r="4" spans="1:12" s="10" customFormat="1" ht="18.75" x14ac:dyDescent="0.3">
      <c r="A4" s="7"/>
      <c r="B4" s="7"/>
      <c r="C4" s="7"/>
      <c r="D4" s="7"/>
      <c r="E4" s="7"/>
      <c r="F4" s="7"/>
      <c r="G4" s="7"/>
      <c r="H4" s="8"/>
      <c r="I4" s="8"/>
      <c r="J4" s="8"/>
      <c r="K4" s="7"/>
      <c r="L4" s="9"/>
    </row>
    <row r="5" spans="1:12" s="10" customFormat="1" ht="18.75" x14ac:dyDescent="0.3">
      <c r="A5" s="34" t="s">
        <v>17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s="10" customFormat="1" ht="18.75" x14ac:dyDescent="0.3">
      <c r="A6" s="34" t="s">
        <v>1095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10" customFormat="1" ht="18.75" x14ac:dyDescent="0.3">
      <c r="A7" s="34" t="s">
        <v>19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s="10" customFormat="1" ht="18.75" x14ac:dyDescent="0.3">
      <c r="A8" s="12" t="s">
        <v>1094</v>
      </c>
      <c r="B8" s="12"/>
      <c r="C8" s="7"/>
      <c r="D8" s="7"/>
      <c r="E8" s="7"/>
      <c r="F8" s="7"/>
      <c r="G8" s="7"/>
      <c r="H8" s="8"/>
      <c r="I8" s="8"/>
      <c r="J8" s="8"/>
      <c r="K8" s="13" t="s">
        <v>18</v>
      </c>
      <c r="L8" s="11">
        <v>45303</v>
      </c>
    </row>
    <row r="9" spans="1:12" s="17" customFormat="1" ht="47.25" x14ac:dyDescent="0.25">
      <c r="A9" s="1" t="s">
        <v>6</v>
      </c>
      <c r="B9" s="1" t="s">
        <v>277</v>
      </c>
      <c r="C9" s="1" t="s">
        <v>7</v>
      </c>
      <c r="D9" s="1" t="s">
        <v>8</v>
      </c>
      <c r="E9" s="1" t="s">
        <v>9</v>
      </c>
      <c r="F9" s="1" t="s">
        <v>0</v>
      </c>
      <c r="G9" s="1" t="s">
        <v>10</v>
      </c>
      <c r="H9" s="2" t="s">
        <v>11</v>
      </c>
      <c r="I9" s="3" t="s">
        <v>12</v>
      </c>
      <c r="J9" s="3" t="s">
        <v>13</v>
      </c>
      <c r="K9" s="3" t="s">
        <v>14</v>
      </c>
      <c r="L9" s="4" t="s">
        <v>15</v>
      </c>
    </row>
    <row r="10" spans="1:12" s="17" customFormat="1" ht="126" x14ac:dyDescent="0.25">
      <c r="A10" s="14" t="s">
        <v>100</v>
      </c>
      <c r="B10" s="23" t="s">
        <v>278</v>
      </c>
      <c r="C10" s="15" t="s">
        <v>588</v>
      </c>
      <c r="D10" s="14" t="s">
        <v>625</v>
      </c>
      <c r="E10" s="15" t="s">
        <v>363</v>
      </c>
      <c r="F10" s="14" t="s">
        <v>493</v>
      </c>
      <c r="G10" s="14" t="s">
        <v>864</v>
      </c>
      <c r="H10" s="42">
        <v>1484800</v>
      </c>
      <c r="I10" s="42">
        <v>1484800</v>
      </c>
      <c r="J10" s="43">
        <f>+Tabla2[[#This Row],[Monto Facturado DOP]]-Tabla2[[#This Row],[Monto Pagado DOP]]</f>
        <v>0</v>
      </c>
      <c r="K10" s="43" t="s">
        <v>16</v>
      </c>
      <c r="L10" s="15">
        <f>+Tabla2[[#This Row],[Fecha de Documento]]+15</f>
        <v>45276</v>
      </c>
    </row>
    <row r="11" spans="1:12" s="17" customFormat="1" ht="110.25" x14ac:dyDescent="0.25">
      <c r="A11" s="14" t="s">
        <v>101</v>
      </c>
      <c r="B11" s="14" t="s">
        <v>278</v>
      </c>
      <c r="C11" s="15" t="s">
        <v>855</v>
      </c>
      <c r="D11" s="14" t="s">
        <v>626</v>
      </c>
      <c r="E11" s="15" t="s">
        <v>367</v>
      </c>
      <c r="F11" s="14" t="s">
        <v>494</v>
      </c>
      <c r="G11" s="14" t="s">
        <v>865</v>
      </c>
      <c r="H11" s="42">
        <v>285560</v>
      </c>
      <c r="I11" s="42">
        <v>285560</v>
      </c>
      <c r="J11" s="43">
        <f>+Tabla2[[#This Row],[Monto Facturado DOP]]-Tabla2[[#This Row],[Monto Pagado DOP]]</f>
        <v>0</v>
      </c>
      <c r="K11" s="43" t="s">
        <v>16</v>
      </c>
      <c r="L11" s="15">
        <f>+Tabla2[[#This Row],[Fecha de Documento]]+15</f>
        <v>45282</v>
      </c>
    </row>
    <row r="12" spans="1:12" s="17" customFormat="1" ht="110.25" x14ac:dyDescent="0.25">
      <c r="A12" s="14" t="s">
        <v>102</v>
      </c>
      <c r="B12" s="14" t="s">
        <v>278</v>
      </c>
      <c r="C12" s="15" t="s">
        <v>856</v>
      </c>
      <c r="D12" s="14" t="s">
        <v>627</v>
      </c>
      <c r="E12" s="15" t="s">
        <v>336</v>
      </c>
      <c r="F12" s="14" t="s">
        <v>495</v>
      </c>
      <c r="G12" s="14" t="s">
        <v>866</v>
      </c>
      <c r="H12" s="42">
        <v>141000</v>
      </c>
      <c r="I12" s="42">
        <v>141000</v>
      </c>
      <c r="J12" s="43">
        <f>+Tabla2[[#This Row],[Monto Facturado DOP]]-Tabla2[[#This Row],[Monto Pagado DOP]]</f>
        <v>0</v>
      </c>
      <c r="K12" s="43" t="s">
        <v>16</v>
      </c>
      <c r="L12" s="15">
        <f>+Tabla2[[#This Row],[Fecha de Documento]]+15</f>
        <v>45295</v>
      </c>
    </row>
    <row r="13" spans="1:12" s="17" customFormat="1" ht="78.75" x14ac:dyDescent="0.25">
      <c r="A13" s="14" t="s">
        <v>103</v>
      </c>
      <c r="B13" s="14" t="s">
        <v>278</v>
      </c>
      <c r="C13" s="15" t="s">
        <v>856</v>
      </c>
      <c r="D13" s="14" t="s">
        <v>628</v>
      </c>
      <c r="E13" s="15" t="s">
        <v>577</v>
      </c>
      <c r="F13" s="14" t="s">
        <v>347</v>
      </c>
      <c r="G13" s="14" t="s">
        <v>867</v>
      </c>
      <c r="H13" s="42">
        <v>73100</v>
      </c>
      <c r="I13" s="42">
        <v>73100</v>
      </c>
      <c r="J13" s="43">
        <f>+Tabla2[[#This Row],[Monto Facturado DOP]]-Tabla2[[#This Row],[Monto Pagado DOP]]</f>
        <v>0</v>
      </c>
      <c r="K13" s="43" t="s">
        <v>16</v>
      </c>
      <c r="L13" s="15">
        <f>+Tabla2[[#This Row],[Fecha de Documento]]+15</f>
        <v>45295</v>
      </c>
    </row>
    <row r="14" spans="1:12" s="17" customFormat="1" ht="110.25" x14ac:dyDescent="0.25">
      <c r="A14" s="14" t="s">
        <v>104</v>
      </c>
      <c r="B14" s="14" t="s">
        <v>278</v>
      </c>
      <c r="C14" s="15" t="s">
        <v>855</v>
      </c>
      <c r="D14" s="14" t="s">
        <v>629</v>
      </c>
      <c r="E14" s="15" t="s">
        <v>578</v>
      </c>
      <c r="F14" s="14" t="s">
        <v>347</v>
      </c>
      <c r="G14" s="14" t="s">
        <v>868</v>
      </c>
      <c r="H14" s="42">
        <v>18749.95</v>
      </c>
      <c r="I14" s="42">
        <v>18749.95</v>
      </c>
      <c r="J14" s="43">
        <f>+Tabla2[[#This Row],[Monto Facturado DOP]]-Tabla2[[#This Row],[Monto Pagado DOP]]</f>
        <v>0</v>
      </c>
      <c r="K14" s="43" t="s">
        <v>16</v>
      </c>
      <c r="L14" s="15">
        <f>+Tabla2[[#This Row],[Fecha de Documento]]+15</f>
        <v>45282</v>
      </c>
    </row>
    <row r="15" spans="1:12" s="17" customFormat="1" ht="126" x14ac:dyDescent="0.25">
      <c r="A15" s="14" t="s">
        <v>105</v>
      </c>
      <c r="B15" s="14" t="s">
        <v>278</v>
      </c>
      <c r="C15" s="15" t="s">
        <v>857</v>
      </c>
      <c r="D15" s="14" t="s">
        <v>630</v>
      </c>
      <c r="E15" s="15" t="s">
        <v>579</v>
      </c>
      <c r="F15" s="14" t="s">
        <v>496</v>
      </c>
      <c r="G15" s="14" t="s">
        <v>869</v>
      </c>
      <c r="H15" s="42">
        <v>296932.52</v>
      </c>
      <c r="I15" s="42">
        <v>296932.52</v>
      </c>
      <c r="J15" s="43">
        <f>+Tabla2[[#This Row],[Monto Facturado DOP]]-Tabla2[[#This Row],[Monto Pagado DOP]]</f>
        <v>0</v>
      </c>
      <c r="K15" s="43" t="s">
        <v>16</v>
      </c>
      <c r="L15" s="15">
        <f>+Tabla2[[#This Row],[Fecha de Documento]]+15</f>
        <v>45297</v>
      </c>
    </row>
    <row r="16" spans="1:12" s="17" customFormat="1" ht="157.5" x14ac:dyDescent="0.25">
      <c r="A16" s="14" t="s">
        <v>106</v>
      </c>
      <c r="B16" s="14" t="s">
        <v>278</v>
      </c>
      <c r="C16" s="15" t="s">
        <v>591</v>
      </c>
      <c r="D16" s="14" t="s">
        <v>631</v>
      </c>
      <c r="E16" s="15" t="s">
        <v>274</v>
      </c>
      <c r="F16" s="14" t="s">
        <v>497</v>
      </c>
      <c r="G16" s="14" t="s">
        <v>870</v>
      </c>
      <c r="H16" s="42">
        <v>3021532.07</v>
      </c>
      <c r="I16" s="42">
        <v>3021532.07</v>
      </c>
      <c r="J16" s="43">
        <f>+Tabla2[[#This Row],[Monto Facturado DOP]]-Tabla2[[#This Row],[Monto Pagado DOP]]</f>
        <v>0</v>
      </c>
      <c r="K16" s="43" t="s">
        <v>16</v>
      </c>
      <c r="L16" s="15">
        <f>+Tabla2[[#This Row],[Fecha de Documento]]+15</f>
        <v>45286</v>
      </c>
    </row>
    <row r="17" spans="1:12" s="17" customFormat="1" ht="157.5" x14ac:dyDescent="0.25">
      <c r="A17" s="14" t="s">
        <v>107</v>
      </c>
      <c r="B17" s="14" t="s">
        <v>278</v>
      </c>
      <c r="C17" s="15" t="s">
        <v>858</v>
      </c>
      <c r="D17" s="14" t="s">
        <v>632</v>
      </c>
      <c r="E17" s="15" t="s">
        <v>295</v>
      </c>
      <c r="F17" s="14" t="s">
        <v>388</v>
      </c>
      <c r="G17" s="14" t="s">
        <v>871</v>
      </c>
      <c r="H17" s="42">
        <v>436349.44</v>
      </c>
      <c r="I17" s="42">
        <v>436349.44</v>
      </c>
      <c r="J17" s="43">
        <f>+Tabla2[[#This Row],[Monto Facturado DOP]]-Tabla2[[#This Row],[Monto Pagado DOP]]</f>
        <v>0</v>
      </c>
      <c r="K17" s="43" t="s">
        <v>16</v>
      </c>
      <c r="L17" s="15">
        <f>+Tabla2[[#This Row],[Fecha de Documento]]+15</f>
        <v>45303</v>
      </c>
    </row>
    <row r="18" spans="1:12" s="17" customFormat="1" ht="141.75" x14ac:dyDescent="0.25">
      <c r="A18" s="14" t="s">
        <v>108</v>
      </c>
      <c r="B18" s="14" t="s">
        <v>278</v>
      </c>
      <c r="C18" s="15" t="s">
        <v>593</v>
      </c>
      <c r="D18" s="14" t="s">
        <v>633</v>
      </c>
      <c r="E18" s="15" t="s">
        <v>328</v>
      </c>
      <c r="F18" s="14" t="s">
        <v>498</v>
      </c>
      <c r="G18" s="14" t="s">
        <v>872</v>
      </c>
      <c r="H18" s="42">
        <v>944777.94</v>
      </c>
      <c r="I18" s="42">
        <v>944777.94</v>
      </c>
      <c r="J18" s="43">
        <f>+Tabla2[[#This Row],[Monto Facturado DOP]]-Tabla2[[#This Row],[Monto Pagado DOP]]</f>
        <v>0</v>
      </c>
      <c r="K18" s="43" t="s">
        <v>16</v>
      </c>
      <c r="L18" s="15">
        <f>+Tabla2[[#This Row],[Fecha de Documento]]+15</f>
        <v>45290</v>
      </c>
    </row>
    <row r="19" spans="1:12" s="17" customFormat="1" ht="94.5" x14ac:dyDescent="0.25">
      <c r="A19" s="14" t="s">
        <v>109</v>
      </c>
      <c r="B19" s="14" t="s">
        <v>278</v>
      </c>
      <c r="C19" s="15" t="s">
        <v>594</v>
      </c>
      <c r="D19" s="14" t="s">
        <v>634</v>
      </c>
      <c r="E19" s="15" t="s">
        <v>333</v>
      </c>
      <c r="F19" s="14" t="s">
        <v>348</v>
      </c>
      <c r="G19" s="14" t="s">
        <v>873</v>
      </c>
      <c r="H19" s="42">
        <v>11200</v>
      </c>
      <c r="I19" s="42">
        <v>11200</v>
      </c>
      <c r="J19" s="43">
        <f>+Tabla2[[#This Row],[Monto Facturado DOP]]-Tabla2[[#This Row],[Monto Pagado DOP]]</f>
        <v>0</v>
      </c>
      <c r="K19" s="43" t="s">
        <v>16</v>
      </c>
      <c r="L19" s="15">
        <f>+Tabla2[[#This Row],[Fecha de Documento]]+15</f>
        <v>45280</v>
      </c>
    </row>
    <row r="20" spans="1:12" s="17" customFormat="1" ht="94.5" x14ac:dyDescent="0.25">
      <c r="A20" s="14" t="s">
        <v>54</v>
      </c>
      <c r="B20" s="14" t="s">
        <v>278</v>
      </c>
      <c r="C20" s="15" t="s">
        <v>594</v>
      </c>
      <c r="D20" s="14" t="s">
        <v>635</v>
      </c>
      <c r="E20" s="15" t="s">
        <v>333</v>
      </c>
      <c r="F20" s="14" t="s">
        <v>348</v>
      </c>
      <c r="G20" s="14" t="s">
        <v>874</v>
      </c>
      <c r="H20" s="42">
        <v>19325</v>
      </c>
      <c r="I20" s="42">
        <v>19325</v>
      </c>
      <c r="J20" s="43">
        <f>+Tabla2[[#This Row],[Monto Facturado DOP]]-Tabla2[[#This Row],[Monto Pagado DOP]]</f>
        <v>0</v>
      </c>
      <c r="K20" s="43" t="s">
        <v>16</v>
      </c>
      <c r="L20" s="15">
        <f>+Tabla2[[#This Row],[Fecha de Documento]]+15</f>
        <v>45280</v>
      </c>
    </row>
    <row r="21" spans="1:12" s="17" customFormat="1" ht="94.5" x14ac:dyDescent="0.25">
      <c r="A21" s="14" t="s">
        <v>57</v>
      </c>
      <c r="B21" s="14" t="s">
        <v>278</v>
      </c>
      <c r="C21" s="15" t="s">
        <v>594</v>
      </c>
      <c r="D21" s="14" t="s">
        <v>636</v>
      </c>
      <c r="E21" s="15" t="s">
        <v>333</v>
      </c>
      <c r="F21" s="14" t="s">
        <v>348</v>
      </c>
      <c r="G21" s="14" t="s">
        <v>875</v>
      </c>
      <c r="H21" s="42">
        <v>66697</v>
      </c>
      <c r="I21" s="42">
        <v>66697</v>
      </c>
      <c r="J21" s="43">
        <f>+Tabla2[[#This Row],[Monto Facturado DOP]]-Tabla2[[#This Row],[Monto Pagado DOP]]</f>
        <v>0</v>
      </c>
      <c r="K21" s="43" t="s">
        <v>16</v>
      </c>
      <c r="L21" s="15">
        <f>+Tabla2[[#This Row],[Fecha de Documento]]+15</f>
        <v>45280</v>
      </c>
    </row>
    <row r="22" spans="1:12" s="17" customFormat="1" ht="94.5" x14ac:dyDescent="0.25">
      <c r="A22" s="14" t="s">
        <v>110</v>
      </c>
      <c r="B22" s="14" t="s">
        <v>278</v>
      </c>
      <c r="C22" s="15" t="s">
        <v>580</v>
      </c>
      <c r="D22" s="14" t="s">
        <v>637</v>
      </c>
      <c r="E22" s="15" t="s">
        <v>333</v>
      </c>
      <c r="F22" s="14" t="s">
        <v>348</v>
      </c>
      <c r="G22" s="14" t="s">
        <v>876</v>
      </c>
      <c r="H22" s="42">
        <v>300537.7</v>
      </c>
      <c r="I22" s="42">
        <v>300537.7</v>
      </c>
      <c r="J22" s="43">
        <f>+Tabla2[[#This Row],[Monto Facturado DOP]]-Tabla2[[#This Row],[Monto Pagado DOP]]</f>
        <v>0</v>
      </c>
      <c r="K22" s="43" t="s">
        <v>16</v>
      </c>
      <c r="L22" s="15">
        <f>+Tabla2[[#This Row],[Fecha de Documento]]+15</f>
        <v>45281</v>
      </c>
    </row>
    <row r="23" spans="1:12" s="17" customFormat="1" ht="141.75" x14ac:dyDescent="0.25">
      <c r="A23" s="14" t="s">
        <v>111</v>
      </c>
      <c r="B23" s="14" t="s">
        <v>278</v>
      </c>
      <c r="C23" s="15" t="s">
        <v>594</v>
      </c>
      <c r="D23" s="14" t="s">
        <v>638</v>
      </c>
      <c r="E23" s="15" t="s">
        <v>333</v>
      </c>
      <c r="F23" s="14" t="s">
        <v>348</v>
      </c>
      <c r="G23" s="14" t="s">
        <v>877</v>
      </c>
      <c r="H23" s="42">
        <v>37125</v>
      </c>
      <c r="I23" s="42">
        <v>37125</v>
      </c>
      <c r="J23" s="43">
        <f>+Tabla2[[#This Row],[Monto Facturado DOP]]-Tabla2[[#This Row],[Monto Pagado DOP]]</f>
        <v>0</v>
      </c>
      <c r="K23" s="43" t="s">
        <v>16</v>
      </c>
      <c r="L23" s="15">
        <f>+Tabla2[[#This Row],[Fecha de Documento]]+15</f>
        <v>45280</v>
      </c>
    </row>
    <row r="24" spans="1:12" s="17" customFormat="1" ht="94.5" x14ac:dyDescent="0.25">
      <c r="A24" s="14" t="s">
        <v>112</v>
      </c>
      <c r="B24" s="14" t="s">
        <v>278</v>
      </c>
      <c r="C24" s="15" t="s">
        <v>858</v>
      </c>
      <c r="D24" s="14" t="s">
        <v>639</v>
      </c>
      <c r="E24" s="15" t="s">
        <v>375</v>
      </c>
      <c r="F24" s="14" t="s">
        <v>348</v>
      </c>
      <c r="G24" s="14" t="s">
        <v>878</v>
      </c>
      <c r="H24" s="42">
        <v>54675</v>
      </c>
      <c r="I24" s="42">
        <v>54675</v>
      </c>
      <c r="J24" s="43">
        <f>+Tabla2[[#This Row],[Monto Facturado DOP]]-Tabla2[[#This Row],[Monto Pagado DOP]]</f>
        <v>0</v>
      </c>
      <c r="K24" s="43" t="s">
        <v>16</v>
      </c>
      <c r="L24" s="15">
        <f>+Tabla2[[#This Row],[Fecha de Documento]]+15</f>
        <v>45303</v>
      </c>
    </row>
    <row r="25" spans="1:12" s="17" customFormat="1" ht="78.75" x14ac:dyDescent="0.25">
      <c r="A25" s="14" t="s">
        <v>113</v>
      </c>
      <c r="B25" s="14" t="s">
        <v>278</v>
      </c>
      <c r="C25" s="15" t="s">
        <v>624</v>
      </c>
      <c r="D25" s="14" t="s">
        <v>640</v>
      </c>
      <c r="E25" s="15" t="s">
        <v>379</v>
      </c>
      <c r="F25" s="14" t="s">
        <v>47</v>
      </c>
      <c r="G25" s="14" t="s">
        <v>879</v>
      </c>
      <c r="H25" s="42">
        <v>55000</v>
      </c>
      <c r="I25" s="42">
        <v>55000</v>
      </c>
      <c r="J25" s="43">
        <f>+Tabla2[[#This Row],[Monto Facturado DOP]]-Tabla2[[#This Row],[Monto Pagado DOP]]</f>
        <v>0</v>
      </c>
      <c r="K25" s="43" t="s">
        <v>16</v>
      </c>
      <c r="L25" s="15">
        <f>+Tabla2[[#This Row],[Fecha de Documento]]+15</f>
        <v>45287</v>
      </c>
    </row>
    <row r="26" spans="1:12" s="17" customFormat="1" ht="94.5" x14ac:dyDescent="0.25">
      <c r="A26" s="14" t="s">
        <v>114</v>
      </c>
      <c r="B26" s="14" t="s">
        <v>278</v>
      </c>
      <c r="C26" s="15" t="s">
        <v>624</v>
      </c>
      <c r="D26" s="14" t="s">
        <v>641</v>
      </c>
      <c r="E26" s="15" t="s">
        <v>359</v>
      </c>
      <c r="F26" s="14" t="s">
        <v>47</v>
      </c>
      <c r="G26" s="14" t="s">
        <v>880</v>
      </c>
      <c r="H26" s="42">
        <v>128594.75</v>
      </c>
      <c r="I26" s="42">
        <v>128594.75</v>
      </c>
      <c r="J26" s="43">
        <f>+Tabla2[[#This Row],[Monto Facturado DOP]]-Tabla2[[#This Row],[Monto Pagado DOP]]</f>
        <v>0</v>
      </c>
      <c r="K26" s="43" t="s">
        <v>16</v>
      </c>
      <c r="L26" s="15">
        <f>+Tabla2[[#This Row],[Fecha de Documento]]+15</f>
        <v>45287</v>
      </c>
    </row>
    <row r="27" spans="1:12" s="17" customFormat="1" ht="94.5" x14ac:dyDescent="0.25">
      <c r="A27" s="14" t="s">
        <v>115</v>
      </c>
      <c r="B27" s="14" t="s">
        <v>278</v>
      </c>
      <c r="C27" s="15" t="s">
        <v>858</v>
      </c>
      <c r="D27" s="14" t="s">
        <v>642</v>
      </c>
      <c r="E27" s="15" t="s">
        <v>580</v>
      </c>
      <c r="F27" s="14" t="s">
        <v>47</v>
      </c>
      <c r="G27" s="14" t="s">
        <v>881</v>
      </c>
      <c r="H27" s="42">
        <v>27500</v>
      </c>
      <c r="I27" s="42">
        <v>27500</v>
      </c>
      <c r="J27" s="43">
        <f>+Tabla2[[#This Row],[Monto Facturado DOP]]-Tabla2[[#This Row],[Monto Pagado DOP]]</f>
        <v>0</v>
      </c>
      <c r="K27" s="43" t="s">
        <v>16</v>
      </c>
      <c r="L27" s="15">
        <f>+Tabla2[[#This Row],[Fecha de Documento]]+15</f>
        <v>45303</v>
      </c>
    </row>
    <row r="28" spans="1:12" s="17" customFormat="1" ht="126" x14ac:dyDescent="0.25">
      <c r="A28" s="14" t="s">
        <v>116</v>
      </c>
      <c r="B28" s="14" t="s">
        <v>278</v>
      </c>
      <c r="C28" s="15" t="s">
        <v>582</v>
      </c>
      <c r="D28" s="14" t="s">
        <v>643</v>
      </c>
      <c r="E28" s="15" t="s">
        <v>331</v>
      </c>
      <c r="F28" s="14" t="s">
        <v>499</v>
      </c>
      <c r="G28" s="14" t="s">
        <v>882</v>
      </c>
      <c r="H28" s="42">
        <v>17641</v>
      </c>
      <c r="I28" s="42">
        <v>17641</v>
      </c>
      <c r="J28" s="43">
        <f>+Tabla2[[#This Row],[Monto Facturado DOP]]-Tabla2[[#This Row],[Monto Pagado DOP]]</f>
        <v>0</v>
      </c>
      <c r="K28" s="43" t="s">
        <v>16</v>
      </c>
      <c r="L28" s="15">
        <f>+Tabla2[[#This Row],[Fecha de Documento]]+15</f>
        <v>45302</v>
      </c>
    </row>
    <row r="29" spans="1:12" s="17" customFormat="1" ht="138" customHeight="1" x14ac:dyDescent="0.25">
      <c r="A29" s="14" t="s">
        <v>53</v>
      </c>
      <c r="B29" s="14" t="s">
        <v>278</v>
      </c>
      <c r="C29" s="15" t="s">
        <v>594</v>
      </c>
      <c r="D29" s="14" t="s">
        <v>644</v>
      </c>
      <c r="E29" s="15" t="s">
        <v>331</v>
      </c>
      <c r="F29" s="14" t="s">
        <v>499</v>
      </c>
      <c r="G29" s="14" t="s">
        <v>883</v>
      </c>
      <c r="H29" s="42">
        <v>19617.5</v>
      </c>
      <c r="I29" s="42">
        <v>19617.5</v>
      </c>
      <c r="J29" s="43">
        <f>+Tabla2[[#This Row],[Monto Facturado DOP]]-Tabla2[[#This Row],[Monto Pagado DOP]]</f>
        <v>0</v>
      </c>
      <c r="K29" s="43" t="s">
        <v>16</v>
      </c>
      <c r="L29" s="15">
        <f>+Tabla2[[#This Row],[Fecha de Documento]]+15</f>
        <v>45280</v>
      </c>
    </row>
    <row r="30" spans="1:12" s="17" customFormat="1" ht="94.5" x14ac:dyDescent="0.25">
      <c r="A30" s="14" t="s">
        <v>117</v>
      </c>
      <c r="B30" s="14" t="s">
        <v>278</v>
      </c>
      <c r="C30" s="15" t="s">
        <v>593</v>
      </c>
      <c r="D30" s="14" t="s">
        <v>645</v>
      </c>
      <c r="E30" s="15" t="s">
        <v>361</v>
      </c>
      <c r="F30" s="14" t="s">
        <v>1</v>
      </c>
      <c r="G30" s="14" t="s">
        <v>884</v>
      </c>
      <c r="H30" s="42">
        <v>83576.95</v>
      </c>
      <c r="I30" s="42">
        <v>83576.95</v>
      </c>
      <c r="J30" s="43">
        <f>+Tabla2[[#This Row],[Monto Facturado DOP]]-Tabla2[[#This Row],[Monto Pagado DOP]]</f>
        <v>0</v>
      </c>
      <c r="K30" s="43" t="s">
        <v>16</v>
      </c>
      <c r="L30" s="15">
        <f>+Tabla2[[#This Row],[Fecha de Documento]]+15</f>
        <v>45290</v>
      </c>
    </row>
    <row r="31" spans="1:12" s="17" customFormat="1" ht="78.75" x14ac:dyDescent="0.25">
      <c r="A31" s="14" t="s">
        <v>1119</v>
      </c>
      <c r="B31" s="14" t="s">
        <v>278</v>
      </c>
      <c r="C31" s="15" t="s">
        <v>857</v>
      </c>
      <c r="D31" s="14" t="s">
        <v>646</v>
      </c>
      <c r="E31" s="15" t="s">
        <v>581</v>
      </c>
      <c r="F31" s="14" t="s">
        <v>1</v>
      </c>
      <c r="G31" s="14" t="s">
        <v>885</v>
      </c>
      <c r="H31" s="42">
        <v>447194.88</v>
      </c>
      <c r="I31" s="42">
        <v>447194.88</v>
      </c>
      <c r="J31" s="43">
        <f>+Tabla2[[#This Row],[Monto Facturado DOP]]-Tabla2[[#This Row],[Monto Pagado DOP]]</f>
        <v>0</v>
      </c>
      <c r="K31" s="43" t="s">
        <v>16</v>
      </c>
      <c r="L31" s="15">
        <f>+Tabla2[[#This Row],[Fecha de Documento]]+15</f>
        <v>45297</v>
      </c>
    </row>
    <row r="32" spans="1:12" s="17" customFormat="1" ht="94.5" x14ac:dyDescent="0.25">
      <c r="A32" s="14" t="s">
        <v>118</v>
      </c>
      <c r="B32" s="14" t="s">
        <v>278</v>
      </c>
      <c r="C32" s="15" t="s">
        <v>857</v>
      </c>
      <c r="D32" s="14" t="s">
        <v>647</v>
      </c>
      <c r="E32" s="15" t="s">
        <v>581</v>
      </c>
      <c r="F32" s="14" t="s">
        <v>1</v>
      </c>
      <c r="G32" s="14" t="s">
        <v>886</v>
      </c>
      <c r="H32" s="42">
        <v>1864951.33</v>
      </c>
      <c r="I32" s="42">
        <v>1864951.33</v>
      </c>
      <c r="J32" s="43">
        <f>+Tabla2[[#This Row],[Monto Facturado DOP]]-Tabla2[[#This Row],[Monto Pagado DOP]]</f>
        <v>0</v>
      </c>
      <c r="K32" s="43" t="s">
        <v>16</v>
      </c>
      <c r="L32" s="15">
        <f>+Tabla2[[#This Row],[Fecha de Documento]]+15</f>
        <v>45297</v>
      </c>
    </row>
    <row r="33" spans="1:12" s="17" customFormat="1" ht="78.75" x14ac:dyDescent="0.25">
      <c r="A33" s="14" t="s">
        <v>58</v>
      </c>
      <c r="B33" s="14" t="s">
        <v>278</v>
      </c>
      <c r="C33" s="15" t="s">
        <v>857</v>
      </c>
      <c r="D33" s="14" t="s">
        <v>648</v>
      </c>
      <c r="E33" s="15" t="s">
        <v>581</v>
      </c>
      <c r="F33" s="14" t="s">
        <v>1</v>
      </c>
      <c r="G33" s="14" t="s">
        <v>887</v>
      </c>
      <c r="H33" s="42">
        <v>30677.69</v>
      </c>
      <c r="I33" s="42">
        <v>30677.69</v>
      </c>
      <c r="J33" s="43">
        <f>+Tabla2[[#This Row],[Monto Facturado DOP]]-Tabla2[[#This Row],[Monto Pagado DOP]]</f>
        <v>0</v>
      </c>
      <c r="K33" s="43" t="s">
        <v>16</v>
      </c>
      <c r="L33" s="15">
        <f>+Tabla2[[#This Row],[Fecha de Documento]]+15</f>
        <v>45297</v>
      </c>
    </row>
    <row r="34" spans="1:12" s="17" customFormat="1" ht="94.5" x14ac:dyDescent="0.25">
      <c r="A34" s="14" t="s">
        <v>52</v>
      </c>
      <c r="B34" s="14" t="s">
        <v>278</v>
      </c>
      <c r="C34" s="15" t="s">
        <v>858</v>
      </c>
      <c r="D34" s="14" t="s">
        <v>649</v>
      </c>
      <c r="E34" s="15" t="s">
        <v>582</v>
      </c>
      <c r="F34" s="14" t="s">
        <v>1</v>
      </c>
      <c r="G34" s="14" t="s">
        <v>888</v>
      </c>
      <c r="H34" s="42">
        <v>123506.75</v>
      </c>
      <c r="I34" s="42">
        <v>123506.75</v>
      </c>
      <c r="J34" s="43">
        <f>+Tabla2[[#This Row],[Monto Facturado DOP]]-Tabla2[[#This Row],[Monto Pagado DOP]]</f>
        <v>0</v>
      </c>
      <c r="K34" s="43" t="s">
        <v>16</v>
      </c>
      <c r="L34" s="15">
        <f>+Tabla2[[#This Row],[Fecha de Documento]]+15</f>
        <v>45303</v>
      </c>
    </row>
    <row r="35" spans="1:12" s="17" customFormat="1" ht="78.75" x14ac:dyDescent="0.25">
      <c r="A35" s="14" t="s">
        <v>55</v>
      </c>
      <c r="B35" s="14" t="s">
        <v>278</v>
      </c>
      <c r="C35" s="15" t="s">
        <v>856</v>
      </c>
      <c r="D35" s="14" t="s">
        <v>650</v>
      </c>
      <c r="E35" s="15" t="s">
        <v>362</v>
      </c>
      <c r="F35" s="14" t="s">
        <v>297</v>
      </c>
      <c r="G35" s="14" t="s">
        <v>889</v>
      </c>
      <c r="H35" s="42">
        <v>144693.74</v>
      </c>
      <c r="I35" s="42">
        <v>144693.74</v>
      </c>
      <c r="J35" s="43">
        <f>+Tabla2[[#This Row],[Monto Facturado DOP]]-Tabla2[[#This Row],[Monto Pagado DOP]]</f>
        <v>0</v>
      </c>
      <c r="K35" s="43" t="s">
        <v>16</v>
      </c>
      <c r="L35" s="15">
        <f>+Tabla2[[#This Row],[Fecha de Documento]]+15</f>
        <v>45295</v>
      </c>
    </row>
    <row r="36" spans="1:12" s="17" customFormat="1" ht="141.75" x14ac:dyDescent="0.25">
      <c r="A36" s="14" t="s">
        <v>56</v>
      </c>
      <c r="B36" s="14" t="s">
        <v>278</v>
      </c>
      <c r="C36" s="15" t="s">
        <v>858</v>
      </c>
      <c r="D36" s="14" t="s">
        <v>651</v>
      </c>
      <c r="E36" s="15" t="s">
        <v>341</v>
      </c>
      <c r="F36" s="14" t="s">
        <v>500</v>
      </c>
      <c r="G36" s="14" t="s">
        <v>890</v>
      </c>
      <c r="H36" s="42">
        <v>116682.18</v>
      </c>
      <c r="I36" s="42">
        <v>116682.18</v>
      </c>
      <c r="J36" s="43">
        <f>+Tabla2[[#This Row],[Monto Facturado DOP]]-Tabla2[[#This Row],[Monto Pagado DOP]]</f>
        <v>0</v>
      </c>
      <c r="K36" s="43" t="s">
        <v>16</v>
      </c>
      <c r="L36" s="15">
        <f>+Tabla2[[#This Row],[Fecha de Documento]]+15</f>
        <v>45303</v>
      </c>
    </row>
    <row r="37" spans="1:12" s="17" customFormat="1" ht="110.25" x14ac:dyDescent="0.25">
      <c r="A37" s="14" t="s">
        <v>59</v>
      </c>
      <c r="B37" s="14" t="s">
        <v>278</v>
      </c>
      <c r="C37" s="15" t="s">
        <v>592</v>
      </c>
      <c r="D37" s="14" t="s">
        <v>652</v>
      </c>
      <c r="E37" s="15" t="s">
        <v>583</v>
      </c>
      <c r="F37" s="14" t="s">
        <v>501</v>
      </c>
      <c r="G37" s="14" t="s">
        <v>891</v>
      </c>
      <c r="H37" s="42">
        <v>768062.75</v>
      </c>
      <c r="I37" s="42">
        <v>768062.75</v>
      </c>
      <c r="J37" s="43">
        <f>+Tabla2[[#This Row],[Monto Facturado DOP]]-Tabla2[[#This Row],[Monto Pagado DOP]]</f>
        <v>0</v>
      </c>
      <c r="K37" s="43" t="s">
        <v>16</v>
      </c>
      <c r="L37" s="15">
        <f>+Tabla2[[#This Row],[Fecha de Documento]]+15</f>
        <v>45279</v>
      </c>
    </row>
    <row r="38" spans="1:12" s="17" customFormat="1" ht="173.25" x14ac:dyDescent="0.25">
      <c r="A38" s="14" t="s">
        <v>60</v>
      </c>
      <c r="B38" s="14" t="s">
        <v>278</v>
      </c>
      <c r="C38" s="15" t="s">
        <v>582</v>
      </c>
      <c r="D38" s="14" t="s">
        <v>653</v>
      </c>
      <c r="E38" s="15" t="s">
        <v>369</v>
      </c>
      <c r="F38" s="14" t="s">
        <v>502</v>
      </c>
      <c r="G38" s="14" t="s">
        <v>892</v>
      </c>
      <c r="H38" s="42">
        <v>92496.51</v>
      </c>
      <c r="I38" s="42">
        <v>92496.51</v>
      </c>
      <c r="J38" s="43">
        <f>+Tabla2[[#This Row],[Monto Facturado DOP]]-Tabla2[[#This Row],[Monto Pagado DOP]]</f>
        <v>0</v>
      </c>
      <c r="K38" s="43" t="s">
        <v>16</v>
      </c>
      <c r="L38" s="15">
        <f>+Tabla2[[#This Row],[Fecha de Documento]]+15</f>
        <v>45302</v>
      </c>
    </row>
    <row r="39" spans="1:12" s="17" customFormat="1" ht="94.5" x14ac:dyDescent="0.25">
      <c r="A39" s="14" t="s">
        <v>61</v>
      </c>
      <c r="B39" s="14" t="s">
        <v>278</v>
      </c>
      <c r="C39" s="15" t="s">
        <v>858</v>
      </c>
      <c r="D39" s="14" t="s">
        <v>654</v>
      </c>
      <c r="E39" s="15" t="s">
        <v>366</v>
      </c>
      <c r="F39" s="14" t="s">
        <v>503</v>
      </c>
      <c r="G39" s="14" t="s">
        <v>893</v>
      </c>
      <c r="H39" s="42">
        <v>46999.35</v>
      </c>
      <c r="I39" s="42">
        <v>46999.35</v>
      </c>
      <c r="J39" s="43">
        <f>+Tabla2[[#This Row],[Monto Facturado DOP]]-Tabla2[[#This Row],[Monto Pagado DOP]]</f>
        <v>0</v>
      </c>
      <c r="K39" s="43" t="s">
        <v>16</v>
      </c>
      <c r="L39" s="15">
        <f>+Tabla2[[#This Row],[Fecha de Documento]]+15</f>
        <v>45303</v>
      </c>
    </row>
    <row r="40" spans="1:12" s="17" customFormat="1" ht="126" x14ac:dyDescent="0.25">
      <c r="A40" s="14" t="s">
        <v>62</v>
      </c>
      <c r="B40" s="14" t="s">
        <v>278</v>
      </c>
      <c r="C40" s="15" t="s">
        <v>619</v>
      </c>
      <c r="D40" s="14" t="s">
        <v>655</v>
      </c>
      <c r="E40" s="15" t="s">
        <v>331</v>
      </c>
      <c r="F40" s="14" t="s">
        <v>504</v>
      </c>
      <c r="G40" s="14" t="s">
        <v>894</v>
      </c>
      <c r="H40" s="42">
        <v>1242698.3</v>
      </c>
      <c r="I40" s="42">
        <v>1242698.3</v>
      </c>
      <c r="J40" s="43">
        <f>+Tabla2[[#This Row],[Monto Facturado DOP]]-Tabla2[[#This Row],[Monto Pagado DOP]]</f>
        <v>0</v>
      </c>
      <c r="K40" s="43" t="s">
        <v>16</v>
      </c>
      <c r="L40" s="15">
        <f>+Tabla2[[#This Row],[Fecha de Documento]]+15</f>
        <v>45288</v>
      </c>
    </row>
    <row r="41" spans="1:12" s="17" customFormat="1" ht="126" x14ac:dyDescent="0.25">
      <c r="A41" s="14" t="s">
        <v>63</v>
      </c>
      <c r="B41" s="14" t="s">
        <v>278</v>
      </c>
      <c r="C41" s="15" t="s">
        <v>858</v>
      </c>
      <c r="D41" s="14" t="s">
        <v>656</v>
      </c>
      <c r="E41" s="15" t="s">
        <v>342</v>
      </c>
      <c r="F41" s="14" t="s">
        <v>505</v>
      </c>
      <c r="G41" s="14" t="s">
        <v>895</v>
      </c>
      <c r="H41" s="42">
        <v>141600</v>
      </c>
      <c r="I41" s="42">
        <v>141600</v>
      </c>
      <c r="J41" s="43">
        <f>+Tabla2[[#This Row],[Monto Facturado DOP]]-Tabla2[[#This Row],[Monto Pagado DOP]]</f>
        <v>0</v>
      </c>
      <c r="K41" s="43" t="s">
        <v>16</v>
      </c>
      <c r="L41" s="15">
        <f>+Tabla2[[#This Row],[Fecha de Documento]]+15</f>
        <v>45303</v>
      </c>
    </row>
    <row r="42" spans="1:12" s="17" customFormat="1" ht="94.5" x14ac:dyDescent="0.25">
      <c r="A42" s="14" t="s">
        <v>33</v>
      </c>
      <c r="B42" s="14" t="s">
        <v>278</v>
      </c>
      <c r="C42" s="15" t="s">
        <v>859</v>
      </c>
      <c r="D42" s="14" t="s">
        <v>657</v>
      </c>
      <c r="E42" s="15" t="s">
        <v>362</v>
      </c>
      <c r="F42" s="14" t="s">
        <v>506</v>
      </c>
      <c r="G42" s="14" t="s">
        <v>896</v>
      </c>
      <c r="H42" s="42">
        <v>50199.98</v>
      </c>
      <c r="I42" s="42">
        <v>50199.98</v>
      </c>
      <c r="J42" s="43">
        <f>+Tabla2[[#This Row],[Monto Facturado DOP]]-Tabla2[[#This Row],[Monto Pagado DOP]]</f>
        <v>0</v>
      </c>
      <c r="K42" s="43" t="s">
        <v>16</v>
      </c>
      <c r="L42" s="15">
        <f>+Tabla2[[#This Row],[Fecha de Documento]]+15</f>
        <v>45296</v>
      </c>
    </row>
    <row r="43" spans="1:12" s="17" customFormat="1" ht="94.5" x14ac:dyDescent="0.25">
      <c r="A43" s="14" t="s">
        <v>64</v>
      </c>
      <c r="B43" s="14" t="s">
        <v>278</v>
      </c>
      <c r="C43" s="15" t="s">
        <v>592</v>
      </c>
      <c r="D43" s="14" t="s">
        <v>658</v>
      </c>
      <c r="E43" s="15" t="s">
        <v>326</v>
      </c>
      <c r="F43" s="14" t="s">
        <v>507</v>
      </c>
      <c r="G43" s="14" t="s">
        <v>897</v>
      </c>
      <c r="H43" s="42">
        <v>110500</v>
      </c>
      <c r="I43" s="42">
        <v>110500</v>
      </c>
      <c r="J43" s="43">
        <f>+Tabla2[[#This Row],[Monto Facturado DOP]]-Tabla2[[#This Row],[Monto Pagado DOP]]</f>
        <v>0</v>
      </c>
      <c r="K43" s="43" t="s">
        <v>16</v>
      </c>
      <c r="L43" s="15">
        <f>+Tabla2[[#This Row],[Fecha de Documento]]+15</f>
        <v>45279</v>
      </c>
    </row>
    <row r="44" spans="1:12" s="17" customFormat="1" ht="141.75" x14ac:dyDescent="0.25">
      <c r="A44" s="14" t="s">
        <v>65</v>
      </c>
      <c r="B44" s="14" t="s">
        <v>278</v>
      </c>
      <c r="C44" s="15" t="s">
        <v>858</v>
      </c>
      <c r="D44" s="14" t="s">
        <v>659</v>
      </c>
      <c r="E44" s="15" t="s">
        <v>584</v>
      </c>
      <c r="F44" s="14" t="s">
        <v>508</v>
      </c>
      <c r="G44" s="14" t="s">
        <v>898</v>
      </c>
      <c r="H44" s="42">
        <v>417650.8</v>
      </c>
      <c r="I44" s="42">
        <v>417650.8</v>
      </c>
      <c r="J44" s="43">
        <f>+Tabla2[[#This Row],[Monto Facturado DOP]]-Tabla2[[#This Row],[Monto Pagado DOP]]</f>
        <v>0</v>
      </c>
      <c r="K44" s="43" t="s">
        <v>16</v>
      </c>
      <c r="L44" s="15">
        <f>+Tabla2[[#This Row],[Fecha de Documento]]+15</f>
        <v>45303</v>
      </c>
    </row>
    <row r="45" spans="1:12" s="17" customFormat="1" ht="110.25" x14ac:dyDescent="0.25">
      <c r="A45" s="14" t="s">
        <v>66</v>
      </c>
      <c r="B45" s="14" t="s">
        <v>278</v>
      </c>
      <c r="C45" s="15" t="s">
        <v>588</v>
      </c>
      <c r="D45" s="14" t="s">
        <v>660</v>
      </c>
      <c r="E45" s="15" t="s">
        <v>282</v>
      </c>
      <c r="F45" s="14" t="s">
        <v>509</v>
      </c>
      <c r="G45" s="14" t="s">
        <v>899</v>
      </c>
      <c r="H45" s="42">
        <v>59881.47</v>
      </c>
      <c r="I45" s="42">
        <v>59881.47</v>
      </c>
      <c r="J45" s="43">
        <f>+Tabla2[[#This Row],[Monto Facturado DOP]]-Tabla2[[#This Row],[Monto Pagado DOP]]</f>
        <v>0</v>
      </c>
      <c r="K45" s="43" t="s">
        <v>16</v>
      </c>
      <c r="L45" s="15">
        <f>+Tabla2[[#This Row],[Fecha de Documento]]+15</f>
        <v>45276</v>
      </c>
    </row>
    <row r="46" spans="1:12" s="17" customFormat="1" ht="94.5" x14ac:dyDescent="0.25">
      <c r="A46" s="14" t="s">
        <v>67</v>
      </c>
      <c r="B46" s="14" t="s">
        <v>278</v>
      </c>
      <c r="C46" s="15" t="s">
        <v>582</v>
      </c>
      <c r="D46" s="14" t="s">
        <v>661</v>
      </c>
      <c r="E46" s="15" t="s">
        <v>378</v>
      </c>
      <c r="F46" s="14" t="s">
        <v>260</v>
      </c>
      <c r="G46" s="14" t="s">
        <v>900</v>
      </c>
      <c r="H46" s="42">
        <v>11280</v>
      </c>
      <c r="I46" s="42">
        <v>11280</v>
      </c>
      <c r="J46" s="43">
        <f>+Tabla2[[#This Row],[Monto Facturado DOP]]-Tabla2[[#This Row],[Monto Pagado DOP]]</f>
        <v>0</v>
      </c>
      <c r="K46" s="43" t="s">
        <v>16</v>
      </c>
      <c r="L46" s="15">
        <f>+Tabla2[[#This Row],[Fecha de Documento]]+15</f>
        <v>45302</v>
      </c>
    </row>
    <row r="47" spans="1:12" s="17" customFormat="1" ht="94.5" x14ac:dyDescent="0.25">
      <c r="A47" s="14" t="s">
        <v>68</v>
      </c>
      <c r="B47" s="14" t="s">
        <v>278</v>
      </c>
      <c r="C47" s="15" t="s">
        <v>582</v>
      </c>
      <c r="D47" s="14" t="s">
        <v>661</v>
      </c>
      <c r="E47" s="15" t="s">
        <v>340</v>
      </c>
      <c r="F47" s="14" t="s">
        <v>260</v>
      </c>
      <c r="G47" s="14" t="s">
        <v>900</v>
      </c>
      <c r="H47" s="42">
        <v>15480</v>
      </c>
      <c r="I47" s="42">
        <v>15480</v>
      </c>
      <c r="J47" s="43">
        <f>+Tabla2[[#This Row],[Monto Facturado DOP]]-Tabla2[[#This Row],[Monto Pagado DOP]]</f>
        <v>0</v>
      </c>
      <c r="K47" s="43" t="s">
        <v>16</v>
      </c>
      <c r="L47" s="15">
        <f>+Tabla2[[#This Row],[Fecha de Documento]]+15</f>
        <v>45302</v>
      </c>
    </row>
    <row r="48" spans="1:12" s="17" customFormat="1" ht="94.5" x14ac:dyDescent="0.25">
      <c r="A48" s="14" t="s">
        <v>32</v>
      </c>
      <c r="B48" s="14" t="s">
        <v>278</v>
      </c>
      <c r="C48" s="15" t="s">
        <v>582</v>
      </c>
      <c r="D48" s="14" t="s">
        <v>661</v>
      </c>
      <c r="E48" s="15" t="s">
        <v>365</v>
      </c>
      <c r="F48" s="14" t="s">
        <v>260</v>
      </c>
      <c r="G48" s="14" t="s">
        <v>900</v>
      </c>
      <c r="H48" s="42">
        <v>12600</v>
      </c>
      <c r="I48" s="42">
        <v>12600</v>
      </c>
      <c r="J48" s="43">
        <f>+Tabla2[[#This Row],[Monto Facturado DOP]]-Tabla2[[#This Row],[Monto Pagado DOP]]</f>
        <v>0</v>
      </c>
      <c r="K48" s="43" t="s">
        <v>16</v>
      </c>
      <c r="L48" s="15">
        <f>+Tabla2[[#This Row],[Fecha de Documento]]+15</f>
        <v>45302</v>
      </c>
    </row>
    <row r="49" spans="1:12" s="17" customFormat="1" ht="78.75" x14ac:dyDescent="0.25">
      <c r="A49" s="14" t="s">
        <v>69</v>
      </c>
      <c r="B49" s="14" t="s">
        <v>278</v>
      </c>
      <c r="C49" s="15" t="s">
        <v>582</v>
      </c>
      <c r="D49" s="14" t="s">
        <v>662</v>
      </c>
      <c r="E49" s="15" t="s">
        <v>288</v>
      </c>
      <c r="F49" s="14" t="s">
        <v>260</v>
      </c>
      <c r="G49" s="14" t="s">
        <v>901</v>
      </c>
      <c r="H49" s="42">
        <v>10125</v>
      </c>
      <c r="I49" s="42">
        <v>10125</v>
      </c>
      <c r="J49" s="43">
        <f>+Tabla2[[#This Row],[Monto Facturado DOP]]-Tabla2[[#This Row],[Monto Pagado DOP]]</f>
        <v>0</v>
      </c>
      <c r="K49" s="43" t="s">
        <v>16</v>
      </c>
      <c r="L49" s="15">
        <f>+Tabla2[[#This Row],[Fecha de Documento]]+15</f>
        <v>45302</v>
      </c>
    </row>
    <row r="50" spans="1:12" s="17" customFormat="1" ht="78.75" x14ac:dyDescent="0.25">
      <c r="A50" s="14" t="s">
        <v>30</v>
      </c>
      <c r="B50" s="14" t="s">
        <v>278</v>
      </c>
      <c r="C50" s="15" t="s">
        <v>582</v>
      </c>
      <c r="D50" s="14" t="s">
        <v>662</v>
      </c>
      <c r="E50" s="15" t="s">
        <v>337</v>
      </c>
      <c r="F50" s="14" t="s">
        <v>260</v>
      </c>
      <c r="G50" s="14" t="s">
        <v>901</v>
      </c>
      <c r="H50" s="42">
        <v>20250</v>
      </c>
      <c r="I50" s="42">
        <v>20250</v>
      </c>
      <c r="J50" s="43">
        <f>+Tabla2[[#This Row],[Monto Facturado DOP]]-Tabla2[[#This Row],[Monto Pagado DOP]]</f>
        <v>0</v>
      </c>
      <c r="K50" s="43" t="s">
        <v>16</v>
      </c>
      <c r="L50" s="15">
        <f>+Tabla2[[#This Row],[Fecha de Documento]]+15</f>
        <v>45302</v>
      </c>
    </row>
    <row r="51" spans="1:12" s="17" customFormat="1" ht="94.5" x14ac:dyDescent="0.25">
      <c r="A51" s="14" t="s">
        <v>70</v>
      </c>
      <c r="B51" s="14" t="s">
        <v>278</v>
      </c>
      <c r="C51" s="15" t="s">
        <v>582</v>
      </c>
      <c r="D51" s="14" t="s">
        <v>663</v>
      </c>
      <c r="E51" s="15" t="s">
        <v>585</v>
      </c>
      <c r="F51" s="14" t="s">
        <v>260</v>
      </c>
      <c r="G51" s="14" t="s">
        <v>902</v>
      </c>
      <c r="H51" s="42">
        <v>2800</v>
      </c>
      <c r="I51" s="42">
        <v>2800</v>
      </c>
      <c r="J51" s="43">
        <f>+Tabla2[[#This Row],[Monto Facturado DOP]]-Tabla2[[#This Row],[Monto Pagado DOP]]</f>
        <v>0</v>
      </c>
      <c r="K51" s="43" t="s">
        <v>16</v>
      </c>
      <c r="L51" s="15">
        <f>+Tabla2[[#This Row],[Fecha de Documento]]+15</f>
        <v>45302</v>
      </c>
    </row>
    <row r="52" spans="1:12" s="17" customFormat="1" ht="94.5" x14ac:dyDescent="0.25">
      <c r="A52" s="14" t="s">
        <v>26</v>
      </c>
      <c r="B52" s="14" t="s">
        <v>278</v>
      </c>
      <c r="C52" s="15" t="s">
        <v>582</v>
      </c>
      <c r="D52" s="14" t="s">
        <v>663</v>
      </c>
      <c r="E52" s="15" t="s">
        <v>343</v>
      </c>
      <c r="F52" s="14" t="s">
        <v>260</v>
      </c>
      <c r="G52" s="14" t="s">
        <v>902</v>
      </c>
      <c r="H52" s="42">
        <v>4200</v>
      </c>
      <c r="I52" s="42">
        <v>4200</v>
      </c>
      <c r="J52" s="43">
        <f>+Tabla2[[#This Row],[Monto Facturado DOP]]-Tabla2[[#This Row],[Monto Pagado DOP]]</f>
        <v>0</v>
      </c>
      <c r="K52" s="43" t="s">
        <v>16</v>
      </c>
      <c r="L52" s="15">
        <f>+Tabla2[[#This Row],[Fecha de Documento]]+15</f>
        <v>45302</v>
      </c>
    </row>
    <row r="53" spans="1:12" s="17" customFormat="1" ht="94.5" x14ac:dyDescent="0.25">
      <c r="A53" s="14" t="s">
        <v>71</v>
      </c>
      <c r="B53" s="14" t="s">
        <v>278</v>
      </c>
      <c r="C53" s="15" t="s">
        <v>582</v>
      </c>
      <c r="D53" s="14" t="s">
        <v>663</v>
      </c>
      <c r="E53" s="15" t="s">
        <v>377</v>
      </c>
      <c r="F53" s="14" t="s">
        <v>260</v>
      </c>
      <c r="G53" s="14" t="s">
        <v>902</v>
      </c>
      <c r="H53" s="42">
        <v>15840</v>
      </c>
      <c r="I53" s="42">
        <v>15840</v>
      </c>
      <c r="J53" s="43">
        <f>+Tabla2[[#This Row],[Monto Facturado DOP]]-Tabla2[[#This Row],[Monto Pagado DOP]]</f>
        <v>0</v>
      </c>
      <c r="K53" s="43" t="s">
        <v>16</v>
      </c>
      <c r="L53" s="15">
        <f>+Tabla2[[#This Row],[Fecha de Documento]]+15</f>
        <v>45302</v>
      </c>
    </row>
    <row r="54" spans="1:12" s="17" customFormat="1" ht="94.5" x14ac:dyDescent="0.25">
      <c r="A54" s="14" t="s">
        <v>72</v>
      </c>
      <c r="B54" s="14" t="s">
        <v>278</v>
      </c>
      <c r="C54" s="15" t="s">
        <v>582</v>
      </c>
      <c r="D54" s="14" t="s">
        <v>663</v>
      </c>
      <c r="E54" s="15" t="s">
        <v>295</v>
      </c>
      <c r="F54" s="14" t="s">
        <v>260</v>
      </c>
      <c r="G54" s="14" t="s">
        <v>902</v>
      </c>
      <c r="H54" s="42">
        <v>5600</v>
      </c>
      <c r="I54" s="42">
        <v>5600</v>
      </c>
      <c r="J54" s="43">
        <f>+Tabla2[[#This Row],[Monto Facturado DOP]]-Tabla2[[#This Row],[Monto Pagado DOP]]</f>
        <v>0</v>
      </c>
      <c r="K54" s="43" t="s">
        <v>16</v>
      </c>
      <c r="L54" s="15">
        <f>+Tabla2[[#This Row],[Fecha de Documento]]+15</f>
        <v>45302</v>
      </c>
    </row>
    <row r="55" spans="1:12" s="17" customFormat="1" ht="94.5" x14ac:dyDescent="0.25">
      <c r="A55" s="14" t="s">
        <v>73</v>
      </c>
      <c r="B55" s="14" t="s">
        <v>278</v>
      </c>
      <c r="C55" s="15" t="s">
        <v>582</v>
      </c>
      <c r="D55" s="14" t="s">
        <v>663</v>
      </c>
      <c r="E55" s="15" t="s">
        <v>289</v>
      </c>
      <c r="F55" s="14" t="s">
        <v>260</v>
      </c>
      <c r="G55" s="14" t="s">
        <v>902</v>
      </c>
      <c r="H55" s="42">
        <v>6240</v>
      </c>
      <c r="I55" s="42">
        <v>6240</v>
      </c>
      <c r="J55" s="43">
        <f>+Tabla2[[#This Row],[Monto Facturado DOP]]-Tabla2[[#This Row],[Monto Pagado DOP]]</f>
        <v>0</v>
      </c>
      <c r="K55" s="43" t="s">
        <v>16</v>
      </c>
      <c r="L55" s="15">
        <f>+Tabla2[[#This Row],[Fecha de Documento]]+15</f>
        <v>45302</v>
      </c>
    </row>
    <row r="56" spans="1:12" s="17" customFormat="1" ht="94.5" x14ac:dyDescent="0.25">
      <c r="A56" s="14" t="s">
        <v>74</v>
      </c>
      <c r="B56" s="14" t="s">
        <v>278</v>
      </c>
      <c r="C56" s="15" t="s">
        <v>582</v>
      </c>
      <c r="D56" s="14" t="s">
        <v>663</v>
      </c>
      <c r="E56" s="15" t="s">
        <v>288</v>
      </c>
      <c r="F56" s="14" t="s">
        <v>260</v>
      </c>
      <c r="G56" s="14" t="s">
        <v>902</v>
      </c>
      <c r="H56" s="42">
        <v>10560</v>
      </c>
      <c r="I56" s="42">
        <v>10560</v>
      </c>
      <c r="J56" s="43">
        <f>+Tabla2[[#This Row],[Monto Facturado DOP]]-Tabla2[[#This Row],[Monto Pagado DOP]]</f>
        <v>0</v>
      </c>
      <c r="K56" s="43" t="s">
        <v>16</v>
      </c>
      <c r="L56" s="15">
        <f>+Tabla2[[#This Row],[Fecha de Documento]]+15</f>
        <v>45302</v>
      </c>
    </row>
    <row r="57" spans="1:12" s="17" customFormat="1" ht="94.5" x14ac:dyDescent="0.25">
      <c r="A57" s="14" t="s">
        <v>75</v>
      </c>
      <c r="B57" s="14" t="s">
        <v>278</v>
      </c>
      <c r="C57" s="15" t="s">
        <v>582</v>
      </c>
      <c r="D57" s="14" t="s">
        <v>663</v>
      </c>
      <c r="E57" s="15" t="s">
        <v>378</v>
      </c>
      <c r="F57" s="14" t="s">
        <v>260</v>
      </c>
      <c r="G57" s="14" t="s">
        <v>902</v>
      </c>
      <c r="H57" s="42">
        <v>5820</v>
      </c>
      <c r="I57" s="42">
        <v>5820</v>
      </c>
      <c r="J57" s="43">
        <f>+Tabla2[[#This Row],[Monto Facturado DOP]]-Tabla2[[#This Row],[Monto Pagado DOP]]</f>
        <v>0</v>
      </c>
      <c r="K57" s="43" t="s">
        <v>16</v>
      </c>
      <c r="L57" s="15">
        <f>+Tabla2[[#This Row],[Fecha de Documento]]+15</f>
        <v>45302</v>
      </c>
    </row>
    <row r="58" spans="1:12" s="17" customFormat="1" ht="94.5" x14ac:dyDescent="0.25">
      <c r="A58" s="14" t="s">
        <v>76</v>
      </c>
      <c r="B58" s="14" t="s">
        <v>278</v>
      </c>
      <c r="C58" s="15" t="s">
        <v>582</v>
      </c>
      <c r="D58" s="14" t="s">
        <v>663</v>
      </c>
      <c r="E58" s="15" t="s">
        <v>326</v>
      </c>
      <c r="F58" s="14" t="s">
        <v>260</v>
      </c>
      <c r="G58" s="14" t="s">
        <v>902</v>
      </c>
      <c r="H58" s="42">
        <v>13200</v>
      </c>
      <c r="I58" s="42">
        <v>13200</v>
      </c>
      <c r="J58" s="43">
        <f>+Tabla2[[#This Row],[Monto Facturado DOP]]-Tabla2[[#This Row],[Monto Pagado DOP]]</f>
        <v>0</v>
      </c>
      <c r="K58" s="43" t="s">
        <v>16</v>
      </c>
      <c r="L58" s="15">
        <f>+Tabla2[[#This Row],[Fecha de Documento]]+15</f>
        <v>45302</v>
      </c>
    </row>
    <row r="59" spans="1:12" s="17" customFormat="1" ht="94.5" x14ac:dyDescent="0.25">
      <c r="A59" s="14" t="s">
        <v>77</v>
      </c>
      <c r="B59" s="14" t="s">
        <v>278</v>
      </c>
      <c r="C59" s="15" t="s">
        <v>582</v>
      </c>
      <c r="D59" s="14" t="s">
        <v>663</v>
      </c>
      <c r="E59" s="15" t="s">
        <v>586</v>
      </c>
      <c r="F59" s="14" t="s">
        <v>260</v>
      </c>
      <c r="G59" s="14" t="s">
        <v>902</v>
      </c>
      <c r="H59" s="42">
        <v>17760</v>
      </c>
      <c r="I59" s="42">
        <v>17760</v>
      </c>
      <c r="J59" s="43">
        <f>+Tabla2[[#This Row],[Monto Facturado DOP]]-Tabla2[[#This Row],[Monto Pagado DOP]]</f>
        <v>0</v>
      </c>
      <c r="K59" s="43" t="s">
        <v>16</v>
      </c>
      <c r="L59" s="15">
        <f>+Tabla2[[#This Row],[Fecha de Documento]]+15</f>
        <v>45302</v>
      </c>
    </row>
    <row r="60" spans="1:12" s="17" customFormat="1" ht="94.5" x14ac:dyDescent="0.25">
      <c r="A60" s="14" t="s">
        <v>78</v>
      </c>
      <c r="B60" s="14" t="s">
        <v>278</v>
      </c>
      <c r="C60" s="15" t="s">
        <v>582</v>
      </c>
      <c r="D60" s="14" t="s">
        <v>663</v>
      </c>
      <c r="E60" s="15" t="s">
        <v>341</v>
      </c>
      <c r="F60" s="14" t="s">
        <v>260</v>
      </c>
      <c r="G60" s="14" t="s">
        <v>902</v>
      </c>
      <c r="H60" s="42">
        <v>12000</v>
      </c>
      <c r="I60" s="42">
        <v>12000</v>
      </c>
      <c r="J60" s="43">
        <f>+Tabla2[[#This Row],[Monto Facturado DOP]]-Tabla2[[#This Row],[Monto Pagado DOP]]</f>
        <v>0</v>
      </c>
      <c r="K60" s="43" t="s">
        <v>16</v>
      </c>
      <c r="L60" s="15">
        <f>+Tabla2[[#This Row],[Fecha de Documento]]+15</f>
        <v>45302</v>
      </c>
    </row>
    <row r="61" spans="1:12" s="17" customFormat="1" ht="157.5" x14ac:dyDescent="0.25">
      <c r="A61" s="14" t="s">
        <v>79</v>
      </c>
      <c r="B61" s="14" t="s">
        <v>278</v>
      </c>
      <c r="C61" s="15" t="s">
        <v>856</v>
      </c>
      <c r="D61" s="14" t="s">
        <v>664</v>
      </c>
      <c r="E61" s="15" t="s">
        <v>334</v>
      </c>
      <c r="F61" s="14" t="s">
        <v>349</v>
      </c>
      <c r="G61" s="14" t="s">
        <v>903</v>
      </c>
      <c r="H61" s="42">
        <v>5653399.1600000001</v>
      </c>
      <c r="I61" s="42">
        <v>5653399.1600000001</v>
      </c>
      <c r="J61" s="43">
        <f>+Tabla2[[#This Row],[Monto Facturado DOP]]-Tabla2[[#This Row],[Monto Pagado DOP]]</f>
        <v>0</v>
      </c>
      <c r="K61" s="43" t="s">
        <v>16</v>
      </c>
      <c r="L61" s="15">
        <f>+Tabla2[[#This Row],[Fecha de Documento]]+15</f>
        <v>45295</v>
      </c>
    </row>
    <row r="62" spans="1:12" s="17" customFormat="1" ht="126" x14ac:dyDescent="0.25">
      <c r="A62" s="14" t="s">
        <v>80</v>
      </c>
      <c r="B62" s="14" t="s">
        <v>278</v>
      </c>
      <c r="C62" s="15" t="s">
        <v>855</v>
      </c>
      <c r="D62" s="14" t="s">
        <v>665</v>
      </c>
      <c r="E62" s="15" t="s">
        <v>338</v>
      </c>
      <c r="F62" s="14" t="s">
        <v>350</v>
      </c>
      <c r="G62" s="14" t="s">
        <v>904</v>
      </c>
      <c r="H62" s="42">
        <v>168880</v>
      </c>
      <c r="I62" s="42">
        <v>168880</v>
      </c>
      <c r="J62" s="43">
        <f>+Tabla2[[#This Row],[Monto Facturado DOP]]-Tabla2[[#This Row],[Monto Pagado DOP]]</f>
        <v>0</v>
      </c>
      <c r="K62" s="43" t="s">
        <v>16</v>
      </c>
      <c r="L62" s="15">
        <f>+Tabla2[[#This Row],[Fecha de Documento]]+15</f>
        <v>45282</v>
      </c>
    </row>
    <row r="63" spans="1:12" s="17" customFormat="1" ht="110.25" x14ac:dyDescent="0.25">
      <c r="A63" s="14" t="s">
        <v>81</v>
      </c>
      <c r="B63" s="14" t="s">
        <v>278</v>
      </c>
      <c r="C63" s="15" t="s">
        <v>619</v>
      </c>
      <c r="D63" s="14" t="s">
        <v>666</v>
      </c>
      <c r="E63" s="15" t="s">
        <v>382</v>
      </c>
      <c r="F63" s="14" t="s">
        <v>510</v>
      </c>
      <c r="G63" s="14" t="s">
        <v>905</v>
      </c>
      <c r="H63" s="42">
        <v>49280</v>
      </c>
      <c r="I63" s="42">
        <v>49280</v>
      </c>
      <c r="J63" s="43">
        <f>+Tabla2[[#This Row],[Monto Facturado DOP]]-Tabla2[[#This Row],[Monto Pagado DOP]]</f>
        <v>0</v>
      </c>
      <c r="K63" s="43" t="s">
        <v>16</v>
      </c>
      <c r="L63" s="15">
        <f>+Tabla2[[#This Row],[Fecha de Documento]]+15</f>
        <v>45288</v>
      </c>
    </row>
    <row r="64" spans="1:12" s="17" customFormat="1" ht="94.5" x14ac:dyDescent="0.25">
      <c r="A64" s="14" t="s">
        <v>82</v>
      </c>
      <c r="B64" s="14" t="s">
        <v>278</v>
      </c>
      <c r="C64" s="15" t="s">
        <v>592</v>
      </c>
      <c r="D64" s="14" t="s">
        <v>667</v>
      </c>
      <c r="E64" s="15" t="s">
        <v>365</v>
      </c>
      <c r="F64" s="14" t="s">
        <v>511</v>
      </c>
      <c r="G64" s="14" t="s">
        <v>906</v>
      </c>
      <c r="H64" s="42">
        <v>353741.83</v>
      </c>
      <c r="I64" s="42">
        <v>353741.83</v>
      </c>
      <c r="J64" s="43">
        <f>+Tabla2[[#This Row],[Monto Facturado DOP]]-Tabla2[[#This Row],[Monto Pagado DOP]]</f>
        <v>0</v>
      </c>
      <c r="K64" s="43" t="s">
        <v>16</v>
      </c>
      <c r="L64" s="15">
        <f>+Tabla2[[#This Row],[Fecha de Documento]]+15</f>
        <v>45279</v>
      </c>
    </row>
    <row r="65" spans="1:12" s="17" customFormat="1" ht="126" x14ac:dyDescent="0.25">
      <c r="A65" s="14" t="s">
        <v>31</v>
      </c>
      <c r="B65" s="14" t="s">
        <v>278</v>
      </c>
      <c r="C65" s="15" t="s">
        <v>591</v>
      </c>
      <c r="D65" s="14" t="s">
        <v>668</v>
      </c>
      <c r="E65" s="15" t="s">
        <v>275</v>
      </c>
      <c r="F65" s="14" t="s">
        <v>512</v>
      </c>
      <c r="G65" s="14" t="s">
        <v>907</v>
      </c>
      <c r="H65" s="42">
        <v>722180.06</v>
      </c>
      <c r="I65" s="42">
        <v>722180.06</v>
      </c>
      <c r="J65" s="43">
        <f>+Tabla2[[#This Row],[Monto Facturado DOP]]-Tabla2[[#This Row],[Monto Pagado DOP]]</f>
        <v>0</v>
      </c>
      <c r="K65" s="43" t="s">
        <v>16</v>
      </c>
      <c r="L65" s="15">
        <f>+Tabla2[[#This Row],[Fecha de Documento]]+15</f>
        <v>45286</v>
      </c>
    </row>
    <row r="66" spans="1:12" s="17" customFormat="1" ht="126" x14ac:dyDescent="0.25">
      <c r="A66" s="14" t="s">
        <v>83</v>
      </c>
      <c r="B66" s="14" t="s">
        <v>278</v>
      </c>
      <c r="C66" s="15" t="s">
        <v>591</v>
      </c>
      <c r="D66" s="14" t="s">
        <v>668</v>
      </c>
      <c r="E66" s="15" t="s">
        <v>587</v>
      </c>
      <c r="F66" s="14" t="s">
        <v>512</v>
      </c>
      <c r="G66" s="14" t="s">
        <v>907</v>
      </c>
      <c r="H66" s="42">
        <v>359782</v>
      </c>
      <c r="I66" s="42">
        <v>359782</v>
      </c>
      <c r="J66" s="43">
        <f>+Tabla2[[#This Row],[Monto Facturado DOP]]-Tabla2[[#This Row],[Monto Pagado DOP]]</f>
        <v>0</v>
      </c>
      <c r="K66" s="43" t="s">
        <v>16</v>
      </c>
      <c r="L66" s="15">
        <f>+Tabla2[[#This Row],[Fecha de Documento]]+15</f>
        <v>45286</v>
      </c>
    </row>
    <row r="67" spans="1:12" s="17" customFormat="1" ht="94.5" x14ac:dyDescent="0.25">
      <c r="A67" s="14" t="s">
        <v>39</v>
      </c>
      <c r="B67" s="14" t="s">
        <v>278</v>
      </c>
      <c r="C67" s="15" t="s">
        <v>860</v>
      </c>
      <c r="D67" s="14" t="s">
        <v>669</v>
      </c>
      <c r="E67" s="15" t="s">
        <v>382</v>
      </c>
      <c r="F67" s="14" t="s">
        <v>513</v>
      </c>
      <c r="G67" s="14" t="s">
        <v>908</v>
      </c>
      <c r="H67" s="42">
        <v>81120</v>
      </c>
      <c r="I67" s="42">
        <v>81120</v>
      </c>
      <c r="J67" s="43">
        <f>+Tabla2[[#This Row],[Monto Facturado DOP]]-Tabla2[[#This Row],[Monto Pagado DOP]]</f>
        <v>0</v>
      </c>
      <c r="K67" s="43" t="s">
        <v>16</v>
      </c>
      <c r="L67" s="15">
        <f>+Tabla2[[#This Row],[Fecha de Documento]]+15</f>
        <v>45294</v>
      </c>
    </row>
    <row r="68" spans="1:12" s="17" customFormat="1" ht="94.5" x14ac:dyDescent="0.25">
      <c r="A68" s="14" t="s">
        <v>84</v>
      </c>
      <c r="B68" s="14" t="s">
        <v>278</v>
      </c>
      <c r="C68" s="15" t="s">
        <v>860</v>
      </c>
      <c r="D68" s="14" t="s">
        <v>669</v>
      </c>
      <c r="E68" s="15" t="s">
        <v>275</v>
      </c>
      <c r="F68" s="14" t="s">
        <v>513</v>
      </c>
      <c r="G68" s="14" t="s">
        <v>908</v>
      </c>
      <c r="H68" s="42">
        <v>136230</v>
      </c>
      <c r="I68" s="42">
        <v>136230</v>
      </c>
      <c r="J68" s="43">
        <f>+Tabla2[[#This Row],[Monto Facturado DOP]]-Tabla2[[#This Row],[Monto Pagado DOP]]</f>
        <v>0</v>
      </c>
      <c r="K68" s="43" t="s">
        <v>16</v>
      </c>
      <c r="L68" s="15">
        <f>+Tabla2[[#This Row],[Fecha de Documento]]+15</f>
        <v>45294</v>
      </c>
    </row>
    <row r="69" spans="1:12" s="17" customFormat="1" ht="99.75" customHeight="1" x14ac:dyDescent="0.25">
      <c r="A69" s="14" t="s">
        <v>85</v>
      </c>
      <c r="B69" s="14" t="s">
        <v>278</v>
      </c>
      <c r="C69" s="15" t="s">
        <v>860</v>
      </c>
      <c r="D69" s="14" t="s">
        <v>669</v>
      </c>
      <c r="E69" s="15" t="s">
        <v>291</v>
      </c>
      <c r="F69" s="14" t="s">
        <v>513</v>
      </c>
      <c r="G69" s="14" t="s">
        <v>908</v>
      </c>
      <c r="H69" s="42">
        <v>239094</v>
      </c>
      <c r="I69" s="42">
        <v>239094</v>
      </c>
      <c r="J69" s="43">
        <f>+Tabla2[[#This Row],[Monto Facturado DOP]]-Tabla2[[#This Row],[Monto Pagado DOP]]</f>
        <v>0</v>
      </c>
      <c r="K69" s="43" t="s">
        <v>16</v>
      </c>
      <c r="L69" s="15">
        <f>+Tabla2[[#This Row],[Fecha de Documento]]+15</f>
        <v>45294</v>
      </c>
    </row>
    <row r="70" spans="1:12" s="17" customFormat="1" ht="120" customHeight="1" x14ac:dyDescent="0.25">
      <c r="A70" s="14" t="s">
        <v>86</v>
      </c>
      <c r="B70" s="14" t="s">
        <v>278</v>
      </c>
      <c r="C70" s="15" t="s">
        <v>858</v>
      </c>
      <c r="D70" s="14" t="s">
        <v>670</v>
      </c>
      <c r="E70" s="15" t="s">
        <v>290</v>
      </c>
      <c r="F70" s="14" t="s">
        <v>389</v>
      </c>
      <c r="G70" s="14" t="s">
        <v>909</v>
      </c>
      <c r="H70" s="42">
        <v>555909.80000000005</v>
      </c>
      <c r="I70" s="42">
        <v>555909.80000000005</v>
      </c>
      <c r="J70" s="43">
        <f>+Tabla2[[#This Row],[Monto Facturado DOP]]-Tabla2[[#This Row],[Monto Pagado DOP]]</f>
        <v>0</v>
      </c>
      <c r="K70" s="43" t="s">
        <v>16</v>
      </c>
      <c r="L70" s="15">
        <f>+Tabla2[[#This Row],[Fecha de Documento]]+15</f>
        <v>45303</v>
      </c>
    </row>
    <row r="71" spans="1:12" s="17" customFormat="1" ht="126" customHeight="1" x14ac:dyDescent="0.25">
      <c r="A71" s="14" t="s">
        <v>41</v>
      </c>
      <c r="B71" s="14" t="s">
        <v>278</v>
      </c>
      <c r="C71" s="15" t="s">
        <v>582</v>
      </c>
      <c r="D71" s="14" t="s">
        <v>671</v>
      </c>
      <c r="E71" s="15" t="s">
        <v>324</v>
      </c>
      <c r="F71" s="14" t="s">
        <v>390</v>
      </c>
      <c r="G71" s="14" t="s">
        <v>910</v>
      </c>
      <c r="H71" s="42">
        <v>43384</v>
      </c>
      <c r="I71" s="42">
        <v>43384</v>
      </c>
      <c r="J71" s="43">
        <f>+Tabla2[[#This Row],[Monto Facturado DOP]]-Tabla2[[#This Row],[Monto Pagado DOP]]</f>
        <v>0</v>
      </c>
      <c r="K71" s="43" t="s">
        <v>16</v>
      </c>
      <c r="L71" s="15">
        <f>+Tabla2[[#This Row],[Fecha de Documento]]+15</f>
        <v>45302</v>
      </c>
    </row>
    <row r="72" spans="1:12" s="17" customFormat="1" ht="125.25" customHeight="1" x14ac:dyDescent="0.25">
      <c r="A72" s="14" t="s">
        <v>87</v>
      </c>
      <c r="B72" s="14" t="s">
        <v>278</v>
      </c>
      <c r="C72" s="15" t="s">
        <v>582</v>
      </c>
      <c r="D72" s="14" t="s">
        <v>671</v>
      </c>
      <c r="E72" s="15" t="s">
        <v>580</v>
      </c>
      <c r="F72" s="14" t="s">
        <v>390</v>
      </c>
      <c r="G72" s="14" t="s">
        <v>910</v>
      </c>
      <c r="H72" s="42">
        <v>35728</v>
      </c>
      <c r="I72" s="42">
        <v>35728</v>
      </c>
      <c r="J72" s="43">
        <f>+Tabla2[[#This Row],[Monto Facturado DOP]]-Tabla2[[#This Row],[Monto Pagado DOP]]</f>
        <v>0</v>
      </c>
      <c r="K72" s="43" t="s">
        <v>16</v>
      </c>
      <c r="L72" s="15">
        <f>+Tabla2[[#This Row],[Fecha de Documento]]+15</f>
        <v>45302</v>
      </c>
    </row>
    <row r="73" spans="1:12" s="17" customFormat="1" ht="91.5" customHeight="1" x14ac:dyDescent="0.25">
      <c r="A73" s="14" t="s">
        <v>88</v>
      </c>
      <c r="B73" s="14" t="s">
        <v>278</v>
      </c>
      <c r="C73" s="15" t="s">
        <v>858</v>
      </c>
      <c r="D73" s="14" t="s">
        <v>672</v>
      </c>
      <c r="E73" s="15" t="s">
        <v>327</v>
      </c>
      <c r="F73" s="14" t="s">
        <v>390</v>
      </c>
      <c r="G73" s="14" t="s">
        <v>911</v>
      </c>
      <c r="H73" s="42">
        <v>21105</v>
      </c>
      <c r="I73" s="42">
        <v>21105</v>
      </c>
      <c r="J73" s="43">
        <f>+Tabla2[[#This Row],[Monto Facturado DOP]]-Tabla2[[#This Row],[Monto Pagado DOP]]</f>
        <v>0</v>
      </c>
      <c r="K73" s="43" t="s">
        <v>16</v>
      </c>
      <c r="L73" s="15">
        <f>+Tabla2[[#This Row],[Fecha de Documento]]+15</f>
        <v>45303</v>
      </c>
    </row>
    <row r="74" spans="1:12" s="17" customFormat="1" ht="117.75" customHeight="1" x14ac:dyDescent="0.25">
      <c r="A74" s="14" t="s">
        <v>89</v>
      </c>
      <c r="B74" s="14" t="s">
        <v>278</v>
      </c>
      <c r="C74" s="15" t="s">
        <v>857</v>
      </c>
      <c r="D74" s="14" t="s">
        <v>673</v>
      </c>
      <c r="E74" s="15" t="s">
        <v>326</v>
      </c>
      <c r="F74" s="14" t="s">
        <v>391</v>
      </c>
      <c r="G74" s="14" t="s">
        <v>912</v>
      </c>
      <c r="H74" s="42">
        <v>37052</v>
      </c>
      <c r="I74" s="42">
        <v>37052</v>
      </c>
      <c r="J74" s="43">
        <f>+Tabla2[[#This Row],[Monto Facturado DOP]]-Tabla2[[#This Row],[Monto Pagado DOP]]</f>
        <v>0</v>
      </c>
      <c r="K74" s="43" t="s">
        <v>16</v>
      </c>
      <c r="L74" s="15">
        <f>+Tabla2[[#This Row],[Fecha de Documento]]+15</f>
        <v>45297</v>
      </c>
    </row>
    <row r="75" spans="1:12" s="17" customFormat="1" ht="150.75" customHeight="1" x14ac:dyDescent="0.25">
      <c r="A75" s="14" t="s">
        <v>90</v>
      </c>
      <c r="B75" s="14" t="s">
        <v>278</v>
      </c>
      <c r="C75" s="15" t="s">
        <v>857</v>
      </c>
      <c r="D75" s="14" t="s">
        <v>673</v>
      </c>
      <c r="E75" s="15" t="s">
        <v>339</v>
      </c>
      <c r="F75" s="14" t="s">
        <v>391</v>
      </c>
      <c r="G75" s="14" t="s">
        <v>912</v>
      </c>
      <c r="H75" s="42">
        <v>64712.38</v>
      </c>
      <c r="I75" s="42">
        <v>64712.38</v>
      </c>
      <c r="J75" s="43">
        <f>+Tabla2[[#This Row],[Monto Facturado DOP]]-Tabla2[[#This Row],[Monto Pagado DOP]]</f>
        <v>0</v>
      </c>
      <c r="K75" s="43" t="s">
        <v>16</v>
      </c>
      <c r="L75" s="15">
        <f>+Tabla2[[#This Row],[Fecha de Documento]]+15</f>
        <v>45297</v>
      </c>
    </row>
    <row r="76" spans="1:12" s="17" customFormat="1" ht="94.5" customHeight="1" x14ac:dyDescent="0.25">
      <c r="A76" s="14" t="s">
        <v>42</v>
      </c>
      <c r="B76" s="14" t="s">
        <v>278</v>
      </c>
      <c r="C76" s="15" t="s">
        <v>857</v>
      </c>
      <c r="D76" s="14" t="s">
        <v>673</v>
      </c>
      <c r="E76" s="15" t="s">
        <v>323</v>
      </c>
      <c r="F76" s="14" t="s">
        <v>391</v>
      </c>
      <c r="G76" s="14" t="s">
        <v>912</v>
      </c>
      <c r="H76" s="42">
        <v>9027</v>
      </c>
      <c r="I76" s="42">
        <v>9027</v>
      </c>
      <c r="J76" s="43">
        <f>+Tabla2[[#This Row],[Monto Facturado DOP]]-Tabla2[[#This Row],[Monto Pagado DOP]]</f>
        <v>0</v>
      </c>
      <c r="K76" s="43" t="s">
        <v>16</v>
      </c>
      <c r="L76" s="15">
        <f>+Tabla2[[#This Row],[Fecha de Documento]]+15</f>
        <v>45297</v>
      </c>
    </row>
    <row r="77" spans="1:12" s="17" customFormat="1" ht="127.5" customHeight="1" x14ac:dyDescent="0.25">
      <c r="A77" s="14" t="s">
        <v>91</v>
      </c>
      <c r="B77" s="14" t="s">
        <v>278</v>
      </c>
      <c r="C77" s="15" t="s">
        <v>857</v>
      </c>
      <c r="D77" s="14" t="s">
        <v>673</v>
      </c>
      <c r="E77" s="15" t="s">
        <v>333</v>
      </c>
      <c r="F77" s="14" t="s">
        <v>391</v>
      </c>
      <c r="G77" s="14" t="s">
        <v>912</v>
      </c>
      <c r="H77" s="42">
        <v>14443.2</v>
      </c>
      <c r="I77" s="42">
        <v>14443.2</v>
      </c>
      <c r="J77" s="43">
        <f>+Tabla2[[#This Row],[Monto Facturado DOP]]-Tabla2[[#This Row],[Monto Pagado DOP]]</f>
        <v>0</v>
      </c>
      <c r="K77" s="43" t="s">
        <v>16</v>
      </c>
      <c r="L77" s="15">
        <f>+Tabla2[[#This Row],[Fecha de Documento]]+15</f>
        <v>45297</v>
      </c>
    </row>
    <row r="78" spans="1:12" s="17" customFormat="1" ht="105.75" customHeight="1" x14ac:dyDescent="0.25">
      <c r="A78" s="14" t="s">
        <v>92</v>
      </c>
      <c r="B78" s="14" t="s">
        <v>278</v>
      </c>
      <c r="C78" s="15" t="s">
        <v>621</v>
      </c>
      <c r="D78" s="14" t="s">
        <v>674</v>
      </c>
      <c r="E78" s="15" t="s">
        <v>580</v>
      </c>
      <c r="F78" s="14" t="s">
        <v>2</v>
      </c>
      <c r="G78" s="14" t="s">
        <v>913</v>
      </c>
      <c r="H78" s="42">
        <v>163604.57999999999</v>
      </c>
      <c r="I78" s="42">
        <v>163604.57999999999</v>
      </c>
      <c r="J78" s="43">
        <f>+Tabla2[[#This Row],[Monto Facturado DOP]]-Tabla2[[#This Row],[Monto Pagado DOP]]</f>
        <v>0</v>
      </c>
      <c r="K78" s="43" t="s">
        <v>16</v>
      </c>
      <c r="L78" s="15">
        <f>+Tabla2[[#This Row],[Fecha de Documento]]+15</f>
        <v>45289</v>
      </c>
    </row>
    <row r="79" spans="1:12" s="17" customFormat="1" ht="130.5" customHeight="1" x14ac:dyDescent="0.25">
      <c r="A79" s="14" t="s">
        <v>93</v>
      </c>
      <c r="B79" s="14" t="s">
        <v>278</v>
      </c>
      <c r="C79" s="15" t="s">
        <v>621</v>
      </c>
      <c r="D79" s="14" t="s">
        <v>675</v>
      </c>
      <c r="E79" s="15" t="s">
        <v>324</v>
      </c>
      <c r="F79" s="14" t="s">
        <v>514</v>
      </c>
      <c r="G79" s="14" t="s">
        <v>914</v>
      </c>
      <c r="H79" s="42">
        <v>119500</v>
      </c>
      <c r="I79" s="42">
        <v>119500</v>
      </c>
      <c r="J79" s="43">
        <f>+Tabla2[[#This Row],[Monto Facturado DOP]]-Tabla2[[#This Row],[Monto Pagado DOP]]</f>
        <v>0</v>
      </c>
      <c r="K79" s="43" t="s">
        <v>16</v>
      </c>
      <c r="L79" s="15">
        <f>+Tabla2[[#This Row],[Fecha de Documento]]+15</f>
        <v>45289</v>
      </c>
    </row>
    <row r="80" spans="1:12" s="17" customFormat="1" ht="110.25" x14ac:dyDescent="0.25">
      <c r="A80" s="14" t="s">
        <v>94</v>
      </c>
      <c r="B80" s="14" t="s">
        <v>278</v>
      </c>
      <c r="C80" s="15" t="s">
        <v>621</v>
      </c>
      <c r="D80" s="14" t="s">
        <v>675</v>
      </c>
      <c r="E80" s="15" t="s">
        <v>358</v>
      </c>
      <c r="F80" s="14" t="s">
        <v>514</v>
      </c>
      <c r="G80" s="14" t="s">
        <v>914</v>
      </c>
      <c r="H80" s="42">
        <v>77500</v>
      </c>
      <c r="I80" s="42">
        <v>77500</v>
      </c>
      <c r="J80" s="43">
        <f>+Tabla2[[#This Row],[Monto Facturado DOP]]-Tabla2[[#This Row],[Monto Pagado DOP]]</f>
        <v>0</v>
      </c>
      <c r="K80" s="43" t="s">
        <v>16</v>
      </c>
      <c r="L80" s="15">
        <f>+Tabla2[[#This Row],[Fecha de Documento]]+15</f>
        <v>45289</v>
      </c>
    </row>
    <row r="81" spans="1:12" s="17" customFormat="1" ht="110.25" x14ac:dyDescent="0.25">
      <c r="A81" s="14" t="s">
        <v>95</v>
      </c>
      <c r="B81" s="14" t="s">
        <v>278</v>
      </c>
      <c r="C81" s="15" t="s">
        <v>858</v>
      </c>
      <c r="D81" s="14" t="s">
        <v>676</v>
      </c>
      <c r="E81" s="15" t="s">
        <v>363</v>
      </c>
      <c r="F81" s="14" t="s">
        <v>514</v>
      </c>
      <c r="G81" s="14" t="s">
        <v>915</v>
      </c>
      <c r="H81" s="42">
        <v>950000</v>
      </c>
      <c r="I81" s="42">
        <v>950000</v>
      </c>
      <c r="J81" s="43">
        <f>+Tabla2[[#This Row],[Monto Facturado DOP]]-Tabla2[[#This Row],[Monto Pagado DOP]]</f>
        <v>0</v>
      </c>
      <c r="K81" s="43" t="s">
        <v>16</v>
      </c>
      <c r="L81" s="15">
        <f>+Tabla2[[#This Row],[Fecha de Documento]]+15</f>
        <v>45303</v>
      </c>
    </row>
    <row r="82" spans="1:12" s="17" customFormat="1" ht="110.25" x14ac:dyDescent="0.25">
      <c r="A82" s="14" t="s">
        <v>96</v>
      </c>
      <c r="B82" s="14" t="s">
        <v>278</v>
      </c>
      <c r="C82" s="15" t="s">
        <v>592</v>
      </c>
      <c r="D82" s="14" t="s">
        <v>677</v>
      </c>
      <c r="E82" s="15" t="s">
        <v>324</v>
      </c>
      <c r="F82" s="14" t="s">
        <v>514</v>
      </c>
      <c r="G82" s="14" t="s">
        <v>916</v>
      </c>
      <c r="H82" s="42">
        <v>950000</v>
      </c>
      <c r="I82" s="42">
        <v>950000</v>
      </c>
      <c r="J82" s="43">
        <f>+Tabla2[[#This Row],[Monto Facturado DOP]]-Tabla2[[#This Row],[Monto Pagado DOP]]</f>
        <v>0</v>
      </c>
      <c r="K82" s="43" t="s">
        <v>16</v>
      </c>
      <c r="L82" s="15">
        <f>+Tabla2[[#This Row],[Fecha de Documento]]+15</f>
        <v>45279</v>
      </c>
    </row>
    <row r="83" spans="1:12" s="17" customFormat="1" ht="141.75" x14ac:dyDescent="0.25">
      <c r="A83" s="14" t="s">
        <v>97</v>
      </c>
      <c r="B83" s="14" t="s">
        <v>278</v>
      </c>
      <c r="C83" s="15" t="s">
        <v>593</v>
      </c>
      <c r="D83" s="14" t="s">
        <v>678</v>
      </c>
      <c r="E83" s="15" t="s">
        <v>588</v>
      </c>
      <c r="F83" s="14" t="s">
        <v>3</v>
      </c>
      <c r="G83" s="14" t="s">
        <v>917</v>
      </c>
      <c r="H83" s="42">
        <v>530574.66</v>
      </c>
      <c r="I83" s="42">
        <v>530574.66</v>
      </c>
      <c r="J83" s="43">
        <f>+Tabla2[[#This Row],[Monto Facturado DOP]]-Tabla2[[#This Row],[Monto Pagado DOP]]</f>
        <v>0</v>
      </c>
      <c r="K83" s="43" t="s">
        <v>16</v>
      </c>
      <c r="L83" s="15">
        <f>+Tabla2[[#This Row],[Fecha de Documento]]+15</f>
        <v>45290</v>
      </c>
    </row>
    <row r="84" spans="1:12" s="17" customFormat="1" ht="110.25" x14ac:dyDescent="0.25">
      <c r="A84" s="14" t="s">
        <v>98</v>
      </c>
      <c r="B84" s="14" t="s">
        <v>278</v>
      </c>
      <c r="C84" s="15" t="s">
        <v>579</v>
      </c>
      <c r="D84" s="14" t="s">
        <v>679</v>
      </c>
      <c r="E84" s="15" t="s">
        <v>382</v>
      </c>
      <c r="F84" s="14" t="s">
        <v>392</v>
      </c>
      <c r="G84" s="14" t="s">
        <v>918</v>
      </c>
      <c r="H84" s="42">
        <v>149323</v>
      </c>
      <c r="I84" s="42">
        <v>149323</v>
      </c>
      <c r="J84" s="43">
        <f>+Tabla2[[#This Row],[Monto Facturado DOP]]-Tabla2[[#This Row],[Monto Pagado DOP]]</f>
        <v>0</v>
      </c>
      <c r="K84" s="43" t="s">
        <v>16</v>
      </c>
      <c r="L84" s="15">
        <f>+Tabla2[[#This Row],[Fecha de Documento]]+15</f>
        <v>45283</v>
      </c>
    </row>
    <row r="85" spans="1:12" s="17" customFormat="1" ht="110.25" x14ac:dyDescent="0.25">
      <c r="A85" s="14" t="s">
        <v>99</v>
      </c>
      <c r="B85" s="14" t="s">
        <v>278</v>
      </c>
      <c r="C85" s="15" t="s">
        <v>579</v>
      </c>
      <c r="D85" s="14" t="s">
        <v>679</v>
      </c>
      <c r="E85" s="15" t="s">
        <v>281</v>
      </c>
      <c r="F85" s="14" t="s">
        <v>392</v>
      </c>
      <c r="G85" s="14" t="s">
        <v>918</v>
      </c>
      <c r="H85" s="42">
        <v>21568</v>
      </c>
      <c r="I85" s="42">
        <v>21568</v>
      </c>
      <c r="J85" s="43">
        <f>+Tabla2[[#This Row],[Monto Facturado DOP]]-Tabla2[[#This Row],[Monto Pagado DOP]]</f>
        <v>0</v>
      </c>
      <c r="K85" s="43" t="s">
        <v>16</v>
      </c>
      <c r="L85" s="15">
        <f>+Tabla2[[#This Row],[Fecha de Documento]]+15</f>
        <v>45283</v>
      </c>
    </row>
    <row r="86" spans="1:12" s="17" customFormat="1" ht="110.25" x14ac:dyDescent="0.25">
      <c r="A86" s="14" t="s">
        <v>119</v>
      </c>
      <c r="B86" s="14" t="s">
        <v>278</v>
      </c>
      <c r="C86" s="15" t="s">
        <v>579</v>
      </c>
      <c r="D86" s="14" t="s">
        <v>679</v>
      </c>
      <c r="E86" s="15" t="s">
        <v>376</v>
      </c>
      <c r="F86" s="14" t="s">
        <v>392</v>
      </c>
      <c r="G86" s="14" t="s">
        <v>918</v>
      </c>
      <c r="H86" s="42">
        <v>33456.720000000001</v>
      </c>
      <c r="I86" s="42">
        <v>33456.720000000001</v>
      </c>
      <c r="J86" s="43">
        <f>+Tabla2[[#This Row],[Monto Facturado DOP]]-Tabla2[[#This Row],[Monto Pagado DOP]]</f>
        <v>0</v>
      </c>
      <c r="K86" s="43" t="s">
        <v>16</v>
      </c>
      <c r="L86" s="15">
        <f>+Tabla2[[#This Row],[Fecha de Documento]]+15</f>
        <v>45283</v>
      </c>
    </row>
    <row r="87" spans="1:12" s="17" customFormat="1" ht="110.25" x14ac:dyDescent="0.25">
      <c r="A87" s="14" t="s">
        <v>120</v>
      </c>
      <c r="B87" s="14" t="s">
        <v>278</v>
      </c>
      <c r="C87" s="15" t="s">
        <v>579</v>
      </c>
      <c r="D87" s="14" t="s">
        <v>679</v>
      </c>
      <c r="E87" s="15" t="s">
        <v>589</v>
      </c>
      <c r="F87" s="14" t="s">
        <v>392</v>
      </c>
      <c r="G87" s="14" t="s">
        <v>918</v>
      </c>
      <c r="H87" s="42">
        <v>41124</v>
      </c>
      <c r="I87" s="42">
        <v>41124</v>
      </c>
      <c r="J87" s="43">
        <f>+Tabla2[[#This Row],[Monto Facturado DOP]]-Tabla2[[#This Row],[Monto Pagado DOP]]</f>
        <v>0</v>
      </c>
      <c r="K87" s="43" t="s">
        <v>16</v>
      </c>
      <c r="L87" s="15">
        <f>+Tabla2[[#This Row],[Fecha de Documento]]+15</f>
        <v>45283</v>
      </c>
    </row>
    <row r="88" spans="1:12" s="17" customFormat="1" ht="110.25" x14ac:dyDescent="0.25">
      <c r="A88" s="14" t="s">
        <v>121</v>
      </c>
      <c r="B88" s="14" t="s">
        <v>278</v>
      </c>
      <c r="C88" s="15" t="s">
        <v>579</v>
      </c>
      <c r="D88" s="14" t="s">
        <v>679</v>
      </c>
      <c r="E88" s="15" t="s">
        <v>288</v>
      </c>
      <c r="F88" s="14" t="s">
        <v>392</v>
      </c>
      <c r="G88" s="14" t="s">
        <v>918</v>
      </c>
      <c r="H88" s="42">
        <v>28773</v>
      </c>
      <c r="I88" s="42">
        <v>28773</v>
      </c>
      <c r="J88" s="43">
        <f>+Tabla2[[#This Row],[Monto Facturado DOP]]-Tabla2[[#This Row],[Monto Pagado DOP]]</f>
        <v>0</v>
      </c>
      <c r="K88" s="43" t="s">
        <v>16</v>
      </c>
      <c r="L88" s="15">
        <f>+Tabla2[[#This Row],[Fecha de Documento]]+15</f>
        <v>45283</v>
      </c>
    </row>
    <row r="89" spans="1:12" s="17" customFormat="1" ht="110.25" x14ac:dyDescent="0.25">
      <c r="A89" s="14" t="s">
        <v>122</v>
      </c>
      <c r="B89" s="14" t="s">
        <v>278</v>
      </c>
      <c r="C89" s="15" t="s">
        <v>582</v>
      </c>
      <c r="D89" s="14" t="s">
        <v>680</v>
      </c>
      <c r="E89" s="15" t="s">
        <v>590</v>
      </c>
      <c r="F89" s="14" t="s">
        <v>22</v>
      </c>
      <c r="G89" s="14" t="s">
        <v>919</v>
      </c>
      <c r="H89" s="42">
        <v>11633.26</v>
      </c>
      <c r="I89" s="42">
        <v>11633.26</v>
      </c>
      <c r="J89" s="43">
        <f>+Tabla2[[#This Row],[Monto Facturado DOP]]-Tabla2[[#This Row],[Monto Pagado DOP]]</f>
        <v>0</v>
      </c>
      <c r="K89" s="43" t="s">
        <v>16</v>
      </c>
      <c r="L89" s="15">
        <f>+Tabla2[[#This Row],[Fecha de Documento]]+15</f>
        <v>45302</v>
      </c>
    </row>
    <row r="90" spans="1:12" s="17" customFormat="1" ht="126" x14ac:dyDescent="0.25">
      <c r="A90" s="14" t="s">
        <v>123</v>
      </c>
      <c r="B90" s="14" t="s">
        <v>278</v>
      </c>
      <c r="C90" s="15" t="s">
        <v>582</v>
      </c>
      <c r="D90" s="14" t="s">
        <v>681</v>
      </c>
      <c r="E90" s="15" t="s">
        <v>591</v>
      </c>
      <c r="F90" s="14" t="s">
        <v>22</v>
      </c>
      <c r="G90" s="14" t="s">
        <v>920</v>
      </c>
      <c r="H90" s="42">
        <v>152728.59</v>
      </c>
      <c r="I90" s="42">
        <v>152728.59</v>
      </c>
      <c r="J90" s="43">
        <f>+Tabla2[[#This Row],[Monto Facturado DOP]]-Tabla2[[#This Row],[Monto Pagado DOP]]</f>
        <v>0</v>
      </c>
      <c r="K90" s="43" t="s">
        <v>16</v>
      </c>
      <c r="L90" s="15">
        <f>+Tabla2[[#This Row],[Fecha de Documento]]+15</f>
        <v>45302</v>
      </c>
    </row>
    <row r="91" spans="1:12" s="17" customFormat="1" ht="94.5" x14ac:dyDescent="0.25">
      <c r="A91" s="14" t="s">
        <v>124</v>
      </c>
      <c r="B91" s="14" t="s">
        <v>278</v>
      </c>
      <c r="C91" s="15" t="s">
        <v>594</v>
      </c>
      <c r="D91" s="14" t="s">
        <v>682</v>
      </c>
      <c r="E91" s="15" t="s">
        <v>338</v>
      </c>
      <c r="F91" s="14" t="s">
        <v>515</v>
      </c>
      <c r="G91" s="14" t="s">
        <v>921</v>
      </c>
      <c r="H91" s="42">
        <v>1729821.89</v>
      </c>
      <c r="I91" s="42">
        <v>1729821.89</v>
      </c>
      <c r="J91" s="43">
        <f>+Tabla2[[#This Row],[Monto Facturado DOP]]-Tabla2[[#This Row],[Monto Pagado DOP]]</f>
        <v>0</v>
      </c>
      <c r="K91" s="43" t="s">
        <v>16</v>
      </c>
      <c r="L91" s="15">
        <f>+Tabla2[[#This Row],[Fecha de Documento]]+15</f>
        <v>45280</v>
      </c>
    </row>
    <row r="92" spans="1:12" s="17" customFormat="1" ht="110.25" x14ac:dyDescent="0.25">
      <c r="A92" s="14" t="s">
        <v>125</v>
      </c>
      <c r="B92" s="14" t="s">
        <v>278</v>
      </c>
      <c r="C92" s="15" t="s">
        <v>624</v>
      </c>
      <c r="D92" s="14" t="s">
        <v>683</v>
      </c>
      <c r="E92" s="15" t="s">
        <v>370</v>
      </c>
      <c r="F92" s="14" t="s">
        <v>515</v>
      </c>
      <c r="G92" s="14" t="s">
        <v>922</v>
      </c>
      <c r="H92" s="42">
        <v>1893706.09</v>
      </c>
      <c r="I92" s="42">
        <v>1893706.09</v>
      </c>
      <c r="J92" s="43">
        <f>+Tabla2[[#This Row],[Monto Facturado DOP]]-Tabla2[[#This Row],[Monto Pagado DOP]]</f>
        <v>0</v>
      </c>
      <c r="K92" s="43" t="s">
        <v>16</v>
      </c>
      <c r="L92" s="15">
        <f>+Tabla2[[#This Row],[Fecha de Documento]]+15</f>
        <v>45287</v>
      </c>
    </row>
    <row r="93" spans="1:12" s="17" customFormat="1" ht="110.25" x14ac:dyDescent="0.25">
      <c r="A93" s="14" t="s">
        <v>126</v>
      </c>
      <c r="B93" s="14" t="s">
        <v>278</v>
      </c>
      <c r="C93" s="15" t="s">
        <v>860</v>
      </c>
      <c r="D93" s="14" t="s">
        <v>684</v>
      </c>
      <c r="E93" s="15" t="s">
        <v>365</v>
      </c>
      <c r="F93" s="14" t="s">
        <v>298</v>
      </c>
      <c r="G93" s="14" t="s">
        <v>923</v>
      </c>
      <c r="H93" s="42">
        <v>19421.2</v>
      </c>
      <c r="I93" s="42">
        <v>19421.2</v>
      </c>
      <c r="J93" s="43">
        <f>+Tabla2[[#This Row],[Monto Facturado DOP]]-Tabla2[[#This Row],[Monto Pagado DOP]]</f>
        <v>0</v>
      </c>
      <c r="K93" s="43" t="s">
        <v>16</v>
      </c>
      <c r="L93" s="15">
        <f>+Tabla2[[#This Row],[Fecha de Documento]]+15</f>
        <v>45294</v>
      </c>
    </row>
    <row r="94" spans="1:12" s="17" customFormat="1" ht="141.75" x14ac:dyDescent="0.25">
      <c r="A94" s="14" t="s">
        <v>28</v>
      </c>
      <c r="B94" s="14" t="s">
        <v>278</v>
      </c>
      <c r="C94" s="15" t="s">
        <v>591</v>
      </c>
      <c r="D94" s="14" t="s">
        <v>685</v>
      </c>
      <c r="E94" s="15" t="s">
        <v>588</v>
      </c>
      <c r="F94" s="14" t="s">
        <v>298</v>
      </c>
      <c r="G94" s="14" t="s">
        <v>924</v>
      </c>
      <c r="H94" s="42">
        <v>148400</v>
      </c>
      <c r="I94" s="42">
        <v>148400</v>
      </c>
      <c r="J94" s="43">
        <f>+Tabla2[[#This Row],[Monto Facturado DOP]]-Tabla2[[#This Row],[Monto Pagado DOP]]</f>
        <v>0</v>
      </c>
      <c r="K94" s="43" t="s">
        <v>16</v>
      </c>
      <c r="L94" s="15">
        <f>+Tabla2[[#This Row],[Fecha de Documento]]+15</f>
        <v>45286</v>
      </c>
    </row>
    <row r="95" spans="1:12" s="17" customFormat="1" ht="78.75" x14ac:dyDescent="0.25">
      <c r="A95" s="14" t="s">
        <v>27</v>
      </c>
      <c r="B95" s="14" t="s">
        <v>278</v>
      </c>
      <c r="C95" s="15" t="s">
        <v>855</v>
      </c>
      <c r="D95" s="14" t="s">
        <v>686</v>
      </c>
      <c r="E95" s="15" t="s">
        <v>363</v>
      </c>
      <c r="F95" s="14" t="s">
        <v>516</v>
      </c>
      <c r="G95" s="14" t="s">
        <v>925</v>
      </c>
      <c r="H95" s="42">
        <v>116621.75999999999</v>
      </c>
      <c r="I95" s="42">
        <v>116621.75999999999</v>
      </c>
      <c r="J95" s="43">
        <f>+Tabla2[[#This Row],[Monto Facturado DOP]]-Tabla2[[#This Row],[Monto Pagado DOP]]</f>
        <v>0</v>
      </c>
      <c r="K95" s="43" t="s">
        <v>16</v>
      </c>
      <c r="L95" s="15">
        <f>+Tabla2[[#This Row],[Fecha de Documento]]+15</f>
        <v>45282</v>
      </c>
    </row>
    <row r="96" spans="1:12" s="17" customFormat="1" ht="110.25" x14ac:dyDescent="0.25">
      <c r="A96" s="14" t="s">
        <v>127</v>
      </c>
      <c r="B96" s="14" t="s">
        <v>278</v>
      </c>
      <c r="C96" s="15" t="s">
        <v>858</v>
      </c>
      <c r="D96" s="14" t="s">
        <v>687</v>
      </c>
      <c r="E96" s="15" t="s">
        <v>592</v>
      </c>
      <c r="F96" s="14" t="s">
        <v>517</v>
      </c>
      <c r="G96" s="14" t="s">
        <v>926</v>
      </c>
      <c r="H96" s="42">
        <v>117071.94</v>
      </c>
      <c r="I96" s="42">
        <v>117071.94</v>
      </c>
      <c r="J96" s="43">
        <f>+Tabla2[[#This Row],[Monto Facturado DOP]]-Tabla2[[#This Row],[Monto Pagado DOP]]</f>
        <v>0</v>
      </c>
      <c r="K96" s="43" t="s">
        <v>16</v>
      </c>
      <c r="L96" s="15">
        <f>+Tabla2[[#This Row],[Fecha de Documento]]+15</f>
        <v>45303</v>
      </c>
    </row>
    <row r="97" spans="1:12" s="17" customFormat="1" ht="110.25" x14ac:dyDescent="0.25">
      <c r="A97" s="14" t="s">
        <v>128</v>
      </c>
      <c r="B97" s="14" t="s">
        <v>278</v>
      </c>
      <c r="C97" s="15" t="s">
        <v>593</v>
      </c>
      <c r="D97" s="14" t="s">
        <v>688</v>
      </c>
      <c r="E97" s="15" t="s">
        <v>376</v>
      </c>
      <c r="F97" s="14" t="s">
        <v>517</v>
      </c>
      <c r="G97" s="14" t="s">
        <v>927</v>
      </c>
      <c r="H97" s="42">
        <v>34440.01</v>
      </c>
      <c r="I97" s="42">
        <v>34440.01</v>
      </c>
      <c r="J97" s="43">
        <f>+Tabla2[[#This Row],[Monto Facturado DOP]]-Tabla2[[#This Row],[Monto Pagado DOP]]</f>
        <v>0</v>
      </c>
      <c r="K97" s="43" t="s">
        <v>16</v>
      </c>
      <c r="L97" s="15">
        <f>+Tabla2[[#This Row],[Fecha de Documento]]+15</f>
        <v>45290</v>
      </c>
    </row>
    <row r="98" spans="1:12" s="17" customFormat="1" ht="94.5" x14ac:dyDescent="0.25">
      <c r="A98" s="14" t="s">
        <v>29</v>
      </c>
      <c r="B98" s="14" t="s">
        <v>278</v>
      </c>
      <c r="C98" s="15" t="s">
        <v>855</v>
      </c>
      <c r="D98" s="14" t="s">
        <v>689</v>
      </c>
      <c r="E98" s="15" t="s">
        <v>373</v>
      </c>
      <c r="F98" s="14" t="s">
        <v>518</v>
      </c>
      <c r="G98" s="14" t="s">
        <v>928</v>
      </c>
      <c r="H98" s="42">
        <v>14325</v>
      </c>
      <c r="I98" s="42">
        <v>14325</v>
      </c>
      <c r="J98" s="43">
        <f>+Tabla2[[#This Row],[Monto Facturado DOP]]-Tabla2[[#This Row],[Monto Pagado DOP]]</f>
        <v>0</v>
      </c>
      <c r="K98" s="43" t="s">
        <v>16</v>
      </c>
      <c r="L98" s="15">
        <f>+Tabla2[[#This Row],[Fecha de Documento]]+15</f>
        <v>45282</v>
      </c>
    </row>
    <row r="99" spans="1:12" s="17" customFormat="1" ht="94.5" x14ac:dyDescent="0.25">
      <c r="A99" s="14" t="s">
        <v>129</v>
      </c>
      <c r="B99" s="14" t="s">
        <v>278</v>
      </c>
      <c r="C99" s="15" t="s">
        <v>858</v>
      </c>
      <c r="D99" s="14" t="s">
        <v>690</v>
      </c>
      <c r="E99" s="15" t="s">
        <v>375</v>
      </c>
      <c r="F99" s="14" t="s">
        <v>519</v>
      </c>
      <c r="G99" s="14" t="s">
        <v>929</v>
      </c>
      <c r="H99" s="42">
        <v>122930</v>
      </c>
      <c r="I99" s="42">
        <v>122930</v>
      </c>
      <c r="J99" s="43">
        <f>+Tabla2[[#This Row],[Monto Facturado DOP]]-Tabla2[[#This Row],[Monto Pagado DOP]]</f>
        <v>0</v>
      </c>
      <c r="K99" s="43" t="s">
        <v>16</v>
      </c>
      <c r="L99" s="15">
        <f>+Tabla2[[#This Row],[Fecha de Documento]]+15</f>
        <v>45303</v>
      </c>
    </row>
    <row r="100" spans="1:12" s="17" customFormat="1" ht="94.5" x14ac:dyDescent="0.25">
      <c r="A100" s="14" t="s">
        <v>130</v>
      </c>
      <c r="B100" s="14" t="s">
        <v>278</v>
      </c>
      <c r="C100" s="15" t="s">
        <v>592</v>
      </c>
      <c r="D100" s="14" t="s">
        <v>691</v>
      </c>
      <c r="E100" s="15" t="s">
        <v>338</v>
      </c>
      <c r="F100" s="14" t="s">
        <v>519</v>
      </c>
      <c r="G100" s="14" t="s">
        <v>930</v>
      </c>
      <c r="H100" s="42">
        <v>97220</v>
      </c>
      <c r="I100" s="42">
        <v>97220</v>
      </c>
      <c r="J100" s="43">
        <f>+Tabla2[[#This Row],[Monto Facturado DOP]]-Tabla2[[#This Row],[Monto Pagado DOP]]</f>
        <v>0</v>
      </c>
      <c r="K100" s="43" t="s">
        <v>16</v>
      </c>
      <c r="L100" s="15">
        <f>+Tabla2[[#This Row],[Fecha de Documento]]+15</f>
        <v>45279</v>
      </c>
    </row>
    <row r="101" spans="1:12" s="17" customFormat="1" ht="94.5" x14ac:dyDescent="0.25">
      <c r="A101" s="14" t="s">
        <v>131</v>
      </c>
      <c r="B101" s="14" t="s">
        <v>278</v>
      </c>
      <c r="C101" s="15" t="s">
        <v>857</v>
      </c>
      <c r="D101" s="14" t="s">
        <v>692</v>
      </c>
      <c r="E101" s="15" t="s">
        <v>373</v>
      </c>
      <c r="F101" s="14" t="s">
        <v>4</v>
      </c>
      <c r="G101" s="14" t="s">
        <v>931</v>
      </c>
      <c r="H101" s="42">
        <v>82000</v>
      </c>
      <c r="I101" s="42">
        <v>82000</v>
      </c>
      <c r="J101" s="43">
        <f>+Tabla2[[#This Row],[Monto Facturado DOP]]-Tabla2[[#This Row],[Monto Pagado DOP]]</f>
        <v>0</v>
      </c>
      <c r="K101" s="43" t="s">
        <v>16</v>
      </c>
      <c r="L101" s="15">
        <f>+Tabla2[[#This Row],[Fecha de Documento]]+15</f>
        <v>45297</v>
      </c>
    </row>
    <row r="102" spans="1:12" s="17" customFormat="1" ht="94.5" x14ac:dyDescent="0.25">
      <c r="A102" s="14" t="s">
        <v>132</v>
      </c>
      <c r="B102" s="14" t="s">
        <v>278</v>
      </c>
      <c r="C102" s="15" t="s">
        <v>592</v>
      </c>
      <c r="D102" s="14" t="s">
        <v>693</v>
      </c>
      <c r="E102" s="15" t="s">
        <v>323</v>
      </c>
      <c r="F102" s="14" t="s">
        <v>4</v>
      </c>
      <c r="G102" s="14" t="s">
        <v>932</v>
      </c>
      <c r="H102" s="42">
        <v>119000</v>
      </c>
      <c r="I102" s="42">
        <v>119000</v>
      </c>
      <c r="J102" s="43">
        <f>+Tabla2[[#This Row],[Monto Facturado DOP]]-Tabla2[[#This Row],[Monto Pagado DOP]]</f>
        <v>0</v>
      </c>
      <c r="K102" s="43" t="s">
        <v>16</v>
      </c>
      <c r="L102" s="15">
        <f>+Tabla2[[#This Row],[Fecha de Documento]]+15</f>
        <v>45279</v>
      </c>
    </row>
    <row r="103" spans="1:12" s="17" customFormat="1" ht="110.25" x14ac:dyDescent="0.25">
      <c r="A103" s="14" t="s">
        <v>38</v>
      </c>
      <c r="B103" s="14" t="s">
        <v>278</v>
      </c>
      <c r="C103" s="15" t="s">
        <v>582</v>
      </c>
      <c r="D103" s="14" t="s">
        <v>694</v>
      </c>
      <c r="E103" s="15" t="s">
        <v>580</v>
      </c>
      <c r="F103" s="14" t="s">
        <v>4</v>
      </c>
      <c r="G103" s="14" t="s">
        <v>933</v>
      </c>
      <c r="H103" s="42">
        <v>128500</v>
      </c>
      <c r="I103" s="42">
        <v>128500</v>
      </c>
      <c r="J103" s="43">
        <f>+Tabla2[[#This Row],[Monto Facturado DOP]]-Tabla2[[#This Row],[Monto Pagado DOP]]</f>
        <v>0</v>
      </c>
      <c r="K103" s="43" t="s">
        <v>16</v>
      </c>
      <c r="L103" s="15">
        <f>+Tabla2[[#This Row],[Fecha de Documento]]+15</f>
        <v>45302</v>
      </c>
    </row>
    <row r="104" spans="1:12" s="17" customFormat="1" ht="94.5" x14ac:dyDescent="0.25">
      <c r="A104" s="14" t="s">
        <v>133</v>
      </c>
      <c r="B104" s="14" t="s">
        <v>278</v>
      </c>
      <c r="C104" s="15" t="s">
        <v>855</v>
      </c>
      <c r="D104" s="14" t="s">
        <v>695</v>
      </c>
      <c r="E104" s="15" t="s">
        <v>367</v>
      </c>
      <c r="F104" s="14" t="s">
        <v>4</v>
      </c>
      <c r="G104" s="14" t="s">
        <v>934</v>
      </c>
      <c r="H104" s="42">
        <v>155100</v>
      </c>
      <c r="I104" s="42">
        <v>155100</v>
      </c>
      <c r="J104" s="43">
        <f>+Tabla2[[#This Row],[Monto Facturado DOP]]-Tabla2[[#This Row],[Monto Pagado DOP]]</f>
        <v>0</v>
      </c>
      <c r="K104" s="43" t="s">
        <v>16</v>
      </c>
      <c r="L104" s="15">
        <f>+Tabla2[[#This Row],[Fecha de Documento]]+15</f>
        <v>45282</v>
      </c>
    </row>
    <row r="105" spans="1:12" s="17" customFormat="1" ht="126" x14ac:dyDescent="0.25">
      <c r="A105" s="14" t="s">
        <v>134</v>
      </c>
      <c r="B105" s="14" t="s">
        <v>278</v>
      </c>
      <c r="C105" s="15" t="s">
        <v>858</v>
      </c>
      <c r="D105" s="14" t="s">
        <v>696</v>
      </c>
      <c r="E105" s="15" t="s">
        <v>593</v>
      </c>
      <c r="F105" s="14" t="s">
        <v>4</v>
      </c>
      <c r="G105" s="14" t="s">
        <v>935</v>
      </c>
      <c r="H105" s="42">
        <v>155900</v>
      </c>
      <c r="I105" s="42">
        <v>155900</v>
      </c>
      <c r="J105" s="43">
        <f>+Tabla2[[#This Row],[Monto Facturado DOP]]-Tabla2[[#This Row],[Monto Pagado DOP]]</f>
        <v>0</v>
      </c>
      <c r="K105" s="43" t="s">
        <v>16</v>
      </c>
      <c r="L105" s="15">
        <f>+Tabla2[[#This Row],[Fecha de Documento]]+15</f>
        <v>45303</v>
      </c>
    </row>
    <row r="106" spans="1:12" s="17" customFormat="1" ht="110.25" x14ac:dyDescent="0.25">
      <c r="A106" s="14" t="s">
        <v>37</v>
      </c>
      <c r="B106" s="14" t="s">
        <v>278</v>
      </c>
      <c r="C106" s="15" t="s">
        <v>860</v>
      </c>
      <c r="D106" s="14" t="s">
        <v>697</v>
      </c>
      <c r="E106" s="15" t="s">
        <v>362</v>
      </c>
      <c r="F106" s="14" t="s">
        <v>520</v>
      </c>
      <c r="G106" s="14" t="s">
        <v>936</v>
      </c>
      <c r="H106" s="42">
        <v>530671.43999999994</v>
      </c>
      <c r="I106" s="42">
        <v>530671.43999999994</v>
      </c>
      <c r="J106" s="43">
        <f>+Tabla2[[#This Row],[Monto Facturado DOP]]-Tabla2[[#This Row],[Monto Pagado DOP]]</f>
        <v>0</v>
      </c>
      <c r="K106" s="43" t="s">
        <v>16</v>
      </c>
      <c r="L106" s="15">
        <f>+Tabla2[[#This Row],[Fecha de Documento]]+15</f>
        <v>45294</v>
      </c>
    </row>
    <row r="107" spans="1:12" s="17" customFormat="1" ht="110.25" x14ac:dyDescent="0.25">
      <c r="A107" s="14" t="s">
        <v>135</v>
      </c>
      <c r="B107" s="14" t="s">
        <v>278</v>
      </c>
      <c r="C107" s="15" t="s">
        <v>858</v>
      </c>
      <c r="D107" s="14" t="s">
        <v>698</v>
      </c>
      <c r="E107" s="15" t="s">
        <v>592</v>
      </c>
      <c r="F107" s="14" t="s">
        <v>521</v>
      </c>
      <c r="G107" s="14" t="s">
        <v>937</v>
      </c>
      <c r="H107" s="42">
        <v>38562.400000000001</v>
      </c>
      <c r="I107" s="42">
        <v>38562.400000000001</v>
      </c>
      <c r="J107" s="43">
        <f>+Tabla2[[#This Row],[Monto Facturado DOP]]-Tabla2[[#This Row],[Monto Pagado DOP]]</f>
        <v>0</v>
      </c>
      <c r="K107" s="43" t="s">
        <v>16</v>
      </c>
      <c r="L107" s="15">
        <f>+Tabla2[[#This Row],[Fecha de Documento]]+15</f>
        <v>45303</v>
      </c>
    </row>
    <row r="108" spans="1:12" s="17" customFormat="1" ht="141.75" x14ac:dyDescent="0.25">
      <c r="A108" s="14" t="s">
        <v>136</v>
      </c>
      <c r="B108" s="14" t="s">
        <v>278</v>
      </c>
      <c r="C108" s="15" t="s">
        <v>582</v>
      </c>
      <c r="D108" s="14" t="s">
        <v>699</v>
      </c>
      <c r="E108" s="15" t="s">
        <v>328</v>
      </c>
      <c r="F108" s="14" t="s">
        <v>393</v>
      </c>
      <c r="G108" s="14" t="s">
        <v>938</v>
      </c>
      <c r="H108" s="42">
        <v>203125.2</v>
      </c>
      <c r="I108" s="42">
        <v>203125.2</v>
      </c>
      <c r="J108" s="43">
        <f>+Tabla2[[#This Row],[Monto Facturado DOP]]-Tabla2[[#This Row],[Monto Pagado DOP]]</f>
        <v>0</v>
      </c>
      <c r="K108" s="43" t="s">
        <v>16</v>
      </c>
      <c r="L108" s="15">
        <f>+Tabla2[[#This Row],[Fecha de Documento]]+15</f>
        <v>45302</v>
      </c>
    </row>
    <row r="109" spans="1:12" s="17" customFormat="1" ht="96.75" customHeight="1" x14ac:dyDescent="0.25">
      <c r="A109" s="14" t="s">
        <v>137</v>
      </c>
      <c r="B109" s="14" t="s">
        <v>278</v>
      </c>
      <c r="C109" s="15" t="s">
        <v>861</v>
      </c>
      <c r="D109" s="14" t="s">
        <v>700</v>
      </c>
      <c r="E109" s="15" t="s">
        <v>594</v>
      </c>
      <c r="F109" s="14" t="s">
        <v>393</v>
      </c>
      <c r="G109" s="14" t="s">
        <v>939</v>
      </c>
      <c r="H109" s="42">
        <v>418314.59</v>
      </c>
      <c r="I109" s="42">
        <v>418314.59</v>
      </c>
      <c r="J109" s="43">
        <f>+Tabla2[[#This Row],[Monto Facturado DOP]]-Tabla2[[#This Row],[Monto Pagado DOP]]</f>
        <v>0</v>
      </c>
      <c r="K109" s="43" t="s">
        <v>16</v>
      </c>
      <c r="L109" s="15">
        <f>+Tabla2[[#This Row],[Fecha de Documento]]+15</f>
        <v>45293</v>
      </c>
    </row>
    <row r="110" spans="1:12" s="17" customFormat="1" ht="99.75" customHeight="1" x14ac:dyDescent="0.25">
      <c r="A110" s="14" t="s">
        <v>138</v>
      </c>
      <c r="B110" s="14" t="s">
        <v>278</v>
      </c>
      <c r="C110" s="15" t="s">
        <v>621</v>
      </c>
      <c r="D110" s="14" t="s">
        <v>701</v>
      </c>
      <c r="E110" s="15" t="s">
        <v>333</v>
      </c>
      <c r="F110" s="14" t="s">
        <v>522</v>
      </c>
      <c r="G110" s="14" t="s">
        <v>940</v>
      </c>
      <c r="H110" s="42">
        <v>4248</v>
      </c>
      <c r="I110" s="42">
        <v>4248</v>
      </c>
      <c r="J110" s="43">
        <f>+Tabla2[[#This Row],[Monto Facturado DOP]]-Tabla2[[#This Row],[Monto Pagado DOP]]</f>
        <v>0</v>
      </c>
      <c r="K110" s="43" t="s">
        <v>16</v>
      </c>
      <c r="L110" s="15">
        <f>+Tabla2[[#This Row],[Fecha de Documento]]+15</f>
        <v>45289</v>
      </c>
    </row>
    <row r="111" spans="1:12" s="17" customFormat="1" ht="90.75" customHeight="1" x14ac:dyDescent="0.25">
      <c r="A111" s="14" t="s">
        <v>40</v>
      </c>
      <c r="B111" s="14" t="s">
        <v>278</v>
      </c>
      <c r="C111" s="15" t="s">
        <v>619</v>
      </c>
      <c r="D111" s="14" t="s">
        <v>702</v>
      </c>
      <c r="E111" s="15" t="s">
        <v>368</v>
      </c>
      <c r="F111" s="14" t="s">
        <v>522</v>
      </c>
      <c r="G111" s="14" t="s">
        <v>941</v>
      </c>
      <c r="H111" s="42">
        <v>377954</v>
      </c>
      <c r="I111" s="42">
        <v>377954</v>
      </c>
      <c r="J111" s="43">
        <f>+Tabla2[[#This Row],[Monto Facturado DOP]]-Tabla2[[#This Row],[Monto Pagado DOP]]</f>
        <v>0</v>
      </c>
      <c r="K111" s="43" t="s">
        <v>16</v>
      </c>
      <c r="L111" s="15">
        <f>+Tabla2[[#This Row],[Fecha de Documento]]+15</f>
        <v>45288</v>
      </c>
    </row>
    <row r="112" spans="1:12" s="17" customFormat="1" ht="96.75" customHeight="1" x14ac:dyDescent="0.25">
      <c r="A112" s="14" t="s">
        <v>139</v>
      </c>
      <c r="B112" s="14" t="s">
        <v>278</v>
      </c>
      <c r="C112" s="15" t="s">
        <v>862</v>
      </c>
      <c r="D112" s="14" t="s">
        <v>703</v>
      </c>
      <c r="E112" s="15" t="s">
        <v>269</v>
      </c>
      <c r="F112" s="14" t="s">
        <v>48</v>
      </c>
      <c r="G112" s="14" t="s">
        <v>942</v>
      </c>
      <c r="H112" s="42">
        <v>27360</v>
      </c>
      <c r="I112" s="42">
        <v>27360</v>
      </c>
      <c r="J112" s="43">
        <f>+Tabla2[[#This Row],[Monto Facturado DOP]]-Tabla2[[#This Row],[Monto Pagado DOP]]</f>
        <v>0</v>
      </c>
      <c r="K112" s="43" t="s">
        <v>16</v>
      </c>
      <c r="L112" s="15">
        <f>+Tabla2[[#This Row],[Fecha de Documento]]+15</f>
        <v>45301</v>
      </c>
    </row>
    <row r="113" spans="1:12" s="17" customFormat="1" ht="96.75" customHeight="1" x14ac:dyDescent="0.25">
      <c r="A113" s="14" t="s">
        <v>140</v>
      </c>
      <c r="B113" s="14" t="s">
        <v>278</v>
      </c>
      <c r="C113" s="15" t="s">
        <v>862</v>
      </c>
      <c r="D113" s="14" t="s">
        <v>703</v>
      </c>
      <c r="E113" s="15" t="s">
        <v>595</v>
      </c>
      <c r="F113" s="14" t="s">
        <v>48</v>
      </c>
      <c r="G113" s="14" t="s">
        <v>942</v>
      </c>
      <c r="H113" s="42">
        <v>29868</v>
      </c>
      <c r="I113" s="42">
        <v>29868</v>
      </c>
      <c r="J113" s="43">
        <f>+Tabla2[[#This Row],[Monto Facturado DOP]]-Tabla2[[#This Row],[Monto Pagado DOP]]</f>
        <v>0</v>
      </c>
      <c r="K113" s="43" t="s">
        <v>16</v>
      </c>
      <c r="L113" s="15">
        <f>+Tabla2[[#This Row],[Fecha de Documento]]+15</f>
        <v>45301</v>
      </c>
    </row>
    <row r="114" spans="1:12" s="17" customFormat="1" ht="144" customHeight="1" x14ac:dyDescent="0.25">
      <c r="A114" s="14" t="s">
        <v>141</v>
      </c>
      <c r="B114" s="14" t="s">
        <v>278</v>
      </c>
      <c r="C114" s="15" t="s">
        <v>858</v>
      </c>
      <c r="D114" s="14" t="s">
        <v>704</v>
      </c>
      <c r="E114" s="15" t="s">
        <v>294</v>
      </c>
      <c r="F114" s="14" t="s">
        <v>48</v>
      </c>
      <c r="G114" s="14" t="s">
        <v>943</v>
      </c>
      <c r="H114" s="42">
        <v>9281.57</v>
      </c>
      <c r="I114" s="42">
        <v>9281.57</v>
      </c>
      <c r="J114" s="43">
        <f>+Tabla2[[#This Row],[Monto Facturado DOP]]-Tabla2[[#This Row],[Monto Pagado DOP]]</f>
        <v>0</v>
      </c>
      <c r="K114" s="43" t="s">
        <v>16</v>
      </c>
      <c r="L114" s="15">
        <f>+Tabla2[[#This Row],[Fecha de Documento]]+15</f>
        <v>45303</v>
      </c>
    </row>
    <row r="115" spans="1:12" s="17" customFormat="1" ht="153" customHeight="1" x14ac:dyDescent="0.25">
      <c r="A115" s="14" t="s">
        <v>142</v>
      </c>
      <c r="B115" s="14" t="s">
        <v>278</v>
      </c>
      <c r="C115" s="15" t="s">
        <v>858</v>
      </c>
      <c r="D115" s="14" t="s">
        <v>704</v>
      </c>
      <c r="E115" s="15" t="s">
        <v>335</v>
      </c>
      <c r="F115" s="14" t="s">
        <v>48</v>
      </c>
      <c r="G115" s="14" t="s">
        <v>943</v>
      </c>
      <c r="H115" s="42">
        <v>7277.81</v>
      </c>
      <c r="I115" s="42">
        <v>7277.81</v>
      </c>
      <c r="J115" s="43">
        <f>+Tabla2[[#This Row],[Monto Facturado DOP]]-Tabla2[[#This Row],[Monto Pagado DOP]]</f>
        <v>0</v>
      </c>
      <c r="K115" s="43" t="s">
        <v>16</v>
      </c>
      <c r="L115" s="15">
        <f>+Tabla2[[#This Row],[Fecha de Documento]]+15</f>
        <v>45303</v>
      </c>
    </row>
    <row r="116" spans="1:12" s="17" customFormat="1" ht="173.25" customHeight="1" x14ac:dyDescent="0.25">
      <c r="A116" s="14" t="s">
        <v>143</v>
      </c>
      <c r="B116" s="14" t="s">
        <v>278</v>
      </c>
      <c r="C116" s="15" t="s">
        <v>858</v>
      </c>
      <c r="D116" s="14" t="s">
        <v>705</v>
      </c>
      <c r="E116" s="15" t="s">
        <v>596</v>
      </c>
      <c r="F116" s="14" t="s">
        <v>48</v>
      </c>
      <c r="G116" s="14" t="s">
        <v>944</v>
      </c>
      <c r="H116" s="42">
        <v>41585.440000000002</v>
      </c>
      <c r="I116" s="42">
        <v>41585.440000000002</v>
      </c>
      <c r="J116" s="43">
        <f>+Tabla2[[#This Row],[Monto Facturado DOP]]-Tabla2[[#This Row],[Monto Pagado DOP]]</f>
        <v>0</v>
      </c>
      <c r="K116" s="43" t="s">
        <v>16</v>
      </c>
      <c r="L116" s="15">
        <f>+Tabla2[[#This Row],[Fecha de Documento]]+15</f>
        <v>45303</v>
      </c>
    </row>
    <row r="117" spans="1:12" s="16" customFormat="1" ht="110.25" x14ac:dyDescent="0.3">
      <c r="A117" s="14" t="s">
        <v>144</v>
      </c>
      <c r="B117" s="14" t="s">
        <v>278</v>
      </c>
      <c r="C117" s="15" t="s">
        <v>858</v>
      </c>
      <c r="D117" s="14" t="s">
        <v>705</v>
      </c>
      <c r="E117" s="15" t="s">
        <v>597</v>
      </c>
      <c r="F117" s="14" t="s">
        <v>48</v>
      </c>
      <c r="G117" s="14" t="s">
        <v>944</v>
      </c>
      <c r="H117" s="42">
        <v>51024.69</v>
      </c>
      <c r="I117" s="42">
        <v>51024.69</v>
      </c>
      <c r="J117" s="43">
        <f>+Tabla2[[#This Row],[Monto Facturado DOP]]-Tabla2[[#This Row],[Monto Pagado DOP]]</f>
        <v>0</v>
      </c>
      <c r="K117" s="43" t="s">
        <v>16</v>
      </c>
      <c r="L117" s="15">
        <f>+Tabla2[[#This Row],[Fecha de Documento]]+15</f>
        <v>45303</v>
      </c>
    </row>
    <row r="118" spans="1:12" s="16" customFormat="1" ht="110.25" x14ac:dyDescent="0.3">
      <c r="A118" s="14" t="s">
        <v>36</v>
      </c>
      <c r="B118" s="14" t="s">
        <v>278</v>
      </c>
      <c r="C118" s="15" t="s">
        <v>858</v>
      </c>
      <c r="D118" s="14" t="s">
        <v>705</v>
      </c>
      <c r="E118" s="15" t="s">
        <v>598</v>
      </c>
      <c r="F118" s="14" t="s">
        <v>48</v>
      </c>
      <c r="G118" s="14" t="s">
        <v>944</v>
      </c>
      <c r="H118" s="42">
        <v>99650</v>
      </c>
      <c r="I118" s="42">
        <v>99650</v>
      </c>
      <c r="J118" s="43">
        <f>+Tabla2[[#This Row],[Monto Facturado DOP]]-Tabla2[[#This Row],[Monto Pagado DOP]]</f>
        <v>0</v>
      </c>
      <c r="K118" s="43" t="s">
        <v>16</v>
      </c>
      <c r="L118" s="15">
        <f>+Tabla2[[#This Row],[Fecha de Documento]]+15</f>
        <v>45303</v>
      </c>
    </row>
    <row r="119" spans="1:12" s="16" customFormat="1" ht="110.25" x14ac:dyDescent="0.3">
      <c r="A119" s="14" t="s">
        <v>145</v>
      </c>
      <c r="B119" s="14" t="s">
        <v>278</v>
      </c>
      <c r="C119" s="15" t="s">
        <v>856</v>
      </c>
      <c r="D119" s="14" t="s">
        <v>706</v>
      </c>
      <c r="E119" s="15" t="s">
        <v>599</v>
      </c>
      <c r="F119" s="14" t="s">
        <v>48</v>
      </c>
      <c r="G119" s="14" t="s">
        <v>945</v>
      </c>
      <c r="H119" s="42">
        <v>91715.88</v>
      </c>
      <c r="I119" s="42">
        <v>91715.88</v>
      </c>
      <c r="J119" s="43">
        <f>+Tabla2[[#This Row],[Monto Facturado DOP]]-Tabla2[[#This Row],[Monto Pagado DOP]]</f>
        <v>0</v>
      </c>
      <c r="K119" s="43" t="s">
        <v>16</v>
      </c>
      <c r="L119" s="15">
        <f>+Tabla2[[#This Row],[Fecha de Documento]]+15</f>
        <v>45295</v>
      </c>
    </row>
    <row r="120" spans="1:12" s="16" customFormat="1" ht="110.25" x14ac:dyDescent="0.3">
      <c r="A120" s="14" t="s">
        <v>146</v>
      </c>
      <c r="B120" s="14" t="s">
        <v>278</v>
      </c>
      <c r="C120" s="15" t="s">
        <v>856</v>
      </c>
      <c r="D120" s="14" t="s">
        <v>706</v>
      </c>
      <c r="E120" s="15" t="s">
        <v>600</v>
      </c>
      <c r="F120" s="14" t="s">
        <v>48</v>
      </c>
      <c r="G120" s="14" t="s">
        <v>945</v>
      </c>
      <c r="H120" s="42">
        <v>12691.21</v>
      </c>
      <c r="I120" s="42">
        <v>12691.21</v>
      </c>
      <c r="J120" s="43">
        <f>+Tabla2[[#This Row],[Monto Facturado DOP]]-Tabla2[[#This Row],[Monto Pagado DOP]]</f>
        <v>0</v>
      </c>
      <c r="K120" s="43" t="s">
        <v>16</v>
      </c>
      <c r="L120" s="15">
        <f>+Tabla2[[#This Row],[Fecha de Documento]]+15</f>
        <v>45295</v>
      </c>
    </row>
    <row r="121" spans="1:12" ht="110.25" x14ac:dyDescent="0.25">
      <c r="A121" s="14" t="s">
        <v>147</v>
      </c>
      <c r="B121" s="14" t="s">
        <v>278</v>
      </c>
      <c r="C121" s="15" t="s">
        <v>856</v>
      </c>
      <c r="D121" s="14" t="s">
        <v>706</v>
      </c>
      <c r="E121" s="15" t="s">
        <v>601</v>
      </c>
      <c r="F121" s="14" t="s">
        <v>48</v>
      </c>
      <c r="G121" s="14" t="s">
        <v>945</v>
      </c>
      <c r="H121" s="42">
        <v>73137.649999999994</v>
      </c>
      <c r="I121" s="42">
        <v>73137.649999999994</v>
      </c>
      <c r="J121" s="43">
        <f>+Tabla2[[#This Row],[Monto Facturado DOP]]-Tabla2[[#This Row],[Monto Pagado DOP]]</f>
        <v>0</v>
      </c>
      <c r="K121" s="43" t="s">
        <v>16</v>
      </c>
      <c r="L121" s="15">
        <f>+Tabla2[[#This Row],[Fecha de Documento]]+15</f>
        <v>45295</v>
      </c>
    </row>
    <row r="122" spans="1:12" ht="110.25" x14ac:dyDescent="0.25">
      <c r="A122" s="14" t="s">
        <v>148</v>
      </c>
      <c r="B122" s="14" t="s">
        <v>278</v>
      </c>
      <c r="C122" s="15" t="s">
        <v>856</v>
      </c>
      <c r="D122" s="14" t="s">
        <v>706</v>
      </c>
      <c r="E122" s="15" t="s">
        <v>602</v>
      </c>
      <c r="F122" s="14" t="s">
        <v>48</v>
      </c>
      <c r="G122" s="14" t="s">
        <v>945</v>
      </c>
      <c r="H122" s="42">
        <v>123700.92</v>
      </c>
      <c r="I122" s="42">
        <v>123700.92</v>
      </c>
      <c r="J122" s="43">
        <f>+Tabla2[[#This Row],[Monto Facturado DOP]]-Tabla2[[#This Row],[Monto Pagado DOP]]</f>
        <v>0</v>
      </c>
      <c r="K122" s="43" t="s">
        <v>16</v>
      </c>
      <c r="L122" s="15">
        <f>+Tabla2[[#This Row],[Fecha de Documento]]+15</f>
        <v>45295</v>
      </c>
    </row>
    <row r="123" spans="1:12" ht="110.25" x14ac:dyDescent="0.25">
      <c r="A123" s="14" t="s">
        <v>149</v>
      </c>
      <c r="B123" s="14" t="s">
        <v>278</v>
      </c>
      <c r="C123" s="15" t="s">
        <v>856</v>
      </c>
      <c r="D123" s="14" t="s">
        <v>706</v>
      </c>
      <c r="E123" s="15" t="s">
        <v>603</v>
      </c>
      <c r="F123" s="14" t="s">
        <v>48</v>
      </c>
      <c r="G123" s="14" t="s">
        <v>945</v>
      </c>
      <c r="H123" s="42">
        <v>133071.01999999999</v>
      </c>
      <c r="I123" s="42">
        <v>133071.01999999999</v>
      </c>
      <c r="J123" s="43">
        <f>+Tabla2[[#This Row],[Monto Facturado DOP]]-Tabla2[[#This Row],[Monto Pagado DOP]]</f>
        <v>0</v>
      </c>
      <c r="K123" s="43" t="s">
        <v>16</v>
      </c>
      <c r="L123" s="15">
        <f>+Tabla2[[#This Row],[Fecha de Documento]]+15</f>
        <v>45295</v>
      </c>
    </row>
    <row r="124" spans="1:12" ht="110.25" x14ac:dyDescent="0.25">
      <c r="A124" s="14" t="s">
        <v>150</v>
      </c>
      <c r="B124" s="14" t="s">
        <v>278</v>
      </c>
      <c r="C124" s="15" t="s">
        <v>856</v>
      </c>
      <c r="D124" s="14" t="s">
        <v>706</v>
      </c>
      <c r="E124" s="15" t="s">
        <v>604</v>
      </c>
      <c r="F124" s="14" t="s">
        <v>48</v>
      </c>
      <c r="G124" s="14" t="s">
        <v>945</v>
      </c>
      <c r="H124" s="42">
        <v>82365.98</v>
      </c>
      <c r="I124" s="42">
        <v>82365.98</v>
      </c>
      <c r="J124" s="43">
        <f>+Tabla2[[#This Row],[Monto Facturado DOP]]-Tabla2[[#This Row],[Monto Pagado DOP]]</f>
        <v>0</v>
      </c>
      <c r="K124" s="43" t="s">
        <v>16</v>
      </c>
      <c r="L124" s="15">
        <f>+Tabla2[[#This Row],[Fecha de Documento]]+15</f>
        <v>45295</v>
      </c>
    </row>
    <row r="125" spans="1:12" ht="110.25" x14ac:dyDescent="0.25">
      <c r="A125" s="14" t="s">
        <v>151</v>
      </c>
      <c r="B125" s="14" t="s">
        <v>278</v>
      </c>
      <c r="C125" s="15" t="s">
        <v>856</v>
      </c>
      <c r="D125" s="14" t="s">
        <v>706</v>
      </c>
      <c r="E125" s="15" t="s">
        <v>605</v>
      </c>
      <c r="F125" s="14" t="s">
        <v>48</v>
      </c>
      <c r="G125" s="14" t="s">
        <v>945</v>
      </c>
      <c r="H125" s="42">
        <v>509078.19</v>
      </c>
      <c r="I125" s="42">
        <v>509078.19</v>
      </c>
      <c r="J125" s="43">
        <f>+Tabla2[[#This Row],[Monto Facturado DOP]]-Tabla2[[#This Row],[Monto Pagado DOP]]</f>
        <v>0</v>
      </c>
      <c r="K125" s="43" t="s">
        <v>16</v>
      </c>
      <c r="L125" s="15">
        <f>+Tabla2[[#This Row],[Fecha de Documento]]+15</f>
        <v>45295</v>
      </c>
    </row>
    <row r="126" spans="1:12" ht="110.25" x14ac:dyDescent="0.25">
      <c r="A126" s="14" t="s">
        <v>152</v>
      </c>
      <c r="B126" s="14" t="s">
        <v>278</v>
      </c>
      <c r="C126" s="15" t="s">
        <v>856</v>
      </c>
      <c r="D126" s="14" t="s">
        <v>706</v>
      </c>
      <c r="E126" s="15" t="s">
        <v>606</v>
      </c>
      <c r="F126" s="14" t="s">
        <v>48</v>
      </c>
      <c r="G126" s="14" t="s">
        <v>945</v>
      </c>
      <c r="H126" s="42">
        <v>170176.85</v>
      </c>
      <c r="I126" s="42">
        <v>170176.85</v>
      </c>
      <c r="J126" s="43">
        <f>+Tabla2[[#This Row],[Monto Facturado DOP]]-Tabla2[[#This Row],[Monto Pagado DOP]]</f>
        <v>0</v>
      </c>
      <c r="K126" s="43" t="s">
        <v>16</v>
      </c>
      <c r="L126" s="15">
        <f>+Tabla2[[#This Row],[Fecha de Documento]]+15</f>
        <v>45295</v>
      </c>
    </row>
    <row r="127" spans="1:12" ht="110.25" x14ac:dyDescent="0.25">
      <c r="A127" s="14" t="s">
        <v>153</v>
      </c>
      <c r="B127" s="14" t="s">
        <v>278</v>
      </c>
      <c r="C127" s="15" t="s">
        <v>856</v>
      </c>
      <c r="D127" s="14" t="s">
        <v>706</v>
      </c>
      <c r="E127" s="15" t="s">
        <v>607</v>
      </c>
      <c r="F127" s="14" t="s">
        <v>48</v>
      </c>
      <c r="G127" s="14" t="s">
        <v>945</v>
      </c>
      <c r="H127" s="42">
        <v>52188.04</v>
      </c>
      <c r="I127" s="42">
        <v>52188.04</v>
      </c>
      <c r="J127" s="43">
        <f>+Tabla2[[#This Row],[Monto Facturado DOP]]-Tabla2[[#This Row],[Monto Pagado DOP]]</f>
        <v>0</v>
      </c>
      <c r="K127" s="43" t="s">
        <v>16</v>
      </c>
      <c r="L127" s="15">
        <f>+Tabla2[[#This Row],[Fecha de Documento]]+15</f>
        <v>45295</v>
      </c>
    </row>
    <row r="128" spans="1:12" ht="110.25" x14ac:dyDescent="0.25">
      <c r="A128" s="14" t="s">
        <v>154</v>
      </c>
      <c r="B128" s="14" t="s">
        <v>278</v>
      </c>
      <c r="C128" s="15" t="s">
        <v>856</v>
      </c>
      <c r="D128" s="14" t="s">
        <v>706</v>
      </c>
      <c r="E128" s="15" t="s">
        <v>608</v>
      </c>
      <c r="F128" s="14" t="s">
        <v>48</v>
      </c>
      <c r="G128" s="14" t="s">
        <v>945</v>
      </c>
      <c r="H128" s="42">
        <v>184632.42</v>
      </c>
      <c r="I128" s="42">
        <v>184632.42</v>
      </c>
      <c r="J128" s="43">
        <f>+Tabla2[[#This Row],[Monto Facturado DOP]]-Tabla2[[#This Row],[Monto Pagado DOP]]</f>
        <v>0</v>
      </c>
      <c r="K128" s="43" t="s">
        <v>16</v>
      </c>
      <c r="L128" s="15">
        <f>+Tabla2[[#This Row],[Fecha de Documento]]+15</f>
        <v>45295</v>
      </c>
    </row>
    <row r="129" spans="1:12" ht="110.25" x14ac:dyDescent="0.25">
      <c r="A129" s="14" t="s">
        <v>155</v>
      </c>
      <c r="B129" s="14" t="s">
        <v>278</v>
      </c>
      <c r="C129" s="15" t="s">
        <v>856</v>
      </c>
      <c r="D129" s="14" t="s">
        <v>706</v>
      </c>
      <c r="E129" s="15" t="s">
        <v>609</v>
      </c>
      <c r="F129" s="14" t="s">
        <v>48</v>
      </c>
      <c r="G129" s="14" t="s">
        <v>945</v>
      </c>
      <c r="H129" s="42">
        <v>198180.21</v>
      </c>
      <c r="I129" s="42">
        <v>198180.21</v>
      </c>
      <c r="J129" s="43">
        <f>+Tabla2[[#This Row],[Monto Facturado DOP]]-Tabla2[[#This Row],[Monto Pagado DOP]]</f>
        <v>0</v>
      </c>
      <c r="K129" s="43" t="s">
        <v>16</v>
      </c>
      <c r="L129" s="15">
        <f>+Tabla2[[#This Row],[Fecha de Documento]]+15</f>
        <v>45295</v>
      </c>
    </row>
    <row r="130" spans="1:12" ht="110.25" x14ac:dyDescent="0.25">
      <c r="A130" s="14" t="s">
        <v>156</v>
      </c>
      <c r="B130" s="14" t="s">
        <v>278</v>
      </c>
      <c r="C130" s="15" t="s">
        <v>856</v>
      </c>
      <c r="D130" s="14" t="s">
        <v>706</v>
      </c>
      <c r="E130" s="15" t="s">
        <v>610</v>
      </c>
      <c r="F130" s="14" t="s">
        <v>48</v>
      </c>
      <c r="G130" s="14" t="s">
        <v>945</v>
      </c>
      <c r="H130" s="42">
        <v>824542.42</v>
      </c>
      <c r="I130" s="42">
        <v>824542.42</v>
      </c>
      <c r="J130" s="43">
        <f>+Tabla2[[#This Row],[Monto Facturado DOP]]-Tabla2[[#This Row],[Monto Pagado DOP]]</f>
        <v>0</v>
      </c>
      <c r="K130" s="43" t="s">
        <v>16</v>
      </c>
      <c r="L130" s="15">
        <f>+Tabla2[[#This Row],[Fecha de Documento]]+15</f>
        <v>45295</v>
      </c>
    </row>
    <row r="131" spans="1:12" ht="110.25" x14ac:dyDescent="0.25">
      <c r="A131" s="14" t="s">
        <v>157</v>
      </c>
      <c r="B131" s="14" t="s">
        <v>278</v>
      </c>
      <c r="C131" s="15" t="s">
        <v>856</v>
      </c>
      <c r="D131" s="14" t="s">
        <v>706</v>
      </c>
      <c r="E131" s="15" t="s">
        <v>611</v>
      </c>
      <c r="F131" s="14" t="s">
        <v>48</v>
      </c>
      <c r="G131" s="14" t="s">
        <v>945</v>
      </c>
      <c r="H131" s="42">
        <v>70700.009999999995</v>
      </c>
      <c r="I131" s="42">
        <v>70700.009999999995</v>
      </c>
      <c r="J131" s="43">
        <f>+Tabla2[[#This Row],[Monto Facturado DOP]]-Tabla2[[#This Row],[Monto Pagado DOP]]</f>
        <v>0</v>
      </c>
      <c r="K131" s="43" t="s">
        <v>16</v>
      </c>
      <c r="L131" s="15">
        <f>+Tabla2[[#This Row],[Fecha de Documento]]+15</f>
        <v>45295</v>
      </c>
    </row>
    <row r="132" spans="1:12" ht="110.25" x14ac:dyDescent="0.25">
      <c r="A132" s="14" t="s">
        <v>158</v>
      </c>
      <c r="B132" s="14" t="s">
        <v>278</v>
      </c>
      <c r="C132" s="15" t="s">
        <v>856</v>
      </c>
      <c r="D132" s="14" t="s">
        <v>706</v>
      </c>
      <c r="E132" s="15" t="s">
        <v>612</v>
      </c>
      <c r="F132" s="14" t="s">
        <v>48</v>
      </c>
      <c r="G132" s="14" t="s">
        <v>945</v>
      </c>
      <c r="H132" s="42">
        <v>579086.69999999995</v>
      </c>
      <c r="I132" s="42">
        <v>579086.69999999995</v>
      </c>
      <c r="J132" s="43">
        <f>+Tabla2[[#This Row],[Monto Facturado DOP]]-Tabla2[[#This Row],[Monto Pagado DOP]]</f>
        <v>0</v>
      </c>
      <c r="K132" s="43" t="s">
        <v>16</v>
      </c>
      <c r="L132" s="15">
        <f>+Tabla2[[#This Row],[Fecha de Documento]]+15</f>
        <v>45295</v>
      </c>
    </row>
    <row r="133" spans="1:12" ht="110.25" x14ac:dyDescent="0.25">
      <c r="A133" s="14" t="s">
        <v>159</v>
      </c>
      <c r="B133" s="14" t="s">
        <v>278</v>
      </c>
      <c r="C133" s="15" t="s">
        <v>856</v>
      </c>
      <c r="D133" s="14" t="s">
        <v>706</v>
      </c>
      <c r="E133" s="15" t="s">
        <v>597</v>
      </c>
      <c r="F133" s="14" t="s">
        <v>48</v>
      </c>
      <c r="G133" s="14" t="s">
        <v>945</v>
      </c>
      <c r="H133" s="42">
        <v>267758.92</v>
      </c>
      <c r="I133" s="42">
        <v>267758.92</v>
      </c>
      <c r="J133" s="43">
        <f>+Tabla2[[#This Row],[Monto Facturado DOP]]-Tabla2[[#This Row],[Monto Pagado DOP]]</f>
        <v>0</v>
      </c>
      <c r="K133" s="43" t="s">
        <v>16</v>
      </c>
      <c r="L133" s="15">
        <f>+Tabla2[[#This Row],[Fecha de Documento]]+15</f>
        <v>45295</v>
      </c>
    </row>
    <row r="134" spans="1:12" ht="78.75" x14ac:dyDescent="0.25">
      <c r="A134" s="14" t="s">
        <v>160</v>
      </c>
      <c r="B134" s="14" t="s">
        <v>278</v>
      </c>
      <c r="C134" s="15" t="s">
        <v>580</v>
      </c>
      <c r="D134" s="14" t="s">
        <v>707</v>
      </c>
      <c r="E134" s="15" t="s">
        <v>360</v>
      </c>
      <c r="F134" s="14" t="s">
        <v>351</v>
      </c>
      <c r="G134" s="14" t="s">
        <v>946</v>
      </c>
      <c r="H134" s="42">
        <v>272458.46000000002</v>
      </c>
      <c r="I134" s="42">
        <v>272458.46000000002</v>
      </c>
      <c r="J134" s="43">
        <f>+Tabla2[[#This Row],[Monto Facturado DOP]]-Tabla2[[#This Row],[Monto Pagado DOP]]</f>
        <v>0</v>
      </c>
      <c r="K134" s="43" t="s">
        <v>16</v>
      </c>
      <c r="L134" s="15">
        <f>+Tabla2[[#This Row],[Fecha de Documento]]+15</f>
        <v>45281</v>
      </c>
    </row>
    <row r="135" spans="1:12" ht="94.5" x14ac:dyDescent="0.25">
      <c r="A135" s="14" t="s">
        <v>161</v>
      </c>
      <c r="B135" s="14" t="s">
        <v>278</v>
      </c>
      <c r="C135" s="15" t="s">
        <v>594</v>
      </c>
      <c r="D135" s="14" t="s">
        <v>708</v>
      </c>
      <c r="E135" s="15" t="s">
        <v>326</v>
      </c>
      <c r="F135" s="14" t="s">
        <v>523</v>
      </c>
      <c r="G135" s="14" t="s">
        <v>947</v>
      </c>
      <c r="H135" s="42">
        <v>6490</v>
      </c>
      <c r="I135" s="42">
        <v>6490</v>
      </c>
      <c r="J135" s="43">
        <f>+Tabla2[[#This Row],[Monto Facturado DOP]]-Tabla2[[#This Row],[Monto Pagado DOP]]</f>
        <v>0</v>
      </c>
      <c r="K135" s="43" t="s">
        <v>16</v>
      </c>
      <c r="L135" s="15">
        <f>+Tabla2[[#This Row],[Fecha de Documento]]+15</f>
        <v>45280</v>
      </c>
    </row>
    <row r="136" spans="1:12" ht="94.5" x14ac:dyDescent="0.25">
      <c r="A136" s="14" t="s">
        <v>162</v>
      </c>
      <c r="B136" s="14" t="s">
        <v>278</v>
      </c>
      <c r="C136" s="15" t="s">
        <v>862</v>
      </c>
      <c r="D136" s="14" t="s">
        <v>709</v>
      </c>
      <c r="E136" s="15" t="s">
        <v>360</v>
      </c>
      <c r="F136" s="14" t="s">
        <v>523</v>
      </c>
      <c r="G136" s="14" t="s">
        <v>948</v>
      </c>
      <c r="H136" s="42">
        <v>6490</v>
      </c>
      <c r="I136" s="42">
        <v>6490</v>
      </c>
      <c r="J136" s="43">
        <f>+Tabla2[[#This Row],[Monto Facturado DOP]]-Tabla2[[#This Row],[Monto Pagado DOP]]</f>
        <v>0</v>
      </c>
      <c r="K136" s="43" t="s">
        <v>16</v>
      </c>
      <c r="L136" s="15">
        <f>+Tabla2[[#This Row],[Fecha de Documento]]+15</f>
        <v>45301</v>
      </c>
    </row>
    <row r="137" spans="1:12" ht="94.5" x14ac:dyDescent="0.25">
      <c r="A137" s="14" t="s">
        <v>163</v>
      </c>
      <c r="B137" s="14" t="s">
        <v>278</v>
      </c>
      <c r="C137" s="15" t="s">
        <v>862</v>
      </c>
      <c r="D137" s="14" t="s">
        <v>709</v>
      </c>
      <c r="E137" s="15" t="s">
        <v>580</v>
      </c>
      <c r="F137" s="14" t="s">
        <v>523</v>
      </c>
      <c r="G137" s="14" t="s">
        <v>948</v>
      </c>
      <c r="H137" s="42">
        <v>6490</v>
      </c>
      <c r="I137" s="42">
        <v>6490</v>
      </c>
      <c r="J137" s="43">
        <f>+Tabla2[[#This Row],[Monto Facturado DOP]]-Tabla2[[#This Row],[Monto Pagado DOP]]</f>
        <v>0</v>
      </c>
      <c r="K137" s="43" t="s">
        <v>16</v>
      </c>
      <c r="L137" s="15">
        <f>+Tabla2[[#This Row],[Fecha de Documento]]+15</f>
        <v>45301</v>
      </c>
    </row>
    <row r="138" spans="1:12" ht="78.75" x14ac:dyDescent="0.25">
      <c r="A138" s="14" t="s">
        <v>164</v>
      </c>
      <c r="B138" s="14" t="s">
        <v>278</v>
      </c>
      <c r="C138" s="15" t="s">
        <v>858</v>
      </c>
      <c r="D138" s="14" t="s">
        <v>710</v>
      </c>
      <c r="E138" s="15" t="s">
        <v>591</v>
      </c>
      <c r="F138" s="14" t="s">
        <v>261</v>
      </c>
      <c r="G138" s="14" t="s">
        <v>949</v>
      </c>
      <c r="H138" s="42">
        <v>88640</v>
      </c>
      <c r="I138" s="42">
        <v>88640</v>
      </c>
      <c r="J138" s="43">
        <f>+Tabla2[[#This Row],[Monto Facturado DOP]]-Tabla2[[#This Row],[Monto Pagado DOP]]</f>
        <v>0</v>
      </c>
      <c r="K138" s="43" t="s">
        <v>16</v>
      </c>
      <c r="L138" s="15">
        <f>+Tabla2[[#This Row],[Fecha de Documento]]+15</f>
        <v>45303</v>
      </c>
    </row>
    <row r="139" spans="1:12" ht="94.5" x14ac:dyDescent="0.25">
      <c r="A139" s="14" t="s">
        <v>165</v>
      </c>
      <c r="B139" s="14" t="s">
        <v>278</v>
      </c>
      <c r="C139" s="15" t="s">
        <v>858</v>
      </c>
      <c r="D139" s="14" t="s">
        <v>711</v>
      </c>
      <c r="E139" s="15" t="s">
        <v>591</v>
      </c>
      <c r="F139" s="14" t="s">
        <v>261</v>
      </c>
      <c r="G139" s="14" t="s">
        <v>950</v>
      </c>
      <c r="H139" s="42">
        <v>166370</v>
      </c>
      <c r="I139" s="42">
        <v>166370</v>
      </c>
      <c r="J139" s="43">
        <f>+Tabla2[[#This Row],[Monto Facturado DOP]]-Tabla2[[#This Row],[Monto Pagado DOP]]</f>
        <v>0</v>
      </c>
      <c r="K139" s="43" t="s">
        <v>16</v>
      </c>
      <c r="L139" s="15">
        <f>+Tabla2[[#This Row],[Fecha de Documento]]+15</f>
        <v>45303</v>
      </c>
    </row>
    <row r="140" spans="1:12" ht="126" x14ac:dyDescent="0.25">
      <c r="A140" s="14" t="s">
        <v>166</v>
      </c>
      <c r="B140" s="14" t="s">
        <v>278</v>
      </c>
      <c r="C140" s="15" t="s">
        <v>591</v>
      </c>
      <c r="D140" s="14" t="s">
        <v>712</v>
      </c>
      <c r="E140" s="15" t="s">
        <v>372</v>
      </c>
      <c r="F140" s="14" t="s">
        <v>261</v>
      </c>
      <c r="G140" s="14" t="s">
        <v>951</v>
      </c>
      <c r="H140" s="42">
        <v>125800</v>
      </c>
      <c r="I140" s="42">
        <v>125800</v>
      </c>
      <c r="J140" s="43">
        <f>+Tabla2[[#This Row],[Monto Facturado DOP]]-Tabla2[[#This Row],[Monto Pagado DOP]]</f>
        <v>0</v>
      </c>
      <c r="K140" s="43" t="s">
        <v>16</v>
      </c>
      <c r="L140" s="15">
        <f>+Tabla2[[#This Row],[Fecha de Documento]]+15</f>
        <v>45286</v>
      </c>
    </row>
    <row r="141" spans="1:12" ht="126" x14ac:dyDescent="0.25">
      <c r="A141" s="14" t="s">
        <v>167</v>
      </c>
      <c r="B141" s="14" t="s">
        <v>278</v>
      </c>
      <c r="C141" s="15" t="s">
        <v>591</v>
      </c>
      <c r="D141" s="14" t="s">
        <v>712</v>
      </c>
      <c r="E141" s="15" t="s">
        <v>613</v>
      </c>
      <c r="F141" s="14" t="s">
        <v>261</v>
      </c>
      <c r="G141" s="14" t="s">
        <v>951</v>
      </c>
      <c r="H141" s="42">
        <v>63648</v>
      </c>
      <c r="I141" s="42">
        <v>63648</v>
      </c>
      <c r="J141" s="43">
        <f>+Tabla2[[#This Row],[Monto Facturado DOP]]-Tabla2[[#This Row],[Monto Pagado DOP]]</f>
        <v>0</v>
      </c>
      <c r="K141" s="43" t="s">
        <v>16</v>
      </c>
      <c r="L141" s="15">
        <f>+Tabla2[[#This Row],[Fecha de Documento]]+15</f>
        <v>45286</v>
      </c>
    </row>
    <row r="142" spans="1:12" ht="110.25" x14ac:dyDescent="0.25">
      <c r="A142" s="14" t="s">
        <v>168</v>
      </c>
      <c r="B142" s="14" t="s">
        <v>278</v>
      </c>
      <c r="C142" s="15" t="s">
        <v>858</v>
      </c>
      <c r="D142" s="14" t="s">
        <v>713</v>
      </c>
      <c r="E142" s="15" t="s">
        <v>588</v>
      </c>
      <c r="F142" s="14" t="s">
        <v>524</v>
      </c>
      <c r="G142" s="14" t="s">
        <v>952</v>
      </c>
      <c r="H142" s="42">
        <v>449469.56</v>
      </c>
      <c r="I142" s="42">
        <v>449469.56</v>
      </c>
      <c r="J142" s="43">
        <f>+Tabla2[[#This Row],[Monto Facturado DOP]]-Tabla2[[#This Row],[Monto Pagado DOP]]</f>
        <v>0</v>
      </c>
      <c r="K142" s="43" t="s">
        <v>16</v>
      </c>
      <c r="L142" s="15">
        <f>+Tabla2[[#This Row],[Fecha de Documento]]+15</f>
        <v>45303</v>
      </c>
    </row>
    <row r="143" spans="1:12" ht="94.5" x14ac:dyDescent="0.25">
      <c r="A143" s="14" t="s">
        <v>169</v>
      </c>
      <c r="B143" s="14" t="s">
        <v>278</v>
      </c>
      <c r="C143" s="15" t="s">
        <v>580</v>
      </c>
      <c r="D143" s="14" t="s">
        <v>714</v>
      </c>
      <c r="E143" s="15" t="s">
        <v>370</v>
      </c>
      <c r="F143" s="14" t="s">
        <v>394</v>
      </c>
      <c r="G143" s="14" t="s">
        <v>953</v>
      </c>
      <c r="H143" s="42">
        <v>786566.5</v>
      </c>
      <c r="I143" s="42">
        <v>786566.5</v>
      </c>
      <c r="J143" s="43">
        <f>+Tabla2[[#This Row],[Monto Facturado DOP]]-Tabla2[[#This Row],[Monto Pagado DOP]]</f>
        <v>0</v>
      </c>
      <c r="K143" s="43" t="s">
        <v>16</v>
      </c>
      <c r="L143" s="15">
        <f>+Tabla2[[#This Row],[Fecha de Documento]]+15</f>
        <v>45281</v>
      </c>
    </row>
    <row r="144" spans="1:12" ht="126" x14ac:dyDescent="0.25">
      <c r="A144" s="14" t="s">
        <v>170</v>
      </c>
      <c r="B144" s="14" t="s">
        <v>278</v>
      </c>
      <c r="C144" s="15" t="s">
        <v>858</v>
      </c>
      <c r="D144" s="14" t="s">
        <v>715</v>
      </c>
      <c r="E144" s="15" t="s">
        <v>275</v>
      </c>
      <c r="F144" s="14" t="s">
        <v>525</v>
      </c>
      <c r="G144" s="14" t="s">
        <v>954</v>
      </c>
      <c r="H144" s="42">
        <v>465510</v>
      </c>
      <c r="I144" s="42">
        <v>465510</v>
      </c>
      <c r="J144" s="43">
        <f>+Tabla2[[#This Row],[Monto Facturado DOP]]-Tabla2[[#This Row],[Monto Pagado DOP]]</f>
        <v>0</v>
      </c>
      <c r="K144" s="43" t="s">
        <v>16</v>
      </c>
      <c r="L144" s="15">
        <f>+Tabla2[[#This Row],[Fecha de Documento]]+15</f>
        <v>45303</v>
      </c>
    </row>
    <row r="145" spans="1:12" ht="173.25" x14ac:dyDescent="0.25">
      <c r="A145" s="14" t="s">
        <v>171</v>
      </c>
      <c r="B145" s="14" t="s">
        <v>278</v>
      </c>
      <c r="C145" s="15" t="s">
        <v>624</v>
      </c>
      <c r="D145" s="14" t="s">
        <v>716</v>
      </c>
      <c r="E145" s="15" t="s">
        <v>334</v>
      </c>
      <c r="F145" s="14" t="s">
        <v>526</v>
      </c>
      <c r="G145" s="14" t="s">
        <v>955</v>
      </c>
      <c r="H145" s="42">
        <v>499081</v>
      </c>
      <c r="I145" s="42">
        <v>499081</v>
      </c>
      <c r="J145" s="43">
        <f>+Tabla2[[#This Row],[Monto Facturado DOP]]-Tabla2[[#This Row],[Monto Pagado DOP]]</f>
        <v>0</v>
      </c>
      <c r="K145" s="43" t="s">
        <v>16</v>
      </c>
      <c r="L145" s="15">
        <f>+Tabla2[[#This Row],[Fecha de Documento]]+15</f>
        <v>45287</v>
      </c>
    </row>
    <row r="146" spans="1:12" ht="110.25" x14ac:dyDescent="0.25">
      <c r="A146" s="14" t="s">
        <v>172</v>
      </c>
      <c r="B146" s="14" t="s">
        <v>278</v>
      </c>
      <c r="C146" s="15" t="s">
        <v>582</v>
      </c>
      <c r="D146" s="14" t="s">
        <v>717</v>
      </c>
      <c r="E146" s="15" t="s">
        <v>331</v>
      </c>
      <c r="F146" s="14" t="s">
        <v>395</v>
      </c>
      <c r="G146" s="14" t="s">
        <v>956</v>
      </c>
      <c r="H146" s="42">
        <v>75240</v>
      </c>
      <c r="I146" s="42">
        <v>75240</v>
      </c>
      <c r="J146" s="43">
        <f>+Tabla2[[#This Row],[Monto Facturado DOP]]-Tabla2[[#This Row],[Monto Pagado DOP]]</f>
        <v>0</v>
      </c>
      <c r="K146" s="43" t="s">
        <v>16</v>
      </c>
      <c r="L146" s="15">
        <f>+Tabla2[[#This Row],[Fecha de Documento]]+15</f>
        <v>45302</v>
      </c>
    </row>
    <row r="147" spans="1:12" ht="126" x14ac:dyDescent="0.25">
      <c r="A147" s="14" t="s">
        <v>173</v>
      </c>
      <c r="B147" s="14" t="s">
        <v>278</v>
      </c>
      <c r="C147" s="15" t="s">
        <v>580</v>
      </c>
      <c r="D147" s="14" t="s">
        <v>718</v>
      </c>
      <c r="E147" s="15" t="s">
        <v>362</v>
      </c>
      <c r="F147" s="14" t="s">
        <v>262</v>
      </c>
      <c r="G147" s="14" t="s">
        <v>957</v>
      </c>
      <c r="H147" s="42">
        <v>147000</v>
      </c>
      <c r="I147" s="42">
        <v>147000</v>
      </c>
      <c r="J147" s="43">
        <f>+Tabla2[[#This Row],[Monto Facturado DOP]]-Tabla2[[#This Row],[Monto Pagado DOP]]</f>
        <v>0</v>
      </c>
      <c r="K147" s="43" t="s">
        <v>16</v>
      </c>
      <c r="L147" s="15">
        <f>+Tabla2[[#This Row],[Fecha de Documento]]+15</f>
        <v>45281</v>
      </c>
    </row>
    <row r="148" spans="1:12" ht="110.25" x14ac:dyDescent="0.25">
      <c r="A148" s="14" t="s">
        <v>174</v>
      </c>
      <c r="B148" s="14" t="s">
        <v>278</v>
      </c>
      <c r="C148" s="15" t="s">
        <v>588</v>
      </c>
      <c r="D148" s="14" t="s">
        <v>719</v>
      </c>
      <c r="E148" s="15" t="s">
        <v>373</v>
      </c>
      <c r="F148" s="14" t="s">
        <v>262</v>
      </c>
      <c r="G148" s="14" t="s">
        <v>958</v>
      </c>
      <c r="H148" s="42">
        <v>1372000.04</v>
      </c>
      <c r="I148" s="42">
        <v>1372000.04</v>
      </c>
      <c r="J148" s="43">
        <f>+Tabla2[[#This Row],[Monto Facturado DOP]]-Tabla2[[#This Row],[Monto Pagado DOP]]</f>
        <v>0</v>
      </c>
      <c r="K148" s="43" t="s">
        <v>16</v>
      </c>
      <c r="L148" s="15">
        <f>+Tabla2[[#This Row],[Fecha de Documento]]+15</f>
        <v>45276</v>
      </c>
    </row>
    <row r="149" spans="1:12" ht="126" x14ac:dyDescent="0.25">
      <c r="A149" s="14" t="s">
        <v>175</v>
      </c>
      <c r="B149" s="14" t="s">
        <v>278</v>
      </c>
      <c r="C149" s="15" t="s">
        <v>861</v>
      </c>
      <c r="D149" s="14" t="s">
        <v>720</v>
      </c>
      <c r="E149" s="15" t="s">
        <v>614</v>
      </c>
      <c r="F149" s="14" t="s">
        <v>262</v>
      </c>
      <c r="G149" s="14" t="s">
        <v>959</v>
      </c>
      <c r="H149" s="42">
        <v>86700</v>
      </c>
      <c r="I149" s="42">
        <v>86700</v>
      </c>
      <c r="J149" s="43">
        <f>+Tabla2[[#This Row],[Monto Facturado DOP]]-Tabla2[[#This Row],[Monto Pagado DOP]]</f>
        <v>0</v>
      </c>
      <c r="K149" s="43" t="s">
        <v>16</v>
      </c>
      <c r="L149" s="15">
        <f>+Tabla2[[#This Row],[Fecha de Documento]]+15</f>
        <v>45293</v>
      </c>
    </row>
    <row r="150" spans="1:12" ht="141.75" x14ac:dyDescent="0.25">
      <c r="A150" s="14" t="s">
        <v>176</v>
      </c>
      <c r="B150" s="14" t="s">
        <v>278</v>
      </c>
      <c r="C150" s="15" t="s">
        <v>857</v>
      </c>
      <c r="D150" s="14" t="s">
        <v>721</v>
      </c>
      <c r="E150" s="15" t="s">
        <v>592</v>
      </c>
      <c r="F150" s="14" t="s">
        <v>262</v>
      </c>
      <c r="G150" s="14" t="s">
        <v>960</v>
      </c>
      <c r="H150" s="42">
        <v>358000</v>
      </c>
      <c r="I150" s="42">
        <v>358000</v>
      </c>
      <c r="J150" s="43">
        <f>+Tabla2[[#This Row],[Monto Facturado DOP]]-Tabla2[[#This Row],[Monto Pagado DOP]]</f>
        <v>0</v>
      </c>
      <c r="K150" s="43" t="s">
        <v>16</v>
      </c>
      <c r="L150" s="15">
        <f>+Tabla2[[#This Row],[Fecha de Documento]]+15</f>
        <v>45297</v>
      </c>
    </row>
    <row r="151" spans="1:12" ht="141.75" x14ac:dyDescent="0.25">
      <c r="A151" s="14" t="s">
        <v>177</v>
      </c>
      <c r="B151" s="14" t="s">
        <v>278</v>
      </c>
      <c r="C151" s="15" t="s">
        <v>862</v>
      </c>
      <c r="D151" s="14" t="s">
        <v>722</v>
      </c>
      <c r="E151" s="15" t="s">
        <v>371</v>
      </c>
      <c r="F151" s="14" t="s">
        <v>262</v>
      </c>
      <c r="G151" s="14" t="s">
        <v>961</v>
      </c>
      <c r="H151" s="42">
        <v>173200</v>
      </c>
      <c r="I151" s="42">
        <v>173200</v>
      </c>
      <c r="J151" s="43">
        <f>+Tabla2[[#This Row],[Monto Facturado DOP]]-Tabla2[[#This Row],[Monto Pagado DOP]]</f>
        <v>0</v>
      </c>
      <c r="K151" s="43" t="s">
        <v>16</v>
      </c>
      <c r="L151" s="15">
        <f>+Tabla2[[#This Row],[Fecha de Documento]]+15</f>
        <v>45301</v>
      </c>
    </row>
    <row r="152" spans="1:12" ht="110.25" x14ac:dyDescent="0.25">
      <c r="A152" s="14" t="s">
        <v>178</v>
      </c>
      <c r="B152" s="14" t="s">
        <v>278</v>
      </c>
      <c r="C152" s="15" t="s">
        <v>580</v>
      </c>
      <c r="D152" s="14" t="s">
        <v>723</v>
      </c>
      <c r="E152" s="15" t="s">
        <v>365</v>
      </c>
      <c r="F152" s="14" t="s">
        <v>262</v>
      </c>
      <c r="G152" s="14" t="s">
        <v>962</v>
      </c>
      <c r="H152" s="42">
        <v>140000</v>
      </c>
      <c r="I152" s="42">
        <v>140000</v>
      </c>
      <c r="J152" s="43">
        <f>+Tabla2[[#This Row],[Monto Facturado DOP]]-Tabla2[[#This Row],[Monto Pagado DOP]]</f>
        <v>0</v>
      </c>
      <c r="K152" s="43" t="s">
        <v>16</v>
      </c>
      <c r="L152" s="15">
        <f>+Tabla2[[#This Row],[Fecha de Documento]]+15</f>
        <v>45281</v>
      </c>
    </row>
    <row r="153" spans="1:12" ht="141.75" x14ac:dyDescent="0.25">
      <c r="A153" s="14" t="s">
        <v>34</v>
      </c>
      <c r="B153" s="14" t="s">
        <v>278</v>
      </c>
      <c r="C153" s="15" t="s">
        <v>624</v>
      </c>
      <c r="D153" s="14" t="s">
        <v>724</v>
      </c>
      <c r="E153" s="15" t="s">
        <v>344</v>
      </c>
      <c r="F153" s="14" t="s">
        <v>527</v>
      </c>
      <c r="G153" s="14" t="s">
        <v>963</v>
      </c>
      <c r="H153" s="42">
        <v>95999.96</v>
      </c>
      <c r="I153" s="42">
        <v>95999.96</v>
      </c>
      <c r="J153" s="43">
        <f>+Tabla2[[#This Row],[Monto Facturado DOP]]-Tabla2[[#This Row],[Monto Pagado DOP]]</f>
        <v>0</v>
      </c>
      <c r="K153" s="43" t="s">
        <v>16</v>
      </c>
      <c r="L153" s="15">
        <f>+Tabla2[[#This Row],[Fecha de Documento]]+15</f>
        <v>45287</v>
      </c>
    </row>
    <row r="154" spans="1:12" ht="141.75" x14ac:dyDescent="0.25">
      <c r="A154" s="14" t="s">
        <v>179</v>
      </c>
      <c r="B154" s="14" t="s">
        <v>278</v>
      </c>
      <c r="C154" s="15" t="s">
        <v>624</v>
      </c>
      <c r="D154" s="14" t="s">
        <v>724</v>
      </c>
      <c r="E154" s="15" t="s">
        <v>334</v>
      </c>
      <c r="F154" s="14" t="s">
        <v>527</v>
      </c>
      <c r="G154" s="14" t="s">
        <v>963</v>
      </c>
      <c r="H154" s="42">
        <v>47999.99</v>
      </c>
      <c r="I154" s="42">
        <v>47999.99</v>
      </c>
      <c r="J154" s="43">
        <f>+Tabla2[[#This Row],[Monto Facturado DOP]]-Tabla2[[#This Row],[Monto Pagado DOP]]</f>
        <v>0</v>
      </c>
      <c r="K154" s="43" t="s">
        <v>16</v>
      </c>
      <c r="L154" s="15">
        <f>+Tabla2[[#This Row],[Fecha de Documento]]+15</f>
        <v>45287</v>
      </c>
    </row>
    <row r="155" spans="1:12" ht="94.5" x14ac:dyDescent="0.25">
      <c r="A155" s="14" t="s">
        <v>35</v>
      </c>
      <c r="B155" s="14" t="s">
        <v>278</v>
      </c>
      <c r="C155" s="15" t="s">
        <v>861</v>
      </c>
      <c r="D155" s="14" t="s">
        <v>725</v>
      </c>
      <c r="E155" s="15" t="s">
        <v>359</v>
      </c>
      <c r="F155" s="14" t="s">
        <v>528</v>
      </c>
      <c r="G155" s="14" t="s">
        <v>964</v>
      </c>
      <c r="H155" s="42">
        <v>160680.6</v>
      </c>
      <c r="I155" s="42">
        <v>160680.6</v>
      </c>
      <c r="J155" s="43">
        <f>+Tabla2[[#This Row],[Monto Facturado DOP]]-Tabla2[[#This Row],[Monto Pagado DOP]]</f>
        <v>0</v>
      </c>
      <c r="K155" s="43" t="s">
        <v>16</v>
      </c>
      <c r="L155" s="15">
        <f>+Tabla2[[#This Row],[Fecha de Documento]]+15</f>
        <v>45293</v>
      </c>
    </row>
    <row r="156" spans="1:12" ht="78.75" x14ac:dyDescent="0.25">
      <c r="A156" s="14" t="s">
        <v>180</v>
      </c>
      <c r="B156" s="14" t="s">
        <v>278</v>
      </c>
      <c r="C156" s="15" t="s">
        <v>579</v>
      </c>
      <c r="D156" s="14" t="s">
        <v>726</v>
      </c>
      <c r="E156" s="15" t="s">
        <v>287</v>
      </c>
      <c r="F156" s="14" t="s">
        <v>529</v>
      </c>
      <c r="G156" s="14" t="s">
        <v>965</v>
      </c>
      <c r="H156" s="42">
        <v>10325</v>
      </c>
      <c r="I156" s="42">
        <v>10325</v>
      </c>
      <c r="J156" s="43">
        <f>+Tabla2[[#This Row],[Monto Facturado DOP]]-Tabla2[[#This Row],[Monto Pagado DOP]]</f>
        <v>0</v>
      </c>
      <c r="K156" s="43" t="s">
        <v>16</v>
      </c>
      <c r="L156" s="15">
        <f>+Tabla2[[#This Row],[Fecha de Documento]]+15</f>
        <v>45283</v>
      </c>
    </row>
    <row r="157" spans="1:12" ht="78.75" x14ac:dyDescent="0.25">
      <c r="A157" s="14" t="s">
        <v>25</v>
      </c>
      <c r="B157" s="14" t="s">
        <v>278</v>
      </c>
      <c r="C157" s="15" t="s">
        <v>579</v>
      </c>
      <c r="D157" s="14" t="s">
        <v>726</v>
      </c>
      <c r="E157" s="15" t="s">
        <v>293</v>
      </c>
      <c r="F157" s="14" t="s">
        <v>529</v>
      </c>
      <c r="G157" s="14" t="s">
        <v>965</v>
      </c>
      <c r="H157" s="42">
        <v>10325</v>
      </c>
      <c r="I157" s="42">
        <v>10325</v>
      </c>
      <c r="J157" s="43">
        <f>+Tabla2[[#This Row],[Monto Facturado DOP]]-Tabla2[[#This Row],[Monto Pagado DOP]]</f>
        <v>0</v>
      </c>
      <c r="K157" s="43" t="s">
        <v>16</v>
      </c>
      <c r="L157" s="15">
        <f>+Tabla2[[#This Row],[Fecha de Documento]]+15</f>
        <v>45283</v>
      </c>
    </row>
    <row r="158" spans="1:12" ht="110.25" x14ac:dyDescent="0.25">
      <c r="A158" s="14" t="s">
        <v>181</v>
      </c>
      <c r="B158" s="14" t="s">
        <v>278</v>
      </c>
      <c r="C158" s="15" t="s">
        <v>859</v>
      </c>
      <c r="D158" s="14" t="s">
        <v>727</v>
      </c>
      <c r="E158" s="15" t="s">
        <v>362</v>
      </c>
      <c r="F158" s="14" t="s">
        <v>529</v>
      </c>
      <c r="G158" s="14" t="s">
        <v>966</v>
      </c>
      <c r="H158" s="42">
        <v>357245</v>
      </c>
      <c r="I158" s="42">
        <v>357245</v>
      </c>
      <c r="J158" s="43">
        <f>+Tabla2[[#This Row],[Monto Facturado DOP]]-Tabla2[[#This Row],[Monto Pagado DOP]]</f>
        <v>0</v>
      </c>
      <c r="K158" s="43" t="s">
        <v>16</v>
      </c>
      <c r="L158" s="15">
        <f>+Tabla2[[#This Row],[Fecha de Documento]]+15</f>
        <v>45296</v>
      </c>
    </row>
    <row r="159" spans="1:12" ht="157.5" x14ac:dyDescent="0.25">
      <c r="A159" s="14" t="s">
        <v>182</v>
      </c>
      <c r="B159" s="14" t="s">
        <v>278</v>
      </c>
      <c r="C159" s="15" t="s">
        <v>862</v>
      </c>
      <c r="D159" s="14" t="s">
        <v>728</v>
      </c>
      <c r="E159" s="15" t="s">
        <v>359</v>
      </c>
      <c r="F159" s="14" t="s">
        <v>529</v>
      </c>
      <c r="G159" s="14" t="s">
        <v>967</v>
      </c>
      <c r="H159" s="42">
        <v>14160</v>
      </c>
      <c r="I159" s="42">
        <v>14160</v>
      </c>
      <c r="J159" s="43">
        <f>+Tabla2[[#This Row],[Monto Facturado DOP]]-Tabla2[[#This Row],[Monto Pagado DOP]]</f>
        <v>0</v>
      </c>
      <c r="K159" s="43" t="s">
        <v>16</v>
      </c>
      <c r="L159" s="15">
        <f>+Tabla2[[#This Row],[Fecha de Documento]]+15</f>
        <v>45301</v>
      </c>
    </row>
    <row r="160" spans="1:12" ht="94.5" x14ac:dyDescent="0.25">
      <c r="A160" s="14" t="s">
        <v>183</v>
      </c>
      <c r="B160" s="14" t="s">
        <v>278</v>
      </c>
      <c r="C160" s="15" t="s">
        <v>579</v>
      </c>
      <c r="D160" s="14" t="s">
        <v>729</v>
      </c>
      <c r="E160" s="15" t="s">
        <v>369</v>
      </c>
      <c r="F160" s="14" t="s">
        <v>352</v>
      </c>
      <c r="G160" s="14" t="s">
        <v>968</v>
      </c>
      <c r="H160" s="42">
        <v>23600</v>
      </c>
      <c r="I160" s="42">
        <v>23600</v>
      </c>
      <c r="J160" s="43">
        <f>+Tabla2[[#This Row],[Monto Facturado DOP]]-Tabla2[[#This Row],[Monto Pagado DOP]]</f>
        <v>0</v>
      </c>
      <c r="K160" s="43" t="s">
        <v>16</v>
      </c>
      <c r="L160" s="15">
        <f>+Tabla2[[#This Row],[Fecha de Documento]]+15</f>
        <v>45283</v>
      </c>
    </row>
    <row r="161" spans="1:12" ht="126" x14ac:dyDescent="0.25">
      <c r="A161" s="14" t="s">
        <v>184</v>
      </c>
      <c r="B161" s="14" t="s">
        <v>278</v>
      </c>
      <c r="C161" s="15" t="s">
        <v>863</v>
      </c>
      <c r="D161" s="14" t="s">
        <v>730</v>
      </c>
      <c r="E161" s="15" t="s">
        <v>592</v>
      </c>
      <c r="F161" s="14" t="s">
        <v>352</v>
      </c>
      <c r="G161" s="14" t="s">
        <v>969</v>
      </c>
      <c r="H161" s="42">
        <v>23600</v>
      </c>
      <c r="I161" s="42">
        <v>23600</v>
      </c>
      <c r="J161" s="43">
        <f>+Tabla2[[#This Row],[Monto Facturado DOP]]-Tabla2[[#This Row],[Monto Pagado DOP]]</f>
        <v>0</v>
      </c>
      <c r="K161" s="43" t="s">
        <v>16</v>
      </c>
      <c r="L161" s="15">
        <f>+Tabla2[[#This Row],[Fecha de Documento]]+15</f>
        <v>45304</v>
      </c>
    </row>
    <row r="162" spans="1:12" ht="110.25" x14ac:dyDescent="0.25">
      <c r="A162" s="14" t="s">
        <v>185</v>
      </c>
      <c r="B162" s="14" t="s">
        <v>278</v>
      </c>
      <c r="C162" s="15" t="s">
        <v>591</v>
      </c>
      <c r="D162" s="14" t="s">
        <v>731</v>
      </c>
      <c r="E162" s="15" t="s">
        <v>361</v>
      </c>
      <c r="F162" s="14" t="s">
        <v>530</v>
      </c>
      <c r="G162" s="14" t="s">
        <v>970</v>
      </c>
      <c r="H162" s="42">
        <v>222656.41</v>
      </c>
      <c r="I162" s="42">
        <v>222656.41</v>
      </c>
      <c r="J162" s="43">
        <f>+Tabla2[[#This Row],[Monto Facturado DOP]]-Tabla2[[#This Row],[Monto Pagado DOP]]</f>
        <v>0</v>
      </c>
      <c r="K162" s="43" t="s">
        <v>16</v>
      </c>
      <c r="L162" s="15">
        <f>+Tabla2[[#This Row],[Fecha de Documento]]+15</f>
        <v>45286</v>
      </c>
    </row>
    <row r="163" spans="1:12" ht="94.5" x14ac:dyDescent="0.25">
      <c r="A163" s="14" t="s">
        <v>186</v>
      </c>
      <c r="B163" s="14" t="s">
        <v>278</v>
      </c>
      <c r="C163" s="15" t="s">
        <v>621</v>
      </c>
      <c r="D163" s="14" t="s">
        <v>732</v>
      </c>
      <c r="E163" s="15" t="s">
        <v>333</v>
      </c>
      <c r="F163" s="14" t="s">
        <v>531</v>
      </c>
      <c r="G163" s="14" t="s">
        <v>971</v>
      </c>
      <c r="H163" s="42">
        <v>1055038</v>
      </c>
      <c r="I163" s="42">
        <v>1055038</v>
      </c>
      <c r="J163" s="43">
        <f>+Tabla2[[#This Row],[Monto Facturado DOP]]-Tabla2[[#This Row],[Monto Pagado DOP]]</f>
        <v>0</v>
      </c>
      <c r="K163" s="43" t="s">
        <v>16</v>
      </c>
      <c r="L163" s="15">
        <f>+Tabla2[[#This Row],[Fecha de Documento]]+15</f>
        <v>45289</v>
      </c>
    </row>
    <row r="164" spans="1:12" ht="110.25" x14ac:dyDescent="0.25">
      <c r="A164" s="14" t="s">
        <v>187</v>
      </c>
      <c r="B164" s="14" t="s">
        <v>278</v>
      </c>
      <c r="C164" s="15" t="s">
        <v>591</v>
      </c>
      <c r="D164" s="14" t="s">
        <v>733</v>
      </c>
      <c r="E164" s="15" t="s">
        <v>273</v>
      </c>
      <c r="F164" s="14" t="s">
        <v>532</v>
      </c>
      <c r="G164" s="14" t="s">
        <v>972</v>
      </c>
      <c r="H164" s="42">
        <v>49998.96</v>
      </c>
      <c r="I164" s="42">
        <v>49998.96</v>
      </c>
      <c r="J164" s="43">
        <f>+Tabla2[[#This Row],[Monto Facturado DOP]]-Tabla2[[#This Row],[Monto Pagado DOP]]</f>
        <v>0</v>
      </c>
      <c r="K164" s="43" t="s">
        <v>16</v>
      </c>
      <c r="L164" s="15">
        <f>+Tabla2[[#This Row],[Fecha de Documento]]+15</f>
        <v>45286</v>
      </c>
    </row>
    <row r="165" spans="1:12" ht="126" x14ac:dyDescent="0.25">
      <c r="A165" s="14" t="s">
        <v>188</v>
      </c>
      <c r="B165" s="14" t="s">
        <v>278</v>
      </c>
      <c r="C165" s="15" t="s">
        <v>857</v>
      </c>
      <c r="D165" s="14" t="s">
        <v>734</v>
      </c>
      <c r="E165" s="15" t="s">
        <v>615</v>
      </c>
      <c r="F165" s="14" t="s">
        <v>396</v>
      </c>
      <c r="G165" s="14" t="s">
        <v>973</v>
      </c>
      <c r="H165" s="42">
        <v>67656</v>
      </c>
      <c r="I165" s="42">
        <v>67656</v>
      </c>
      <c r="J165" s="43">
        <f>+Tabla2[[#This Row],[Monto Facturado DOP]]-Tabla2[[#This Row],[Monto Pagado DOP]]</f>
        <v>0</v>
      </c>
      <c r="K165" s="43" t="s">
        <v>16</v>
      </c>
      <c r="L165" s="15">
        <f>+Tabla2[[#This Row],[Fecha de Documento]]+15</f>
        <v>45297</v>
      </c>
    </row>
    <row r="166" spans="1:12" ht="141.75" x14ac:dyDescent="0.25">
      <c r="A166" s="14" t="s">
        <v>23</v>
      </c>
      <c r="B166" s="14" t="s">
        <v>278</v>
      </c>
      <c r="C166" s="15" t="s">
        <v>861</v>
      </c>
      <c r="D166" s="14" t="s">
        <v>735</v>
      </c>
      <c r="E166" s="15" t="s">
        <v>332</v>
      </c>
      <c r="F166" s="14" t="s">
        <v>533</v>
      </c>
      <c r="G166" s="14" t="s">
        <v>974</v>
      </c>
      <c r="H166" s="42">
        <v>395300</v>
      </c>
      <c r="I166" s="42">
        <v>395300</v>
      </c>
      <c r="J166" s="43">
        <f>+Tabla2[[#This Row],[Monto Facturado DOP]]-Tabla2[[#This Row],[Monto Pagado DOP]]</f>
        <v>0</v>
      </c>
      <c r="K166" s="43" t="s">
        <v>16</v>
      </c>
      <c r="L166" s="15">
        <f>+Tabla2[[#This Row],[Fecha de Documento]]+15</f>
        <v>45293</v>
      </c>
    </row>
    <row r="167" spans="1:12" ht="157.5" x14ac:dyDescent="0.25">
      <c r="A167" s="14" t="s">
        <v>189</v>
      </c>
      <c r="B167" s="14" t="s">
        <v>278</v>
      </c>
      <c r="C167" s="15" t="s">
        <v>862</v>
      </c>
      <c r="D167" s="14" t="s">
        <v>736</v>
      </c>
      <c r="E167" s="15" t="s">
        <v>366</v>
      </c>
      <c r="F167" s="14" t="s">
        <v>534</v>
      </c>
      <c r="G167" s="14" t="s">
        <v>975</v>
      </c>
      <c r="H167" s="42">
        <v>38232</v>
      </c>
      <c r="I167" s="42">
        <v>38232</v>
      </c>
      <c r="J167" s="43">
        <f>+Tabla2[[#This Row],[Monto Facturado DOP]]-Tabla2[[#This Row],[Monto Pagado DOP]]</f>
        <v>0</v>
      </c>
      <c r="K167" s="43" t="s">
        <v>16</v>
      </c>
      <c r="L167" s="15">
        <f>+Tabla2[[#This Row],[Fecha de Documento]]+15</f>
        <v>45301</v>
      </c>
    </row>
    <row r="168" spans="1:12" ht="78.75" x14ac:dyDescent="0.25">
      <c r="A168" s="14" t="s">
        <v>24</v>
      </c>
      <c r="B168" s="14" t="s">
        <v>278</v>
      </c>
      <c r="C168" s="15" t="s">
        <v>862</v>
      </c>
      <c r="D168" s="14" t="s">
        <v>737</v>
      </c>
      <c r="E168" s="15" t="s">
        <v>580</v>
      </c>
      <c r="F168" s="14" t="s">
        <v>534</v>
      </c>
      <c r="G168" s="14" t="s">
        <v>976</v>
      </c>
      <c r="H168" s="42">
        <v>169920</v>
      </c>
      <c r="I168" s="42">
        <v>169920</v>
      </c>
      <c r="J168" s="43">
        <f>+Tabla2[[#This Row],[Monto Facturado DOP]]-Tabla2[[#This Row],[Monto Pagado DOP]]</f>
        <v>0</v>
      </c>
      <c r="K168" s="43" t="s">
        <v>16</v>
      </c>
      <c r="L168" s="15">
        <f>+Tabla2[[#This Row],[Fecha de Documento]]+15</f>
        <v>45301</v>
      </c>
    </row>
    <row r="169" spans="1:12" ht="110.25" x14ac:dyDescent="0.25">
      <c r="A169" s="14" t="s">
        <v>190</v>
      </c>
      <c r="B169" s="14" t="s">
        <v>278</v>
      </c>
      <c r="C169" s="15" t="s">
        <v>856</v>
      </c>
      <c r="D169" s="14" t="s">
        <v>738</v>
      </c>
      <c r="E169" s="15" t="s">
        <v>616</v>
      </c>
      <c r="F169" s="14" t="s">
        <v>535</v>
      </c>
      <c r="G169" s="14" t="s">
        <v>977</v>
      </c>
      <c r="H169" s="42">
        <v>671646.56</v>
      </c>
      <c r="I169" s="42">
        <v>671646.56</v>
      </c>
      <c r="J169" s="43">
        <f>+Tabla2[[#This Row],[Monto Facturado DOP]]-Tabla2[[#This Row],[Monto Pagado DOP]]</f>
        <v>0</v>
      </c>
      <c r="K169" s="43" t="s">
        <v>16</v>
      </c>
      <c r="L169" s="15">
        <f>+Tabla2[[#This Row],[Fecha de Documento]]+15</f>
        <v>45295</v>
      </c>
    </row>
    <row r="170" spans="1:12" ht="157.5" x14ac:dyDescent="0.25">
      <c r="A170" s="14" t="s">
        <v>191</v>
      </c>
      <c r="B170" s="14" t="s">
        <v>278</v>
      </c>
      <c r="C170" s="15" t="s">
        <v>859</v>
      </c>
      <c r="D170" s="14" t="s">
        <v>739</v>
      </c>
      <c r="E170" s="15" t="s">
        <v>366</v>
      </c>
      <c r="F170" s="14" t="s">
        <v>299</v>
      </c>
      <c r="G170" s="14" t="s">
        <v>978</v>
      </c>
      <c r="H170" s="42">
        <v>165886.29999999999</v>
      </c>
      <c r="I170" s="42">
        <v>165886.29999999999</v>
      </c>
      <c r="J170" s="43">
        <f>+Tabla2[[#This Row],[Monto Facturado DOP]]-Tabla2[[#This Row],[Monto Pagado DOP]]</f>
        <v>0</v>
      </c>
      <c r="K170" s="43" t="s">
        <v>16</v>
      </c>
      <c r="L170" s="15">
        <f>+Tabla2[[#This Row],[Fecha de Documento]]+15</f>
        <v>45296</v>
      </c>
    </row>
    <row r="171" spans="1:12" ht="94.5" x14ac:dyDescent="0.25">
      <c r="A171" s="14" t="s">
        <v>192</v>
      </c>
      <c r="B171" s="14" t="s">
        <v>278</v>
      </c>
      <c r="C171" s="15" t="s">
        <v>858</v>
      </c>
      <c r="D171" s="14" t="s">
        <v>740</v>
      </c>
      <c r="E171" s="15" t="s">
        <v>594</v>
      </c>
      <c r="F171" s="14" t="s">
        <v>536</v>
      </c>
      <c r="G171" s="14" t="s">
        <v>979</v>
      </c>
      <c r="H171" s="42">
        <v>53671.43</v>
      </c>
      <c r="I171" s="42">
        <v>53671.43</v>
      </c>
      <c r="J171" s="43">
        <f>+Tabla2[[#This Row],[Monto Facturado DOP]]-Tabla2[[#This Row],[Monto Pagado DOP]]</f>
        <v>0</v>
      </c>
      <c r="K171" s="43" t="s">
        <v>16</v>
      </c>
      <c r="L171" s="15">
        <f>+Tabla2[[#This Row],[Fecha de Documento]]+15</f>
        <v>45303</v>
      </c>
    </row>
    <row r="172" spans="1:12" ht="110.25" x14ac:dyDescent="0.25">
      <c r="A172" s="14" t="s">
        <v>193</v>
      </c>
      <c r="B172" s="14" t="s">
        <v>278</v>
      </c>
      <c r="C172" s="15" t="s">
        <v>619</v>
      </c>
      <c r="D172" s="14" t="s">
        <v>741</v>
      </c>
      <c r="E172" s="15" t="s">
        <v>364</v>
      </c>
      <c r="F172" s="14" t="s">
        <v>353</v>
      </c>
      <c r="G172" s="14" t="s">
        <v>980</v>
      </c>
      <c r="H172" s="42">
        <v>50091</v>
      </c>
      <c r="I172" s="42">
        <v>50091</v>
      </c>
      <c r="J172" s="43">
        <f>+Tabla2[[#This Row],[Monto Facturado DOP]]-Tabla2[[#This Row],[Monto Pagado DOP]]</f>
        <v>0</v>
      </c>
      <c r="K172" s="43" t="s">
        <v>16</v>
      </c>
      <c r="L172" s="15">
        <f>+Tabla2[[#This Row],[Fecha de Documento]]+15</f>
        <v>45288</v>
      </c>
    </row>
    <row r="173" spans="1:12" ht="110.25" x14ac:dyDescent="0.25">
      <c r="A173" s="14" t="s">
        <v>194</v>
      </c>
      <c r="B173" s="14" t="s">
        <v>278</v>
      </c>
      <c r="C173" s="15" t="s">
        <v>619</v>
      </c>
      <c r="D173" s="14" t="s">
        <v>741</v>
      </c>
      <c r="E173" s="15" t="s">
        <v>366</v>
      </c>
      <c r="F173" s="14" t="s">
        <v>353</v>
      </c>
      <c r="G173" s="14" t="s">
        <v>980</v>
      </c>
      <c r="H173" s="42">
        <v>133560.66</v>
      </c>
      <c r="I173" s="42">
        <v>133560.66</v>
      </c>
      <c r="J173" s="43">
        <f>+Tabla2[[#This Row],[Monto Facturado DOP]]-Tabla2[[#This Row],[Monto Pagado DOP]]</f>
        <v>0</v>
      </c>
      <c r="K173" s="43" t="s">
        <v>16</v>
      </c>
      <c r="L173" s="15">
        <f>+Tabla2[[#This Row],[Fecha de Documento]]+15</f>
        <v>45288</v>
      </c>
    </row>
    <row r="174" spans="1:12" ht="126" x14ac:dyDescent="0.25">
      <c r="A174" s="14" t="s">
        <v>195</v>
      </c>
      <c r="B174" s="14" t="s">
        <v>278</v>
      </c>
      <c r="C174" s="15" t="s">
        <v>859</v>
      </c>
      <c r="D174" s="14" t="s">
        <v>742</v>
      </c>
      <c r="E174" s="15" t="s">
        <v>374</v>
      </c>
      <c r="F174" s="14" t="s">
        <v>353</v>
      </c>
      <c r="G174" s="14" t="s">
        <v>981</v>
      </c>
      <c r="H174" s="42">
        <v>289277</v>
      </c>
      <c r="I174" s="42">
        <v>289277</v>
      </c>
      <c r="J174" s="43">
        <f>+Tabla2[[#This Row],[Monto Facturado DOP]]-Tabla2[[#This Row],[Monto Pagado DOP]]</f>
        <v>0</v>
      </c>
      <c r="K174" s="43" t="s">
        <v>16</v>
      </c>
      <c r="L174" s="15">
        <f>+Tabla2[[#This Row],[Fecha de Documento]]+15</f>
        <v>45296</v>
      </c>
    </row>
    <row r="175" spans="1:12" ht="110.25" x14ac:dyDescent="0.25">
      <c r="A175" s="14" t="s">
        <v>196</v>
      </c>
      <c r="B175" s="14" t="s">
        <v>278</v>
      </c>
      <c r="C175" s="15" t="s">
        <v>858</v>
      </c>
      <c r="D175" s="14" t="s">
        <v>743</v>
      </c>
      <c r="E175" s="15" t="s">
        <v>328</v>
      </c>
      <c r="F175" s="14" t="s">
        <v>397</v>
      </c>
      <c r="G175" s="14" t="s">
        <v>982</v>
      </c>
      <c r="H175" s="42">
        <v>19352</v>
      </c>
      <c r="I175" s="42">
        <v>19352</v>
      </c>
      <c r="J175" s="43">
        <f>+Tabla2[[#This Row],[Monto Facturado DOP]]-Tabla2[[#This Row],[Monto Pagado DOP]]</f>
        <v>0</v>
      </c>
      <c r="K175" s="43" t="s">
        <v>16</v>
      </c>
      <c r="L175" s="15">
        <f>+Tabla2[[#This Row],[Fecha de Documento]]+15</f>
        <v>45303</v>
      </c>
    </row>
    <row r="176" spans="1:12" ht="94.5" x14ac:dyDescent="0.25">
      <c r="A176" s="14" t="s">
        <v>197</v>
      </c>
      <c r="B176" s="14" t="s">
        <v>278</v>
      </c>
      <c r="C176" s="15" t="s">
        <v>588</v>
      </c>
      <c r="D176" s="14" t="s">
        <v>744</v>
      </c>
      <c r="E176" s="15" t="s">
        <v>617</v>
      </c>
      <c r="F176" s="14" t="s">
        <v>537</v>
      </c>
      <c r="G176" s="14" t="s">
        <v>983</v>
      </c>
      <c r="H176" s="42">
        <v>165000</v>
      </c>
      <c r="I176" s="42">
        <v>165000</v>
      </c>
      <c r="J176" s="43">
        <f>+Tabla2[[#This Row],[Monto Facturado DOP]]-Tabla2[[#This Row],[Monto Pagado DOP]]</f>
        <v>0</v>
      </c>
      <c r="K176" s="43" t="s">
        <v>16</v>
      </c>
      <c r="L176" s="15">
        <f>+Tabla2[[#This Row],[Fecha de Documento]]+15</f>
        <v>45276</v>
      </c>
    </row>
    <row r="177" spans="1:12" ht="126" x14ac:dyDescent="0.25">
      <c r="A177" s="14" t="s">
        <v>198</v>
      </c>
      <c r="B177" s="14" t="s">
        <v>278</v>
      </c>
      <c r="C177" s="15" t="s">
        <v>863</v>
      </c>
      <c r="D177" s="14" t="s">
        <v>745</v>
      </c>
      <c r="E177" s="15" t="s">
        <v>265</v>
      </c>
      <c r="F177" s="14" t="s">
        <v>49</v>
      </c>
      <c r="G177" s="14" t="s">
        <v>984</v>
      </c>
      <c r="H177" s="42">
        <v>525</v>
      </c>
      <c r="I177" s="42">
        <v>525</v>
      </c>
      <c r="J177" s="43">
        <f>+Tabla2[[#This Row],[Monto Facturado DOP]]-Tabla2[[#This Row],[Monto Pagado DOP]]</f>
        <v>0</v>
      </c>
      <c r="K177" s="43" t="s">
        <v>16</v>
      </c>
      <c r="L177" s="15">
        <f>+Tabla2[[#This Row],[Fecha de Documento]]+15</f>
        <v>45304</v>
      </c>
    </row>
    <row r="178" spans="1:12" ht="126" x14ac:dyDescent="0.25">
      <c r="A178" s="14" t="s">
        <v>199</v>
      </c>
      <c r="B178" s="14" t="s">
        <v>278</v>
      </c>
      <c r="C178" s="15" t="s">
        <v>863</v>
      </c>
      <c r="D178" s="14" t="s">
        <v>745</v>
      </c>
      <c r="E178" s="15" t="s">
        <v>331</v>
      </c>
      <c r="F178" s="14" t="s">
        <v>49</v>
      </c>
      <c r="G178" s="14" t="s">
        <v>984</v>
      </c>
      <c r="H178" s="42">
        <v>11675</v>
      </c>
      <c r="I178" s="42">
        <v>11675</v>
      </c>
      <c r="J178" s="43">
        <f>+Tabla2[[#This Row],[Monto Facturado DOP]]-Tabla2[[#This Row],[Monto Pagado DOP]]</f>
        <v>0</v>
      </c>
      <c r="K178" s="43" t="s">
        <v>16</v>
      </c>
      <c r="L178" s="15">
        <f>+Tabla2[[#This Row],[Fecha de Documento]]+15</f>
        <v>45304</v>
      </c>
    </row>
    <row r="179" spans="1:12" ht="94.5" x14ac:dyDescent="0.25">
      <c r="A179" s="14" t="s">
        <v>200</v>
      </c>
      <c r="B179" s="14" t="s">
        <v>278</v>
      </c>
      <c r="C179" s="15" t="s">
        <v>594</v>
      </c>
      <c r="D179" s="14" t="s">
        <v>746</v>
      </c>
      <c r="E179" s="15" t="s">
        <v>265</v>
      </c>
      <c r="F179" s="14" t="s">
        <v>49</v>
      </c>
      <c r="G179" s="14" t="s">
        <v>985</v>
      </c>
      <c r="H179" s="42">
        <v>45150</v>
      </c>
      <c r="I179" s="42">
        <v>45150</v>
      </c>
      <c r="J179" s="43">
        <f>+Tabla2[[#This Row],[Monto Facturado DOP]]-Tabla2[[#This Row],[Monto Pagado DOP]]</f>
        <v>0</v>
      </c>
      <c r="K179" s="43" t="s">
        <v>16</v>
      </c>
      <c r="L179" s="15">
        <f>+Tabla2[[#This Row],[Fecha de Documento]]+15</f>
        <v>45280</v>
      </c>
    </row>
    <row r="180" spans="1:12" ht="94.5" x14ac:dyDescent="0.25">
      <c r="A180" s="14" t="s">
        <v>201</v>
      </c>
      <c r="B180" s="14" t="s">
        <v>278</v>
      </c>
      <c r="C180" s="15" t="s">
        <v>861</v>
      </c>
      <c r="D180" s="14" t="s">
        <v>747</v>
      </c>
      <c r="E180" s="15" t="s">
        <v>266</v>
      </c>
      <c r="F180" s="14" t="s">
        <v>49</v>
      </c>
      <c r="G180" s="14" t="s">
        <v>986</v>
      </c>
      <c r="H180" s="42">
        <v>22250</v>
      </c>
      <c r="I180" s="42">
        <v>22250</v>
      </c>
      <c r="J180" s="43">
        <f>+Tabla2[[#This Row],[Monto Facturado DOP]]-Tabla2[[#This Row],[Monto Pagado DOP]]</f>
        <v>0</v>
      </c>
      <c r="K180" s="43" t="s">
        <v>16</v>
      </c>
      <c r="L180" s="15">
        <f>+Tabla2[[#This Row],[Fecha de Documento]]+15</f>
        <v>45293</v>
      </c>
    </row>
    <row r="181" spans="1:12" ht="94.5" x14ac:dyDescent="0.25">
      <c r="A181" s="14" t="s">
        <v>202</v>
      </c>
      <c r="B181" s="14" t="s">
        <v>278</v>
      </c>
      <c r="C181" s="15" t="s">
        <v>855</v>
      </c>
      <c r="D181" s="14" t="s">
        <v>748</v>
      </c>
      <c r="E181" s="15" t="s">
        <v>618</v>
      </c>
      <c r="F181" s="14" t="s">
        <v>49</v>
      </c>
      <c r="G181" s="14" t="s">
        <v>987</v>
      </c>
      <c r="H181" s="42">
        <v>131065.75</v>
      </c>
      <c r="I181" s="42">
        <v>131065.75</v>
      </c>
      <c r="J181" s="43">
        <f>+Tabla2[[#This Row],[Monto Facturado DOP]]-Tabla2[[#This Row],[Monto Pagado DOP]]</f>
        <v>0</v>
      </c>
      <c r="K181" s="43" t="s">
        <v>16</v>
      </c>
      <c r="L181" s="15">
        <f>+Tabla2[[#This Row],[Fecha de Documento]]+15</f>
        <v>45282</v>
      </c>
    </row>
    <row r="182" spans="1:12" ht="94.5" x14ac:dyDescent="0.25">
      <c r="A182" s="14" t="s">
        <v>203</v>
      </c>
      <c r="B182" s="14" t="s">
        <v>278</v>
      </c>
      <c r="C182" s="15" t="s">
        <v>858</v>
      </c>
      <c r="D182" s="14" t="s">
        <v>749</v>
      </c>
      <c r="E182" s="15" t="s">
        <v>618</v>
      </c>
      <c r="F182" s="14" t="s">
        <v>49</v>
      </c>
      <c r="G182" s="14" t="s">
        <v>988</v>
      </c>
      <c r="H182" s="42">
        <v>101324.5</v>
      </c>
      <c r="I182" s="42">
        <v>101324.5</v>
      </c>
      <c r="J182" s="43">
        <f>+Tabla2[[#This Row],[Monto Facturado DOP]]-Tabla2[[#This Row],[Monto Pagado DOP]]</f>
        <v>0</v>
      </c>
      <c r="K182" s="43" t="s">
        <v>16</v>
      </c>
      <c r="L182" s="15">
        <f>+Tabla2[[#This Row],[Fecha de Documento]]+15</f>
        <v>45303</v>
      </c>
    </row>
    <row r="183" spans="1:12" ht="110.25" x14ac:dyDescent="0.25">
      <c r="A183" s="14" t="s">
        <v>204</v>
      </c>
      <c r="B183" s="14" t="s">
        <v>278</v>
      </c>
      <c r="C183" s="15" t="s">
        <v>580</v>
      </c>
      <c r="D183" s="14" t="s">
        <v>750</v>
      </c>
      <c r="E183" s="15" t="s">
        <v>618</v>
      </c>
      <c r="F183" s="14" t="s">
        <v>49</v>
      </c>
      <c r="G183" s="14" t="s">
        <v>989</v>
      </c>
      <c r="H183" s="42">
        <v>7752.6</v>
      </c>
      <c r="I183" s="42">
        <v>7752.6</v>
      </c>
      <c r="J183" s="43">
        <f>+Tabla2[[#This Row],[Monto Facturado DOP]]-Tabla2[[#This Row],[Monto Pagado DOP]]</f>
        <v>0</v>
      </c>
      <c r="K183" s="43" t="s">
        <v>16</v>
      </c>
      <c r="L183" s="15">
        <f>+Tabla2[[#This Row],[Fecha de Documento]]+15</f>
        <v>45281</v>
      </c>
    </row>
    <row r="184" spans="1:12" ht="110.25" x14ac:dyDescent="0.25">
      <c r="A184" s="14" t="s">
        <v>205</v>
      </c>
      <c r="B184" s="14" t="s">
        <v>278</v>
      </c>
      <c r="C184" s="15" t="s">
        <v>592</v>
      </c>
      <c r="D184" s="14" t="s">
        <v>751</v>
      </c>
      <c r="E184" s="15" t="s">
        <v>266</v>
      </c>
      <c r="F184" s="14" t="s">
        <v>49</v>
      </c>
      <c r="G184" s="14" t="s">
        <v>990</v>
      </c>
      <c r="H184" s="42">
        <v>19586.87</v>
      </c>
      <c r="I184" s="42">
        <v>19586.87</v>
      </c>
      <c r="J184" s="43">
        <f>+Tabla2[[#This Row],[Monto Facturado DOP]]-Tabla2[[#This Row],[Monto Pagado DOP]]</f>
        <v>0</v>
      </c>
      <c r="K184" s="43" t="s">
        <v>16</v>
      </c>
      <c r="L184" s="15">
        <f>+Tabla2[[#This Row],[Fecha de Documento]]+15</f>
        <v>45279</v>
      </c>
    </row>
    <row r="185" spans="1:12" ht="110.25" x14ac:dyDescent="0.25">
      <c r="A185" s="14" t="s">
        <v>206</v>
      </c>
      <c r="B185" s="14" t="s">
        <v>278</v>
      </c>
      <c r="C185" s="15" t="s">
        <v>592</v>
      </c>
      <c r="D185" s="14" t="s">
        <v>751</v>
      </c>
      <c r="E185" s="15" t="s">
        <v>618</v>
      </c>
      <c r="F185" s="14" t="s">
        <v>49</v>
      </c>
      <c r="G185" s="14" t="s">
        <v>990</v>
      </c>
      <c r="H185" s="42">
        <v>36151.86</v>
      </c>
      <c r="I185" s="42">
        <v>36151.86</v>
      </c>
      <c r="J185" s="43">
        <f>+Tabla2[[#This Row],[Monto Facturado DOP]]-Tabla2[[#This Row],[Monto Pagado DOP]]</f>
        <v>0</v>
      </c>
      <c r="K185" s="43" t="s">
        <v>16</v>
      </c>
      <c r="L185" s="15">
        <f>+Tabla2[[#This Row],[Fecha de Documento]]+15</f>
        <v>45279</v>
      </c>
    </row>
    <row r="186" spans="1:12" ht="126" x14ac:dyDescent="0.25">
      <c r="A186" s="14" t="s">
        <v>207</v>
      </c>
      <c r="B186" s="14" t="s">
        <v>278</v>
      </c>
      <c r="C186" s="15" t="s">
        <v>621</v>
      </c>
      <c r="D186" s="14" t="s">
        <v>752</v>
      </c>
      <c r="E186" s="15" t="s">
        <v>345</v>
      </c>
      <c r="F186" s="14" t="s">
        <v>49</v>
      </c>
      <c r="G186" s="14" t="s">
        <v>991</v>
      </c>
      <c r="H186" s="42">
        <v>4292</v>
      </c>
      <c r="I186" s="42">
        <v>4292</v>
      </c>
      <c r="J186" s="43">
        <f>+Tabla2[[#This Row],[Monto Facturado DOP]]-Tabla2[[#This Row],[Monto Pagado DOP]]</f>
        <v>0</v>
      </c>
      <c r="K186" s="43" t="s">
        <v>16</v>
      </c>
      <c r="L186" s="15">
        <f>+Tabla2[[#This Row],[Fecha de Documento]]+15</f>
        <v>45289</v>
      </c>
    </row>
    <row r="187" spans="1:12" ht="94.5" x14ac:dyDescent="0.25">
      <c r="A187" s="14" t="s">
        <v>208</v>
      </c>
      <c r="B187" s="14" t="s">
        <v>278</v>
      </c>
      <c r="C187" s="15" t="s">
        <v>863</v>
      </c>
      <c r="D187" s="14" t="s">
        <v>753</v>
      </c>
      <c r="E187" s="15" t="s">
        <v>588</v>
      </c>
      <c r="F187" s="14" t="s">
        <v>49</v>
      </c>
      <c r="G187" s="14" t="s">
        <v>992</v>
      </c>
      <c r="H187" s="42">
        <v>49062.239999999998</v>
      </c>
      <c r="I187" s="42">
        <v>49062.239999999998</v>
      </c>
      <c r="J187" s="43">
        <f>+Tabla2[[#This Row],[Monto Facturado DOP]]-Tabla2[[#This Row],[Monto Pagado DOP]]</f>
        <v>0</v>
      </c>
      <c r="K187" s="43" t="s">
        <v>16</v>
      </c>
      <c r="L187" s="15">
        <f>+Tabla2[[#This Row],[Fecha de Documento]]+15</f>
        <v>45304</v>
      </c>
    </row>
    <row r="188" spans="1:12" ht="78.75" x14ac:dyDescent="0.25">
      <c r="A188" s="14" t="s">
        <v>209</v>
      </c>
      <c r="B188" s="14" t="s">
        <v>278</v>
      </c>
      <c r="C188" s="15" t="s">
        <v>859</v>
      </c>
      <c r="D188" s="14" t="s">
        <v>754</v>
      </c>
      <c r="E188" s="15" t="s">
        <v>331</v>
      </c>
      <c r="F188" s="14" t="s">
        <v>49</v>
      </c>
      <c r="G188" s="14" t="s">
        <v>993</v>
      </c>
      <c r="H188" s="42">
        <v>21573.759999999998</v>
      </c>
      <c r="I188" s="42">
        <v>21573.759999999998</v>
      </c>
      <c r="J188" s="43">
        <f>+Tabla2[[#This Row],[Monto Facturado DOP]]-Tabla2[[#This Row],[Monto Pagado DOP]]</f>
        <v>0</v>
      </c>
      <c r="K188" s="43" t="s">
        <v>16</v>
      </c>
      <c r="L188" s="15">
        <f>+Tabla2[[#This Row],[Fecha de Documento]]+15</f>
        <v>45296</v>
      </c>
    </row>
    <row r="189" spans="1:12" ht="157.5" x14ac:dyDescent="0.25">
      <c r="A189" s="14" t="s">
        <v>210</v>
      </c>
      <c r="B189" s="14" t="s">
        <v>278</v>
      </c>
      <c r="C189" s="15" t="s">
        <v>863</v>
      </c>
      <c r="D189" s="14" t="s">
        <v>755</v>
      </c>
      <c r="E189" s="15" t="s">
        <v>365</v>
      </c>
      <c r="F189" s="14" t="s">
        <v>49</v>
      </c>
      <c r="G189" s="14" t="s">
        <v>994</v>
      </c>
      <c r="H189" s="42">
        <v>39488.699999999997</v>
      </c>
      <c r="I189" s="42">
        <v>39488.699999999997</v>
      </c>
      <c r="J189" s="43">
        <f>+Tabla2[[#This Row],[Monto Facturado DOP]]-Tabla2[[#This Row],[Monto Pagado DOP]]</f>
        <v>0</v>
      </c>
      <c r="K189" s="43" t="s">
        <v>16</v>
      </c>
      <c r="L189" s="15">
        <f>+Tabla2[[#This Row],[Fecha de Documento]]+15</f>
        <v>45304</v>
      </c>
    </row>
    <row r="190" spans="1:12" ht="157.5" x14ac:dyDescent="0.25">
      <c r="A190" s="14" t="s">
        <v>211</v>
      </c>
      <c r="B190" s="14" t="s">
        <v>278</v>
      </c>
      <c r="C190" s="15" t="s">
        <v>579</v>
      </c>
      <c r="D190" s="14" t="s">
        <v>756</v>
      </c>
      <c r="E190" s="15" t="s">
        <v>288</v>
      </c>
      <c r="F190" s="14" t="s">
        <v>49</v>
      </c>
      <c r="G190" s="14" t="s">
        <v>995</v>
      </c>
      <c r="H190" s="42">
        <v>23063.1</v>
      </c>
      <c r="I190" s="42">
        <v>23063.1</v>
      </c>
      <c r="J190" s="43">
        <f>+Tabla2[[#This Row],[Monto Facturado DOP]]-Tabla2[[#This Row],[Monto Pagado DOP]]</f>
        <v>0</v>
      </c>
      <c r="K190" s="43" t="s">
        <v>16</v>
      </c>
      <c r="L190" s="15">
        <f>+Tabla2[[#This Row],[Fecha de Documento]]+15</f>
        <v>45283</v>
      </c>
    </row>
    <row r="191" spans="1:12" ht="157.5" x14ac:dyDescent="0.25">
      <c r="A191" s="14" t="s">
        <v>212</v>
      </c>
      <c r="B191" s="14" t="s">
        <v>278</v>
      </c>
      <c r="C191" s="15" t="s">
        <v>579</v>
      </c>
      <c r="D191" s="14" t="s">
        <v>756</v>
      </c>
      <c r="E191" s="15" t="s">
        <v>342</v>
      </c>
      <c r="F191" s="14" t="s">
        <v>49</v>
      </c>
      <c r="G191" s="14" t="s">
        <v>995</v>
      </c>
      <c r="H191" s="42">
        <v>7287.25</v>
      </c>
      <c r="I191" s="42">
        <v>7287.25</v>
      </c>
      <c r="J191" s="43">
        <f>+Tabla2[[#This Row],[Monto Facturado DOP]]-Tabla2[[#This Row],[Monto Pagado DOP]]</f>
        <v>0</v>
      </c>
      <c r="K191" s="43" t="s">
        <v>16</v>
      </c>
      <c r="L191" s="15">
        <f>+Tabla2[[#This Row],[Fecha de Documento]]+15</f>
        <v>45283</v>
      </c>
    </row>
    <row r="192" spans="1:12" ht="110.25" x14ac:dyDescent="0.25">
      <c r="A192" s="14" t="s">
        <v>213</v>
      </c>
      <c r="B192" s="14" t="s">
        <v>278</v>
      </c>
      <c r="C192" s="15" t="s">
        <v>579</v>
      </c>
      <c r="D192" s="14" t="s">
        <v>757</v>
      </c>
      <c r="E192" s="15" t="s">
        <v>288</v>
      </c>
      <c r="F192" s="14" t="s">
        <v>49</v>
      </c>
      <c r="G192" s="14" t="s">
        <v>996</v>
      </c>
      <c r="H192" s="42">
        <v>52341.49</v>
      </c>
      <c r="I192" s="42">
        <v>52341.49</v>
      </c>
      <c r="J192" s="43">
        <f>+Tabla2[[#This Row],[Monto Facturado DOP]]-Tabla2[[#This Row],[Monto Pagado DOP]]</f>
        <v>0</v>
      </c>
      <c r="K192" s="43" t="s">
        <v>16</v>
      </c>
      <c r="L192" s="15">
        <f>+Tabla2[[#This Row],[Fecha de Documento]]+15</f>
        <v>45283</v>
      </c>
    </row>
    <row r="193" spans="1:12" ht="110.25" x14ac:dyDescent="0.25">
      <c r="A193" s="14" t="s">
        <v>214</v>
      </c>
      <c r="B193" s="14" t="s">
        <v>278</v>
      </c>
      <c r="C193" s="15" t="s">
        <v>579</v>
      </c>
      <c r="D193" s="14" t="s">
        <v>757</v>
      </c>
      <c r="E193" s="15" t="s">
        <v>342</v>
      </c>
      <c r="F193" s="14" t="s">
        <v>49</v>
      </c>
      <c r="G193" s="14" t="s">
        <v>996</v>
      </c>
      <c r="H193" s="42">
        <v>4452.5</v>
      </c>
      <c r="I193" s="42">
        <v>4452.5</v>
      </c>
      <c r="J193" s="43">
        <f>+Tabla2[[#This Row],[Monto Facturado DOP]]-Tabla2[[#This Row],[Monto Pagado DOP]]</f>
        <v>0</v>
      </c>
      <c r="K193" s="43" t="s">
        <v>16</v>
      </c>
      <c r="L193" s="15">
        <f>+Tabla2[[#This Row],[Fecha de Documento]]+15</f>
        <v>45283</v>
      </c>
    </row>
    <row r="194" spans="1:12" ht="94.5" x14ac:dyDescent="0.25">
      <c r="A194" s="14" t="s">
        <v>215</v>
      </c>
      <c r="B194" s="14" t="s">
        <v>278</v>
      </c>
      <c r="C194" s="15" t="s">
        <v>863</v>
      </c>
      <c r="D194" s="14" t="s">
        <v>758</v>
      </c>
      <c r="E194" s="15" t="s">
        <v>365</v>
      </c>
      <c r="F194" s="14" t="s">
        <v>49</v>
      </c>
      <c r="G194" s="14" t="s">
        <v>997</v>
      </c>
      <c r="H194" s="42">
        <v>59438.75</v>
      </c>
      <c r="I194" s="42">
        <v>59438.75</v>
      </c>
      <c r="J194" s="43">
        <f>+Tabla2[[#This Row],[Monto Facturado DOP]]-Tabla2[[#This Row],[Monto Pagado DOP]]</f>
        <v>0</v>
      </c>
      <c r="K194" s="43" t="s">
        <v>16</v>
      </c>
      <c r="L194" s="15">
        <f>+Tabla2[[#This Row],[Fecha de Documento]]+15</f>
        <v>45304</v>
      </c>
    </row>
    <row r="195" spans="1:12" ht="94.5" x14ac:dyDescent="0.25">
      <c r="A195" s="14" t="s">
        <v>216</v>
      </c>
      <c r="B195" s="14" t="s">
        <v>278</v>
      </c>
      <c r="C195" s="15" t="s">
        <v>863</v>
      </c>
      <c r="D195" s="14" t="s">
        <v>758</v>
      </c>
      <c r="E195" s="15" t="s">
        <v>588</v>
      </c>
      <c r="F195" s="14" t="s">
        <v>49</v>
      </c>
      <c r="G195" s="14" t="s">
        <v>997</v>
      </c>
      <c r="H195" s="42">
        <v>54087.5</v>
      </c>
      <c r="I195" s="42">
        <v>54087.5</v>
      </c>
      <c r="J195" s="43">
        <f>+Tabla2[[#This Row],[Monto Facturado DOP]]-Tabla2[[#This Row],[Monto Pagado DOP]]</f>
        <v>0</v>
      </c>
      <c r="K195" s="43" t="s">
        <v>16</v>
      </c>
      <c r="L195" s="15">
        <f>+Tabla2[[#This Row],[Fecha de Documento]]+15</f>
        <v>45304</v>
      </c>
    </row>
    <row r="196" spans="1:12" ht="141.75" x14ac:dyDescent="0.25">
      <c r="A196" s="14" t="s">
        <v>217</v>
      </c>
      <c r="B196" s="14" t="s">
        <v>278</v>
      </c>
      <c r="C196" s="15" t="s">
        <v>855</v>
      </c>
      <c r="D196" s="14" t="s">
        <v>759</v>
      </c>
      <c r="E196" s="15" t="s">
        <v>288</v>
      </c>
      <c r="F196" s="14" t="s">
        <v>49</v>
      </c>
      <c r="G196" s="14" t="s">
        <v>998</v>
      </c>
      <c r="H196" s="42">
        <v>529708.25</v>
      </c>
      <c r="I196" s="42">
        <v>529708.25</v>
      </c>
      <c r="J196" s="43">
        <f>+Tabla2[[#This Row],[Monto Facturado DOP]]-Tabla2[[#This Row],[Monto Pagado DOP]]</f>
        <v>0</v>
      </c>
      <c r="K196" s="43" t="s">
        <v>16</v>
      </c>
      <c r="L196" s="15">
        <f>+Tabla2[[#This Row],[Fecha de Documento]]+15</f>
        <v>45282</v>
      </c>
    </row>
    <row r="197" spans="1:12" ht="141.75" x14ac:dyDescent="0.25">
      <c r="A197" s="14" t="s">
        <v>218</v>
      </c>
      <c r="B197" s="14" t="s">
        <v>278</v>
      </c>
      <c r="C197" s="15" t="s">
        <v>855</v>
      </c>
      <c r="D197" s="14" t="s">
        <v>759</v>
      </c>
      <c r="E197" s="15" t="s">
        <v>342</v>
      </c>
      <c r="F197" s="14" t="s">
        <v>49</v>
      </c>
      <c r="G197" s="14" t="s">
        <v>998</v>
      </c>
      <c r="H197" s="42">
        <v>56625</v>
      </c>
      <c r="I197" s="42">
        <v>56625</v>
      </c>
      <c r="J197" s="43">
        <f>+Tabla2[[#This Row],[Monto Facturado DOP]]-Tabla2[[#This Row],[Monto Pagado DOP]]</f>
        <v>0</v>
      </c>
      <c r="K197" s="43" t="s">
        <v>16</v>
      </c>
      <c r="L197" s="15">
        <f>+Tabla2[[#This Row],[Fecha de Documento]]+15</f>
        <v>45282</v>
      </c>
    </row>
    <row r="198" spans="1:12" ht="126" x14ac:dyDescent="0.25">
      <c r="A198" s="14" t="s">
        <v>219</v>
      </c>
      <c r="B198" s="14" t="s">
        <v>278</v>
      </c>
      <c r="C198" s="15" t="s">
        <v>579</v>
      </c>
      <c r="D198" s="14" t="s">
        <v>760</v>
      </c>
      <c r="E198" s="15" t="s">
        <v>296</v>
      </c>
      <c r="F198" s="14" t="s">
        <v>263</v>
      </c>
      <c r="G198" s="14" t="s">
        <v>999</v>
      </c>
      <c r="H198" s="42">
        <v>2836350.92</v>
      </c>
      <c r="I198" s="42">
        <v>2836350.92</v>
      </c>
      <c r="J198" s="43">
        <f>+Tabla2[[#This Row],[Monto Facturado DOP]]-Tabla2[[#This Row],[Monto Pagado DOP]]</f>
        <v>0</v>
      </c>
      <c r="K198" s="43" t="s">
        <v>16</v>
      </c>
      <c r="L198" s="15">
        <f>+Tabla2[[#This Row],[Fecha de Documento]]+15</f>
        <v>45283</v>
      </c>
    </row>
    <row r="199" spans="1:12" ht="173.25" x14ac:dyDescent="0.25">
      <c r="A199" s="14" t="s">
        <v>220</v>
      </c>
      <c r="B199" s="14" t="s">
        <v>278</v>
      </c>
      <c r="C199" s="15" t="s">
        <v>624</v>
      </c>
      <c r="D199" s="14" t="s">
        <v>761</v>
      </c>
      <c r="E199" s="15" t="s">
        <v>580</v>
      </c>
      <c r="F199" s="14" t="s">
        <v>263</v>
      </c>
      <c r="G199" s="14" t="s">
        <v>1000</v>
      </c>
      <c r="H199" s="42">
        <v>7357552.0700000003</v>
      </c>
      <c r="I199" s="42">
        <v>7357552.0700000003</v>
      </c>
      <c r="J199" s="43">
        <f>+Tabla2[[#This Row],[Monto Facturado DOP]]-Tabla2[[#This Row],[Monto Pagado DOP]]</f>
        <v>0</v>
      </c>
      <c r="K199" s="43" t="s">
        <v>16</v>
      </c>
      <c r="L199" s="15">
        <f>+Tabla2[[#This Row],[Fecha de Documento]]+15</f>
        <v>45287</v>
      </c>
    </row>
    <row r="200" spans="1:12" ht="141.75" x14ac:dyDescent="0.25">
      <c r="A200" s="14" t="s">
        <v>221</v>
      </c>
      <c r="B200" s="14" t="s">
        <v>278</v>
      </c>
      <c r="C200" s="15" t="s">
        <v>857</v>
      </c>
      <c r="D200" s="14" t="s">
        <v>762</v>
      </c>
      <c r="E200" s="15" t="s">
        <v>325</v>
      </c>
      <c r="F200" s="14" t="s">
        <v>398</v>
      </c>
      <c r="G200" s="14" t="s">
        <v>1001</v>
      </c>
      <c r="H200" s="42">
        <v>299870</v>
      </c>
      <c r="I200" s="42">
        <v>299870</v>
      </c>
      <c r="J200" s="43">
        <f>+Tabla2[[#This Row],[Monto Facturado DOP]]-Tabla2[[#This Row],[Monto Pagado DOP]]</f>
        <v>0</v>
      </c>
      <c r="K200" s="43" t="s">
        <v>16</v>
      </c>
      <c r="L200" s="15">
        <f>+Tabla2[[#This Row],[Fecha de Documento]]+15</f>
        <v>45297</v>
      </c>
    </row>
    <row r="201" spans="1:12" ht="94.5" x14ac:dyDescent="0.25">
      <c r="A201" s="14" t="s">
        <v>222</v>
      </c>
      <c r="B201" s="14" t="s">
        <v>278</v>
      </c>
      <c r="C201" s="15" t="s">
        <v>863</v>
      </c>
      <c r="D201" s="14" t="s">
        <v>763</v>
      </c>
      <c r="E201" s="15" t="s">
        <v>271</v>
      </c>
      <c r="F201" s="14" t="s">
        <v>538</v>
      </c>
      <c r="G201" s="14" t="s">
        <v>1002</v>
      </c>
      <c r="H201" s="42">
        <v>348963.95</v>
      </c>
      <c r="I201" s="42">
        <v>348963.95</v>
      </c>
      <c r="J201" s="43">
        <f>+Tabla2[[#This Row],[Monto Facturado DOP]]-Tabla2[[#This Row],[Monto Pagado DOP]]</f>
        <v>0</v>
      </c>
      <c r="K201" s="43" t="s">
        <v>16</v>
      </c>
      <c r="L201" s="15">
        <f>+Tabla2[[#This Row],[Fecha de Documento]]+15</f>
        <v>45304</v>
      </c>
    </row>
    <row r="202" spans="1:12" ht="94.5" x14ac:dyDescent="0.25">
      <c r="A202" s="14" t="s">
        <v>223</v>
      </c>
      <c r="B202" s="14" t="s">
        <v>278</v>
      </c>
      <c r="C202" s="15" t="s">
        <v>579</v>
      </c>
      <c r="D202" s="14" t="s">
        <v>764</v>
      </c>
      <c r="E202" s="15" t="s">
        <v>374</v>
      </c>
      <c r="F202" s="14" t="s">
        <v>538</v>
      </c>
      <c r="G202" s="14" t="s">
        <v>1003</v>
      </c>
      <c r="H202" s="42">
        <v>552240</v>
      </c>
      <c r="I202" s="42">
        <v>552240</v>
      </c>
      <c r="J202" s="43">
        <f>+Tabla2[[#This Row],[Monto Facturado DOP]]-Tabla2[[#This Row],[Monto Pagado DOP]]</f>
        <v>0</v>
      </c>
      <c r="K202" s="43" t="s">
        <v>16</v>
      </c>
      <c r="L202" s="15">
        <f>+Tabla2[[#This Row],[Fecha de Documento]]+15</f>
        <v>45283</v>
      </c>
    </row>
    <row r="203" spans="1:12" ht="126" x14ac:dyDescent="0.25">
      <c r="A203" s="14" t="s">
        <v>224</v>
      </c>
      <c r="B203" s="14" t="s">
        <v>278</v>
      </c>
      <c r="C203" s="15" t="s">
        <v>582</v>
      </c>
      <c r="D203" s="14" t="s">
        <v>765</v>
      </c>
      <c r="E203" s="15" t="s">
        <v>619</v>
      </c>
      <c r="F203" s="14" t="s">
        <v>538</v>
      </c>
      <c r="G203" s="14" t="s">
        <v>1004</v>
      </c>
      <c r="H203" s="42">
        <v>92040</v>
      </c>
      <c r="I203" s="42">
        <v>92040</v>
      </c>
      <c r="J203" s="43">
        <f>+Tabla2[[#This Row],[Monto Facturado DOP]]-Tabla2[[#This Row],[Monto Pagado DOP]]</f>
        <v>0</v>
      </c>
      <c r="K203" s="43" t="s">
        <v>16</v>
      </c>
      <c r="L203" s="15">
        <f>+Tabla2[[#This Row],[Fecha de Documento]]+15</f>
        <v>45302</v>
      </c>
    </row>
    <row r="204" spans="1:12" ht="63" x14ac:dyDescent="0.25">
      <c r="A204" s="14" t="s">
        <v>225</v>
      </c>
      <c r="B204" s="14" t="s">
        <v>278</v>
      </c>
      <c r="C204" s="15" t="s">
        <v>855</v>
      </c>
      <c r="D204" s="14" t="s">
        <v>766</v>
      </c>
      <c r="E204" s="15" t="s">
        <v>276</v>
      </c>
      <c r="F204" s="14" t="s">
        <v>539</v>
      </c>
      <c r="G204" s="14" t="s">
        <v>1005</v>
      </c>
      <c r="H204" s="42">
        <v>7820</v>
      </c>
      <c r="I204" s="42">
        <v>7820</v>
      </c>
      <c r="J204" s="43">
        <f>+Tabla2[[#This Row],[Monto Facturado DOP]]-Tabla2[[#This Row],[Monto Pagado DOP]]</f>
        <v>0</v>
      </c>
      <c r="K204" s="43" t="s">
        <v>16</v>
      </c>
      <c r="L204" s="15">
        <f>+Tabla2[[#This Row],[Fecha de Documento]]+15</f>
        <v>45282</v>
      </c>
    </row>
    <row r="205" spans="1:12" ht="63" x14ac:dyDescent="0.25">
      <c r="A205" s="14" t="s">
        <v>226</v>
      </c>
      <c r="B205" s="14" t="s">
        <v>278</v>
      </c>
      <c r="C205" s="15" t="s">
        <v>855</v>
      </c>
      <c r="D205" s="14" t="s">
        <v>766</v>
      </c>
      <c r="E205" s="15" t="s">
        <v>288</v>
      </c>
      <c r="F205" s="14" t="s">
        <v>539</v>
      </c>
      <c r="G205" s="14" t="s">
        <v>1005</v>
      </c>
      <c r="H205" s="42">
        <v>12006</v>
      </c>
      <c r="I205" s="42">
        <v>12006</v>
      </c>
      <c r="J205" s="43">
        <f>+Tabla2[[#This Row],[Monto Facturado DOP]]-Tabla2[[#This Row],[Monto Pagado DOP]]</f>
        <v>0</v>
      </c>
      <c r="K205" s="43" t="s">
        <v>16</v>
      </c>
      <c r="L205" s="15">
        <f>+Tabla2[[#This Row],[Fecha de Documento]]+15</f>
        <v>45282</v>
      </c>
    </row>
    <row r="206" spans="1:12" ht="110.25" x14ac:dyDescent="0.25">
      <c r="A206" s="14" t="s">
        <v>227</v>
      </c>
      <c r="B206" s="14" t="s">
        <v>278</v>
      </c>
      <c r="C206" s="15" t="s">
        <v>624</v>
      </c>
      <c r="D206" s="14" t="s">
        <v>767</v>
      </c>
      <c r="E206" s="15" t="s">
        <v>373</v>
      </c>
      <c r="F206" s="14" t="s">
        <v>540</v>
      </c>
      <c r="G206" s="14" t="s">
        <v>1006</v>
      </c>
      <c r="H206" s="42">
        <v>808050.07</v>
      </c>
      <c r="I206" s="42">
        <v>808050.07</v>
      </c>
      <c r="J206" s="43">
        <f>+Tabla2[[#This Row],[Monto Facturado DOP]]-Tabla2[[#This Row],[Monto Pagado DOP]]</f>
        <v>0</v>
      </c>
      <c r="K206" s="43" t="s">
        <v>16</v>
      </c>
      <c r="L206" s="15">
        <f>+Tabla2[[#This Row],[Fecha de Documento]]+15</f>
        <v>45287</v>
      </c>
    </row>
    <row r="207" spans="1:12" ht="126" x14ac:dyDescent="0.25">
      <c r="A207" s="14" t="s">
        <v>228</v>
      </c>
      <c r="B207" s="14" t="s">
        <v>278</v>
      </c>
      <c r="C207" s="15" t="s">
        <v>861</v>
      </c>
      <c r="D207" s="14" t="s">
        <v>768</v>
      </c>
      <c r="E207" s="15" t="s">
        <v>592</v>
      </c>
      <c r="F207" s="14" t="s">
        <v>540</v>
      </c>
      <c r="G207" s="14" t="s">
        <v>1007</v>
      </c>
      <c r="H207" s="42">
        <v>1359874.5</v>
      </c>
      <c r="I207" s="42">
        <v>1359874.5</v>
      </c>
      <c r="J207" s="43">
        <f>+Tabla2[[#This Row],[Monto Facturado DOP]]-Tabla2[[#This Row],[Monto Pagado DOP]]</f>
        <v>0</v>
      </c>
      <c r="K207" s="43" t="s">
        <v>16</v>
      </c>
      <c r="L207" s="15">
        <f>+Tabla2[[#This Row],[Fecha de Documento]]+15</f>
        <v>45293</v>
      </c>
    </row>
    <row r="208" spans="1:12" ht="94.5" x14ac:dyDescent="0.25">
      <c r="A208" s="14" t="s">
        <v>229</v>
      </c>
      <c r="B208" s="14" t="s">
        <v>278</v>
      </c>
      <c r="C208" s="15" t="s">
        <v>860</v>
      </c>
      <c r="D208" s="14" t="s">
        <v>769</v>
      </c>
      <c r="E208" s="15" t="s">
        <v>268</v>
      </c>
      <c r="F208" s="14" t="s">
        <v>50</v>
      </c>
      <c r="G208" s="14" t="s">
        <v>1008</v>
      </c>
      <c r="H208" s="42">
        <v>113800</v>
      </c>
      <c r="I208" s="42">
        <v>113800</v>
      </c>
      <c r="J208" s="43">
        <f>+Tabla2[[#This Row],[Monto Facturado DOP]]-Tabla2[[#This Row],[Monto Pagado DOP]]</f>
        <v>0</v>
      </c>
      <c r="K208" s="43" t="s">
        <v>16</v>
      </c>
      <c r="L208" s="15">
        <f>+Tabla2[[#This Row],[Fecha de Documento]]+15</f>
        <v>45294</v>
      </c>
    </row>
    <row r="209" spans="1:12" ht="94.5" x14ac:dyDescent="0.25">
      <c r="A209" s="14" t="s">
        <v>230</v>
      </c>
      <c r="B209" s="14" t="s">
        <v>278</v>
      </c>
      <c r="C209" s="15" t="s">
        <v>860</v>
      </c>
      <c r="D209" s="14" t="s">
        <v>769</v>
      </c>
      <c r="E209" s="15" t="s">
        <v>281</v>
      </c>
      <c r="F209" s="14" t="s">
        <v>50</v>
      </c>
      <c r="G209" s="14" t="s">
        <v>1008</v>
      </c>
      <c r="H209" s="42">
        <v>83630</v>
      </c>
      <c r="I209" s="42">
        <v>83630</v>
      </c>
      <c r="J209" s="43">
        <f>+Tabla2[[#This Row],[Monto Facturado DOP]]-Tabla2[[#This Row],[Monto Pagado DOP]]</f>
        <v>0</v>
      </c>
      <c r="K209" s="43" t="s">
        <v>16</v>
      </c>
      <c r="L209" s="15">
        <f>+Tabla2[[#This Row],[Fecha de Documento]]+15</f>
        <v>45294</v>
      </c>
    </row>
    <row r="210" spans="1:12" ht="94.5" x14ac:dyDescent="0.25">
      <c r="A210" s="14" t="s">
        <v>231</v>
      </c>
      <c r="B210" s="14" t="s">
        <v>278</v>
      </c>
      <c r="C210" s="15" t="s">
        <v>860</v>
      </c>
      <c r="D210" s="14" t="s">
        <v>769</v>
      </c>
      <c r="E210" s="15" t="s">
        <v>595</v>
      </c>
      <c r="F210" s="14" t="s">
        <v>50</v>
      </c>
      <c r="G210" s="14" t="s">
        <v>1008</v>
      </c>
      <c r="H210" s="42">
        <v>25720</v>
      </c>
      <c r="I210" s="42">
        <v>25720</v>
      </c>
      <c r="J210" s="43">
        <f>+Tabla2[[#This Row],[Monto Facturado DOP]]-Tabla2[[#This Row],[Monto Pagado DOP]]</f>
        <v>0</v>
      </c>
      <c r="K210" s="43" t="s">
        <v>16</v>
      </c>
      <c r="L210" s="15">
        <f>+Tabla2[[#This Row],[Fecha de Documento]]+15</f>
        <v>45294</v>
      </c>
    </row>
    <row r="211" spans="1:12" ht="94.5" x14ac:dyDescent="0.25">
      <c r="A211" s="14" t="s">
        <v>232</v>
      </c>
      <c r="B211" s="14" t="s">
        <v>278</v>
      </c>
      <c r="C211" s="15" t="s">
        <v>860</v>
      </c>
      <c r="D211" s="14" t="s">
        <v>769</v>
      </c>
      <c r="E211" s="15" t="s">
        <v>283</v>
      </c>
      <c r="F211" s="14" t="s">
        <v>50</v>
      </c>
      <c r="G211" s="14" t="s">
        <v>1008</v>
      </c>
      <c r="H211" s="42">
        <v>24920</v>
      </c>
      <c r="I211" s="42">
        <v>24920</v>
      </c>
      <c r="J211" s="43">
        <f>+Tabla2[[#This Row],[Monto Facturado DOP]]-Tabla2[[#This Row],[Monto Pagado DOP]]</f>
        <v>0</v>
      </c>
      <c r="K211" s="43" t="s">
        <v>16</v>
      </c>
      <c r="L211" s="15">
        <f>+Tabla2[[#This Row],[Fecha de Documento]]+15</f>
        <v>45294</v>
      </c>
    </row>
    <row r="212" spans="1:12" ht="94.5" x14ac:dyDescent="0.25">
      <c r="A212" s="14" t="s">
        <v>233</v>
      </c>
      <c r="B212" s="14" t="s">
        <v>278</v>
      </c>
      <c r="C212" s="15" t="s">
        <v>860</v>
      </c>
      <c r="D212" s="14" t="s">
        <v>769</v>
      </c>
      <c r="E212" s="15" t="s">
        <v>378</v>
      </c>
      <c r="F212" s="14" t="s">
        <v>50</v>
      </c>
      <c r="G212" s="14" t="s">
        <v>1008</v>
      </c>
      <c r="H212" s="42">
        <v>25900</v>
      </c>
      <c r="I212" s="42">
        <v>25900</v>
      </c>
      <c r="J212" s="43">
        <f>+Tabla2[[#This Row],[Monto Facturado DOP]]-Tabla2[[#This Row],[Monto Pagado DOP]]</f>
        <v>0</v>
      </c>
      <c r="K212" s="43" t="s">
        <v>16</v>
      </c>
      <c r="L212" s="15">
        <f>+Tabla2[[#This Row],[Fecha de Documento]]+15</f>
        <v>45294</v>
      </c>
    </row>
    <row r="213" spans="1:12" ht="78.75" x14ac:dyDescent="0.25">
      <c r="A213" s="14" t="s">
        <v>234</v>
      </c>
      <c r="B213" s="14" t="s">
        <v>278</v>
      </c>
      <c r="C213" s="15" t="s">
        <v>588</v>
      </c>
      <c r="D213" s="14" t="s">
        <v>770</v>
      </c>
      <c r="E213" s="15" t="s">
        <v>281</v>
      </c>
      <c r="F213" s="14" t="s">
        <v>50</v>
      </c>
      <c r="G213" s="14" t="s">
        <v>1009</v>
      </c>
      <c r="H213" s="42">
        <v>25452</v>
      </c>
      <c r="I213" s="42">
        <v>25452</v>
      </c>
      <c r="J213" s="43">
        <f>+Tabla2[[#This Row],[Monto Facturado DOP]]-Tabla2[[#This Row],[Monto Pagado DOP]]</f>
        <v>0</v>
      </c>
      <c r="K213" s="43" t="s">
        <v>16</v>
      </c>
      <c r="L213" s="15">
        <f>+Tabla2[[#This Row],[Fecha de Documento]]+15</f>
        <v>45276</v>
      </c>
    </row>
    <row r="214" spans="1:12" ht="78.75" x14ac:dyDescent="0.25">
      <c r="A214" s="14" t="s">
        <v>235</v>
      </c>
      <c r="B214" s="14" t="s">
        <v>278</v>
      </c>
      <c r="C214" s="15" t="s">
        <v>588</v>
      </c>
      <c r="D214" s="14" t="s">
        <v>770</v>
      </c>
      <c r="E214" s="15" t="s">
        <v>595</v>
      </c>
      <c r="F214" s="14" t="s">
        <v>50</v>
      </c>
      <c r="G214" s="14" t="s">
        <v>1009</v>
      </c>
      <c r="H214" s="42">
        <v>28050.400000000001</v>
      </c>
      <c r="I214" s="42">
        <v>28050.400000000001</v>
      </c>
      <c r="J214" s="43">
        <f>+Tabla2[[#This Row],[Monto Facturado DOP]]-Tabla2[[#This Row],[Monto Pagado DOP]]</f>
        <v>0</v>
      </c>
      <c r="K214" s="43" t="s">
        <v>16</v>
      </c>
      <c r="L214" s="15">
        <f>+Tabla2[[#This Row],[Fecha de Documento]]+15</f>
        <v>45276</v>
      </c>
    </row>
    <row r="215" spans="1:12" ht="78.75" x14ac:dyDescent="0.25">
      <c r="A215" s="14" t="s">
        <v>236</v>
      </c>
      <c r="B215" s="14" t="s">
        <v>278</v>
      </c>
      <c r="C215" s="15" t="s">
        <v>588</v>
      </c>
      <c r="D215" s="14" t="s">
        <v>770</v>
      </c>
      <c r="E215" s="15" t="s">
        <v>283</v>
      </c>
      <c r="F215" s="14" t="s">
        <v>50</v>
      </c>
      <c r="G215" s="14" t="s">
        <v>1009</v>
      </c>
      <c r="H215" s="42">
        <v>76589.039999999994</v>
      </c>
      <c r="I215" s="42">
        <v>76589.039999999994</v>
      </c>
      <c r="J215" s="43">
        <f>+Tabla2[[#This Row],[Monto Facturado DOP]]-Tabla2[[#This Row],[Monto Pagado DOP]]</f>
        <v>0</v>
      </c>
      <c r="K215" s="43" t="s">
        <v>16</v>
      </c>
      <c r="L215" s="15">
        <f>+Tabla2[[#This Row],[Fecha de Documento]]+15</f>
        <v>45276</v>
      </c>
    </row>
    <row r="216" spans="1:12" ht="110.25" x14ac:dyDescent="0.25">
      <c r="A216" s="14" t="s">
        <v>237</v>
      </c>
      <c r="B216" s="14" t="s">
        <v>278</v>
      </c>
      <c r="C216" s="15" t="s">
        <v>857</v>
      </c>
      <c r="D216" s="14" t="s">
        <v>771</v>
      </c>
      <c r="E216" s="15" t="s">
        <v>620</v>
      </c>
      <c r="F216" s="14" t="s">
        <v>50</v>
      </c>
      <c r="G216" s="14" t="s">
        <v>1010</v>
      </c>
      <c r="H216" s="42">
        <v>17558.400000000001</v>
      </c>
      <c r="I216" s="42">
        <v>17558.400000000001</v>
      </c>
      <c r="J216" s="43">
        <f>+Tabla2[[#This Row],[Monto Facturado DOP]]-Tabla2[[#This Row],[Monto Pagado DOP]]</f>
        <v>0</v>
      </c>
      <c r="K216" s="43" t="s">
        <v>16</v>
      </c>
      <c r="L216" s="15">
        <f>+Tabla2[[#This Row],[Fecha de Documento]]+15</f>
        <v>45297</v>
      </c>
    </row>
    <row r="217" spans="1:12" ht="110.25" x14ac:dyDescent="0.25">
      <c r="A217" s="14" t="s">
        <v>238</v>
      </c>
      <c r="B217" s="14" t="s">
        <v>278</v>
      </c>
      <c r="C217" s="15" t="s">
        <v>592</v>
      </c>
      <c r="D217" s="14" t="s">
        <v>772</v>
      </c>
      <c r="E217" s="15" t="s">
        <v>386</v>
      </c>
      <c r="F217" s="14" t="s">
        <v>51</v>
      </c>
      <c r="G217" s="14" t="s">
        <v>1011</v>
      </c>
      <c r="H217" s="42">
        <v>67195.600000000006</v>
      </c>
      <c r="I217" s="42">
        <v>67195.600000000006</v>
      </c>
      <c r="J217" s="43">
        <f>+Tabla2[[#This Row],[Monto Facturado DOP]]-Tabla2[[#This Row],[Monto Pagado DOP]]</f>
        <v>0</v>
      </c>
      <c r="K217" s="43" t="s">
        <v>16</v>
      </c>
      <c r="L217" s="15">
        <f>+Tabla2[[#This Row],[Fecha de Documento]]+15</f>
        <v>45279</v>
      </c>
    </row>
    <row r="218" spans="1:12" ht="94.5" x14ac:dyDescent="0.25">
      <c r="A218" s="14" t="s">
        <v>239</v>
      </c>
      <c r="B218" s="14" t="s">
        <v>278</v>
      </c>
      <c r="C218" s="15" t="s">
        <v>855</v>
      </c>
      <c r="D218" s="14" t="s">
        <v>773</v>
      </c>
      <c r="E218" s="15" t="s">
        <v>362</v>
      </c>
      <c r="F218" s="14" t="s">
        <v>541</v>
      </c>
      <c r="G218" s="14" t="s">
        <v>1012</v>
      </c>
      <c r="H218" s="42">
        <v>257240</v>
      </c>
      <c r="I218" s="42">
        <v>257240</v>
      </c>
      <c r="J218" s="43">
        <f>+Tabla2[[#This Row],[Monto Facturado DOP]]-Tabla2[[#This Row],[Monto Pagado DOP]]</f>
        <v>0</v>
      </c>
      <c r="K218" s="43" t="s">
        <v>16</v>
      </c>
      <c r="L218" s="15">
        <f>+Tabla2[[#This Row],[Fecha de Documento]]+15</f>
        <v>45282</v>
      </c>
    </row>
    <row r="219" spans="1:12" ht="157.5" x14ac:dyDescent="0.25">
      <c r="A219" s="14" t="s">
        <v>240</v>
      </c>
      <c r="B219" s="14" t="s">
        <v>278</v>
      </c>
      <c r="C219" s="15" t="s">
        <v>858</v>
      </c>
      <c r="D219" s="14" t="s">
        <v>774</v>
      </c>
      <c r="E219" s="15" t="s">
        <v>333</v>
      </c>
      <c r="F219" s="14" t="s">
        <v>542</v>
      </c>
      <c r="G219" s="14" t="s">
        <v>1013</v>
      </c>
      <c r="H219" s="42">
        <v>2295100</v>
      </c>
      <c r="I219" s="42">
        <v>2295100</v>
      </c>
      <c r="J219" s="43">
        <f>+Tabla2[[#This Row],[Monto Facturado DOP]]-Tabla2[[#This Row],[Monto Pagado DOP]]</f>
        <v>0</v>
      </c>
      <c r="K219" s="43" t="s">
        <v>16</v>
      </c>
      <c r="L219" s="15">
        <f>+Tabla2[[#This Row],[Fecha de Documento]]+15</f>
        <v>45303</v>
      </c>
    </row>
    <row r="220" spans="1:12" ht="141.75" x14ac:dyDescent="0.25">
      <c r="A220" s="14" t="s">
        <v>43</v>
      </c>
      <c r="B220" s="14" t="s">
        <v>278</v>
      </c>
      <c r="C220" s="15" t="s">
        <v>591</v>
      </c>
      <c r="D220" s="14" t="s">
        <v>775</v>
      </c>
      <c r="E220" s="15" t="s">
        <v>364</v>
      </c>
      <c r="F220" s="14" t="s">
        <v>543</v>
      </c>
      <c r="G220" s="14" t="s">
        <v>1014</v>
      </c>
      <c r="H220" s="42">
        <v>3331032.67</v>
      </c>
      <c r="I220" s="42">
        <v>3331032.67</v>
      </c>
      <c r="J220" s="43">
        <f>+Tabla2[[#This Row],[Monto Facturado DOP]]-Tabla2[[#This Row],[Monto Pagado DOP]]</f>
        <v>0</v>
      </c>
      <c r="K220" s="43" t="s">
        <v>16</v>
      </c>
      <c r="L220" s="15">
        <f>+Tabla2[[#This Row],[Fecha de Documento]]+15</f>
        <v>45286</v>
      </c>
    </row>
    <row r="221" spans="1:12" ht="94.5" x14ac:dyDescent="0.25">
      <c r="A221" s="14" t="s">
        <v>44</v>
      </c>
      <c r="B221" s="14" t="s">
        <v>278</v>
      </c>
      <c r="C221" s="15" t="s">
        <v>594</v>
      </c>
      <c r="D221" s="14" t="s">
        <v>776</v>
      </c>
      <c r="E221" s="15" t="s">
        <v>376</v>
      </c>
      <c r="F221" s="14" t="s">
        <v>354</v>
      </c>
      <c r="G221" s="14" t="s">
        <v>1015</v>
      </c>
      <c r="H221" s="42">
        <v>41300</v>
      </c>
      <c r="I221" s="42">
        <v>41300</v>
      </c>
      <c r="J221" s="43">
        <f>+Tabla2[[#This Row],[Monto Facturado DOP]]-Tabla2[[#This Row],[Monto Pagado DOP]]</f>
        <v>0</v>
      </c>
      <c r="K221" s="43" t="s">
        <v>16</v>
      </c>
      <c r="L221" s="15">
        <f>+Tabla2[[#This Row],[Fecha de Documento]]+15</f>
        <v>45280</v>
      </c>
    </row>
    <row r="222" spans="1:12" ht="126" x14ac:dyDescent="0.25">
      <c r="A222" s="14" t="s">
        <v>241</v>
      </c>
      <c r="B222" s="14" t="s">
        <v>278</v>
      </c>
      <c r="C222" s="15" t="s">
        <v>621</v>
      </c>
      <c r="D222" s="14" t="s">
        <v>777</v>
      </c>
      <c r="E222" s="15" t="s">
        <v>342</v>
      </c>
      <c r="F222" s="14" t="s">
        <v>354</v>
      </c>
      <c r="G222" s="14" t="s">
        <v>1016</v>
      </c>
      <c r="H222" s="42">
        <v>118927.83</v>
      </c>
      <c r="I222" s="42">
        <v>118927.83</v>
      </c>
      <c r="J222" s="43">
        <f>+Tabla2[[#This Row],[Monto Facturado DOP]]-Tabla2[[#This Row],[Monto Pagado DOP]]</f>
        <v>0</v>
      </c>
      <c r="K222" s="43" t="s">
        <v>16</v>
      </c>
      <c r="L222" s="15">
        <f>+Tabla2[[#This Row],[Fecha de Documento]]+15</f>
        <v>45289</v>
      </c>
    </row>
    <row r="223" spans="1:12" ht="110.25" x14ac:dyDescent="0.25">
      <c r="A223" s="14" t="s">
        <v>242</v>
      </c>
      <c r="B223" s="14" t="s">
        <v>278</v>
      </c>
      <c r="C223" s="15" t="s">
        <v>861</v>
      </c>
      <c r="D223" s="14" t="s">
        <v>778</v>
      </c>
      <c r="E223" s="15" t="s">
        <v>276</v>
      </c>
      <c r="F223" s="14" t="s">
        <v>399</v>
      </c>
      <c r="G223" s="14" t="s">
        <v>1017</v>
      </c>
      <c r="H223" s="42">
        <v>39751.980000000003</v>
      </c>
      <c r="I223" s="42">
        <v>39751.980000000003</v>
      </c>
      <c r="J223" s="43">
        <f>+Tabla2[[#This Row],[Monto Facturado DOP]]-Tabla2[[#This Row],[Monto Pagado DOP]]</f>
        <v>0</v>
      </c>
      <c r="K223" s="43" t="s">
        <v>16</v>
      </c>
      <c r="L223" s="15">
        <f>+Tabla2[[#This Row],[Fecha de Documento]]+15</f>
        <v>45293</v>
      </c>
    </row>
    <row r="224" spans="1:12" ht="126" x14ac:dyDescent="0.25">
      <c r="A224" s="14" t="s">
        <v>243</v>
      </c>
      <c r="B224" s="14" t="s">
        <v>278</v>
      </c>
      <c r="C224" s="15" t="s">
        <v>591</v>
      </c>
      <c r="D224" s="14" t="s">
        <v>779</v>
      </c>
      <c r="E224" s="15" t="s">
        <v>286</v>
      </c>
      <c r="F224" s="14" t="s">
        <v>544</v>
      </c>
      <c r="G224" s="14" t="s">
        <v>1018</v>
      </c>
      <c r="H224" s="42">
        <v>197060</v>
      </c>
      <c r="I224" s="42">
        <v>197060</v>
      </c>
      <c r="J224" s="43">
        <f>+Tabla2[[#This Row],[Monto Facturado DOP]]-Tabla2[[#This Row],[Monto Pagado DOP]]</f>
        <v>0</v>
      </c>
      <c r="K224" s="43" t="s">
        <v>16</v>
      </c>
      <c r="L224" s="15">
        <f>+Tabla2[[#This Row],[Fecha de Documento]]+15</f>
        <v>45286</v>
      </c>
    </row>
    <row r="225" spans="1:12" ht="126" x14ac:dyDescent="0.25">
      <c r="A225" s="14" t="s">
        <v>244</v>
      </c>
      <c r="B225" s="14" t="s">
        <v>278</v>
      </c>
      <c r="C225" s="15" t="s">
        <v>856</v>
      </c>
      <c r="D225" s="14" t="s">
        <v>780</v>
      </c>
      <c r="E225" s="15" t="s">
        <v>591</v>
      </c>
      <c r="F225" s="14" t="s">
        <v>544</v>
      </c>
      <c r="G225" s="14" t="s">
        <v>1019</v>
      </c>
      <c r="H225" s="42">
        <v>1198874.42</v>
      </c>
      <c r="I225" s="42">
        <v>1198874.42</v>
      </c>
      <c r="J225" s="43">
        <f>+Tabla2[[#This Row],[Monto Facturado DOP]]-Tabla2[[#This Row],[Monto Pagado DOP]]</f>
        <v>0</v>
      </c>
      <c r="K225" s="43" t="s">
        <v>16</v>
      </c>
      <c r="L225" s="15">
        <f>+Tabla2[[#This Row],[Fecha de Documento]]+15</f>
        <v>45295</v>
      </c>
    </row>
    <row r="226" spans="1:12" ht="94.5" x14ac:dyDescent="0.25">
      <c r="A226" s="14" t="s">
        <v>46</v>
      </c>
      <c r="B226" s="14" t="s">
        <v>278</v>
      </c>
      <c r="C226" s="15" t="s">
        <v>580</v>
      </c>
      <c r="D226" s="14" t="s">
        <v>781</v>
      </c>
      <c r="E226" s="15" t="s">
        <v>328</v>
      </c>
      <c r="F226" s="14" t="s">
        <v>544</v>
      </c>
      <c r="G226" s="14" t="s">
        <v>1020</v>
      </c>
      <c r="H226" s="42">
        <v>714195</v>
      </c>
      <c r="I226" s="42">
        <v>714195</v>
      </c>
      <c r="J226" s="43">
        <f>+Tabla2[[#This Row],[Monto Facturado DOP]]-Tabla2[[#This Row],[Monto Pagado DOP]]</f>
        <v>0</v>
      </c>
      <c r="K226" s="43" t="s">
        <v>16</v>
      </c>
      <c r="L226" s="15">
        <f>+Tabla2[[#This Row],[Fecha de Documento]]+15</f>
        <v>45281</v>
      </c>
    </row>
    <row r="227" spans="1:12" ht="94.5" x14ac:dyDescent="0.25">
      <c r="A227" s="14" t="s">
        <v>245</v>
      </c>
      <c r="B227" s="14" t="s">
        <v>278</v>
      </c>
      <c r="C227" s="15" t="s">
        <v>591</v>
      </c>
      <c r="D227" s="14" t="s">
        <v>782</v>
      </c>
      <c r="E227" s="15" t="s">
        <v>295</v>
      </c>
      <c r="F227" s="14" t="s">
        <v>544</v>
      </c>
      <c r="G227" s="14" t="s">
        <v>1021</v>
      </c>
      <c r="H227" s="42">
        <v>282610</v>
      </c>
      <c r="I227" s="42">
        <v>282610</v>
      </c>
      <c r="J227" s="43">
        <f>+Tabla2[[#This Row],[Monto Facturado DOP]]-Tabla2[[#This Row],[Monto Pagado DOP]]</f>
        <v>0</v>
      </c>
      <c r="K227" s="43" t="s">
        <v>16</v>
      </c>
      <c r="L227" s="15">
        <f>+Tabla2[[#This Row],[Fecha de Documento]]+15</f>
        <v>45286</v>
      </c>
    </row>
    <row r="228" spans="1:12" ht="94.5" x14ac:dyDescent="0.25">
      <c r="A228" s="14" t="s">
        <v>246</v>
      </c>
      <c r="B228" s="14" t="s">
        <v>278</v>
      </c>
      <c r="C228" s="15" t="s">
        <v>863</v>
      </c>
      <c r="D228" s="14" t="s">
        <v>783</v>
      </c>
      <c r="E228" s="15" t="s">
        <v>362</v>
      </c>
      <c r="F228" s="14" t="s">
        <v>545</v>
      </c>
      <c r="G228" s="14" t="s">
        <v>1022</v>
      </c>
      <c r="H228" s="29">
        <v>45076</v>
      </c>
      <c r="I228" s="42">
        <v>45076</v>
      </c>
      <c r="J228" s="43">
        <f>+Tabla2[[#This Row],[Monto Facturado DOP]]-Tabla2[[#This Row],[Monto Pagado DOP]]</f>
        <v>0</v>
      </c>
      <c r="K228" s="43" t="s">
        <v>16</v>
      </c>
      <c r="L228" s="15">
        <f>+Tabla2[[#This Row],[Fecha de Documento]]+15</f>
        <v>45304</v>
      </c>
    </row>
    <row r="229" spans="1:12" ht="110.25" x14ac:dyDescent="0.25">
      <c r="A229" s="14" t="s">
        <v>247</v>
      </c>
      <c r="B229" s="14" t="s">
        <v>278</v>
      </c>
      <c r="C229" s="15" t="s">
        <v>855</v>
      </c>
      <c r="D229" s="14" t="s">
        <v>784</v>
      </c>
      <c r="E229" s="15" t="s">
        <v>327</v>
      </c>
      <c r="F229" s="14" t="s">
        <v>545</v>
      </c>
      <c r="G229" s="14" t="s">
        <v>1023</v>
      </c>
      <c r="H229" s="29">
        <v>1458503.6</v>
      </c>
      <c r="I229" s="42">
        <v>1458503.6</v>
      </c>
      <c r="J229" s="43">
        <f>+Tabla2[[#This Row],[Monto Facturado DOP]]-Tabla2[[#This Row],[Monto Pagado DOP]]</f>
        <v>0</v>
      </c>
      <c r="K229" s="43" t="s">
        <v>16</v>
      </c>
      <c r="L229" s="15">
        <f>+Tabla2[[#This Row],[Fecha de Documento]]+15</f>
        <v>45282</v>
      </c>
    </row>
    <row r="230" spans="1:12" ht="110.25" x14ac:dyDescent="0.25">
      <c r="A230" s="14" t="s">
        <v>248</v>
      </c>
      <c r="B230" s="14" t="s">
        <v>278</v>
      </c>
      <c r="C230" s="15" t="s">
        <v>855</v>
      </c>
      <c r="D230" s="14" t="s">
        <v>785</v>
      </c>
      <c r="E230" s="15" t="s">
        <v>332</v>
      </c>
      <c r="F230" s="14" t="s">
        <v>546</v>
      </c>
      <c r="G230" s="14" t="s">
        <v>1024</v>
      </c>
      <c r="H230" s="29">
        <v>53690</v>
      </c>
      <c r="I230" s="42">
        <v>53690</v>
      </c>
      <c r="J230" s="43">
        <f>+Tabla2[[#This Row],[Monto Facturado DOP]]-Tabla2[[#This Row],[Monto Pagado DOP]]</f>
        <v>0</v>
      </c>
      <c r="K230" s="43" t="s">
        <v>16</v>
      </c>
      <c r="L230" s="15">
        <f>+Tabla2[[#This Row],[Fecha de Documento]]+15</f>
        <v>45282</v>
      </c>
    </row>
    <row r="231" spans="1:12" ht="110.25" x14ac:dyDescent="0.25">
      <c r="A231" s="14" t="s">
        <v>1120</v>
      </c>
      <c r="B231" s="14" t="s">
        <v>278</v>
      </c>
      <c r="C231" s="15" t="s">
        <v>861</v>
      </c>
      <c r="D231" s="14" t="s">
        <v>786</v>
      </c>
      <c r="E231" s="15" t="s">
        <v>329</v>
      </c>
      <c r="F231" s="14" t="s">
        <v>547</v>
      </c>
      <c r="G231" s="14" t="s">
        <v>1025</v>
      </c>
      <c r="H231" s="29">
        <v>40000</v>
      </c>
      <c r="I231" s="42">
        <v>40000</v>
      </c>
      <c r="J231" s="43">
        <f>+Tabla2[[#This Row],[Monto Facturado DOP]]-Tabla2[[#This Row],[Monto Pagado DOP]]</f>
        <v>0</v>
      </c>
      <c r="K231" s="43" t="s">
        <v>16</v>
      </c>
      <c r="L231" s="15">
        <f>+Tabla2[[#This Row],[Fecha de Documento]]+15</f>
        <v>45293</v>
      </c>
    </row>
    <row r="232" spans="1:12" ht="157.5" x14ac:dyDescent="0.25">
      <c r="A232" s="14" t="s">
        <v>249</v>
      </c>
      <c r="B232" s="14" t="s">
        <v>278</v>
      </c>
      <c r="C232" s="15" t="s">
        <v>593</v>
      </c>
      <c r="D232" s="14" t="s">
        <v>787</v>
      </c>
      <c r="E232" s="15" t="s">
        <v>375</v>
      </c>
      <c r="F232" s="14" t="s">
        <v>547</v>
      </c>
      <c r="G232" s="14" t="s">
        <v>1026</v>
      </c>
      <c r="H232" s="29">
        <v>50000</v>
      </c>
      <c r="I232" s="42">
        <v>50000</v>
      </c>
      <c r="J232" s="43">
        <f>+Tabla2[[#This Row],[Monto Facturado DOP]]-Tabla2[[#This Row],[Monto Pagado DOP]]</f>
        <v>0</v>
      </c>
      <c r="K232" s="43" t="s">
        <v>16</v>
      </c>
      <c r="L232" s="15">
        <f>+Tabla2[[#This Row],[Fecha de Documento]]+15</f>
        <v>45290</v>
      </c>
    </row>
    <row r="233" spans="1:12" ht="157.5" x14ac:dyDescent="0.25">
      <c r="A233" s="14" t="s">
        <v>250</v>
      </c>
      <c r="B233" s="14" t="s">
        <v>278</v>
      </c>
      <c r="C233" s="15" t="s">
        <v>582</v>
      </c>
      <c r="D233" s="14" t="s">
        <v>788</v>
      </c>
      <c r="E233" s="15" t="s">
        <v>340</v>
      </c>
      <c r="F233" s="14" t="s">
        <v>547</v>
      </c>
      <c r="G233" s="14" t="s">
        <v>1027</v>
      </c>
      <c r="H233" s="29">
        <v>23390</v>
      </c>
      <c r="I233" s="42">
        <v>23390</v>
      </c>
      <c r="J233" s="43">
        <f>+Tabla2[[#This Row],[Monto Facturado DOP]]-Tabla2[[#This Row],[Monto Pagado DOP]]</f>
        <v>0</v>
      </c>
      <c r="K233" s="43" t="s">
        <v>16</v>
      </c>
      <c r="L233" s="15">
        <f>+Tabla2[[#This Row],[Fecha de Documento]]+15</f>
        <v>45302</v>
      </c>
    </row>
    <row r="234" spans="1:12" ht="157.5" x14ac:dyDescent="0.25">
      <c r="A234" s="14" t="s">
        <v>251</v>
      </c>
      <c r="B234" s="14" t="s">
        <v>278</v>
      </c>
      <c r="C234" s="15" t="s">
        <v>582</v>
      </c>
      <c r="D234" s="14" t="s">
        <v>788</v>
      </c>
      <c r="E234" s="15" t="s">
        <v>337</v>
      </c>
      <c r="F234" s="14" t="s">
        <v>547</v>
      </c>
      <c r="G234" s="14" t="s">
        <v>1027</v>
      </c>
      <c r="H234" s="29">
        <v>77000</v>
      </c>
      <c r="I234" s="42">
        <v>77000</v>
      </c>
      <c r="J234" s="43">
        <f>+Tabla2[[#This Row],[Monto Facturado DOP]]-Tabla2[[#This Row],[Monto Pagado DOP]]</f>
        <v>0</v>
      </c>
      <c r="K234" s="43" t="s">
        <v>16</v>
      </c>
      <c r="L234" s="15">
        <f>+Tabla2[[#This Row],[Fecha de Documento]]+15</f>
        <v>45302</v>
      </c>
    </row>
    <row r="235" spans="1:12" ht="94.5" x14ac:dyDescent="0.25">
      <c r="A235" s="14" t="s">
        <v>45</v>
      </c>
      <c r="B235" s="14" t="s">
        <v>278</v>
      </c>
      <c r="C235" s="15" t="s">
        <v>858</v>
      </c>
      <c r="D235" s="14" t="s">
        <v>789</v>
      </c>
      <c r="E235" s="15" t="s">
        <v>334</v>
      </c>
      <c r="F235" s="14" t="s">
        <v>547</v>
      </c>
      <c r="G235" s="14" t="s">
        <v>1028</v>
      </c>
      <c r="H235" s="29">
        <v>65000</v>
      </c>
      <c r="I235" s="42">
        <v>65000</v>
      </c>
      <c r="J235" s="43">
        <f>+Tabla2[[#This Row],[Monto Facturado DOP]]-Tabla2[[#This Row],[Monto Pagado DOP]]</f>
        <v>0</v>
      </c>
      <c r="K235" s="43" t="s">
        <v>16</v>
      </c>
      <c r="L235" s="15">
        <f>+Tabla2[[#This Row],[Fecha de Documento]]+15</f>
        <v>45303</v>
      </c>
    </row>
    <row r="236" spans="1:12" ht="94.5" x14ac:dyDescent="0.25">
      <c r="A236" s="14" t="s">
        <v>252</v>
      </c>
      <c r="B236" s="14" t="s">
        <v>278</v>
      </c>
      <c r="C236" s="15" t="s">
        <v>858</v>
      </c>
      <c r="D236" s="14" t="s">
        <v>789</v>
      </c>
      <c r="E236" s="15" t="s">
        <v>360</v>
      </c>
      <c r="F236" s="14" t="s">
        <v>547</v>
      </c>
      <c r="G236" s="14" t="s">
        <v>1028</v>
      </c>
      <c r="H236" s="29">
        <v>20000</v>
      </c>
      <c r="I236" s="42">
        <v>20000</v>
      </c>
      <c r="J236" s="43">
        <f>+Tabla2[[#This Row],[Monto Facturado DOP]]-Tabla2[[#This Row],[Monto Pagado DOP]]</f>
        <v>0</v>
      </c>
      <c r="K236" s="43" t="s">
        <v>16</v>
      </c>
      <c r="L236" s="15">
        <f>+Tabla2[[#This Row],[Fecha de Documento]]+15</f>
        <v>45303</v>
      </c>
    </row>
    <row r="237" spans="1:12" ht="94.5" x14ac:dyDescent="0.25">
      <c r="A237" s="14" t="s">
        <v>253</v>
      </c>
      <c r="B237" s="14" t="s">
        <v>278</v>
      </c>
      <c r="C237" s="15" t="s">
        <v>858</v>
      </c>
      <c r="D237" s="14" t="s">
        <v>789</v>
      </c>
      <c r="E237" s="15" t="s">
        <v>621</v>
      </c>
      <c r="F237" s="14" t="s">
        <v>547</v>
      </c>
      <c r="G237" s="14" t="s">
        <v>1028</v>
      </c>
      <c r="H237" s="29">
        <v>76000</v>
      </c>
      <c r="I237" s="42">
        <v>76000</v>
      </c>
      <c r="J237" s="43">
        <f>+Tabla2[[#This Row],[Monto Facturado DOP]]-Tabla2[[#This Row],[Monto Pagado DOP]]</f>
        <v>0</v>
      </c>
      <c r="K237" s="43" t="s">
        <v>16</v>
      </c>
      <c r="L237" s="15">
        <f>+Tabla2[[#This Row],[Fecha de Documento]]+15</f>
        <v>45303</v>
      </c>
    </row>
    <row r="238" spans="1:12" ht="141.75" x14ac:dyDescent="0.25">
      <c r="A238" s="14" t="s">
        <v>1121</v>
      </c>
      <c r="B238" s="14" t="s">
        <v>278</v>
      </c>
      <c r="C238" s="15" t="s">
        <v>855</v>
      </c>
      <c r="D238" s="14" t="s">
        <v>790</v>
      </c>
      <c r="E238" s="15" t="s">
        <v>283</v>
      </c>
      <c r="F238" s="14" t="s">
        <v>400</v>
      </c>
      <c r="G238" s="14" t="s">
        <v>1029</v>
      </c>
      <c r="H238" s="29">
        <v>16367.74</v>
      </c>
      <c r="I238" s="42">
        <v>16367.74</v>
      </c>
      <c r="J238" s="43">
        <f>+Tabla2[[#This Row],[Monto Facturado DOP]]-Tabla2[[#This Row],[Monto Pagado DOP]]</f>
        <v>0</v>
      </c>
      <c r="K238" s="43" t="s">
        <v>16</v>
      </c>
      <c r="L238" s="15">
        <f>+Tabla2[[#This Row],[Fecha de Documento]]+15</f>
        <v>45282</v>
      </c>
    </row>
    <row r="239" spans="1:12" ht="141.75" x14ac:dyDescent="0.25">
      <c r="A239" s="14" t="s">
        <v>1122</v>
      </c>
      <c r="B239" s="14" t="s">
        <v>278</v>
      </c>
      <c r="C239" s="15" t="s">
        <v>855</v>
      </c>
      <c r="D239" s="14" t="s">
        <v>790</v>
      </c>
      <c r="E239" s="15" t="s">
        <v>360</v>
      </c>
      <c r="F239" s="14" t="s">
        <v>400</v>
      </c>
      <c r="G239" s="14" t="s">
        <v>1029</v>
      </c>
      <c r="H239" s="29">
        <v>16367.74</v>
      </c>
      <c r="I239" s="42">
        <v>16367.74</v>
      </c>
      <c r="J239" s="43">
        <f>+Tabla2[[#This Row],[Monto Facturado DOP]]-Tabla2[[#This Row],[Monto Pagado DOP]]</f>
        <v>0</v>
      </c>
      <c r="K239" s="43" t="s">
        <v>16</v>
      </c>
      <c r="L239" s="15">
        <f>+Tabla2[[#This Row],[Fecha de Documento]]+15</f>
        <v>45282</v>
      </c>
    </row>
    <row r="240" spans="1:12" ht="94.5" x14ac:dyDescent="0.25">
      <c r="A240" s="14" t="s">
        <v>1123</v>
      </c>
      <c r="B240" s="14" t="s">
        <v>278</v>
      </c>
      <c r="C240" s="15" t="s">
        <v>863</v>
      </c>
      <c r="D240" s="14" t="s">
        <v>791</v>
      </c>
      <c r="E240" s="15" t="s">
        <v>364</v>
      </c>
      <c r="F240" s="14" t="s">
        <v>401</v>
      </c>
      <c r="G240" s="14" t="s">
        <v>1030</v>
      </c>
      <c r="H240" s="29">
        <v>580166</v>
      </c>
      <c r="I240" s="42">
        <v>580166</v>
      </c>
      <c r="J240" s="43">
        <f>+Tabla2[[#This Row],[Monto Facturado DOP]]-Tabla2[[#This Row],[Monto Pagado DOP]]</f>
        <v>0</v>
      </c>
      <c r="K240" s="43" t="s">
        <v>16</v>
      </c>
      <c r="L240" s="15">
        <f>+Tabla2[[#This Row],[Fecha de Documento]]+15</f>
        <v>45304</v>
      </c>
    </row>
    <row r="241" spans="1:12" ht="78.75" x14ac:dyDescent="0.25">
      <c r="A241" s="14" t="s">
        <v>254</v>
      </c>
      <c r="B241" s="14" t="s">
        <v>278</v>
      </c>
      <c r="C241" s="15" t="s">
        <v>858</v>
      </c>
      <c r="D241" s="14" t="s">
        <v>792</v>
      </c>
      <c r="E241" s="15" t="s">
        <v>345</v>
      </c>
      <c r="F241" s="14" t="s">
        <v>401</v>
      </c>
      <c r="G241" s="14" t="s">
        <v>1031</v>
      </c>
      <c r="H241" s="29">
        <v>124385</v>
      </c>
      <c r="I241" s="42">
        <v>124385</v>
      </c>
      <c r="J241" s="43">
        <f>+Tabla2[[#This Row],[Monto Facturado DOP]]-Tabla2[[#This Row],[Monto Pagado DOP]]</f>
        <v>0</v>
      </c>
      <c r="K241" s="43" t="s">
        <v>16</v>
      </c>
      <c r="L241" s="15">
        <f>+Tabla2[[#This Row],[Fecha de Documento]]+15</f>
        <v>45303</v>
      </c>
    </row>
    <row r="242" spans="1:12" ht="110.25" x14ac:dyDescent="0.25">
      <c r="A242" s="14" t="s">
        <v>255</v>
      </c>
      <c r="B242" s="14" t="s">
        <v>278</v>
      </c>
      <c r="C242" s="15" t="s">
        <v>580</v>
      </c>
      <c r="D242" s="14" t="s">
        <v>793</v>
      </c>
      <c r="E242" s="15" t="s">
        <v>345</v>
      </c>
      <c r="F242" s="14" t="s">
        <v>401</v>
      </c>
      <c r="G242" s="14" t="s">
        <v>1032</v>
      </c>
      <c r="H242" s="29">
        <v>54000</v>
      </c>
      <c r="I242" s="42">
        <v>54000</v>
      </c>
      <c r="J242" s="43">
        <f>+Tabla2[[#This Row],[Monto Facturado DOP]]-Tabla2[[#This Row],[Monto Pagado DOP]]</f>
        <v>0</v>
      </c>
      <c r="K242" s="43" t="s">
        <v>16</v>
      </c>
      <c r="L242" s="15">
        <f>+Tabla2[[#This Row],[Fecha de Documento]]+15</f>
        <v>45281</v>
      </c>
    </row>
    <row r="243" spans="1:12" ht="110.25" x14ac:dyDescent="0.25">
      <c r="A243" s="14" t="s">
        <v>256</v>
      </c>
      <c r="B243" s="14" t="s">
        <v>278</v>
      </c>
      <c r="C243" s="15" t="s">
        <v>582</v>
      </c>
      <c r="D243" s="14" t="s">
        <v>794</v>
      </c>
      <c r="E243" s="15" t="s">
        <v>370</v>
      </c>
      <c r="F243" s="14" t="s">
        <v>548</v>
      </c>
      <c r="G243" s="14" t="s">
        <v>1033</v>
      </c>
      <c r="H243" s="29">
        <v>71455.509999999995</v>
      </c>
      <c r="I243" s="42">
        <v>71455.509999999995</v>
      </c>
      <c r="J243" s="43">
        <f>+Tabla2[[#This Row],[Monto Facturado DOP]]-Tabla2[[#This Row],[Monto Pagado DOP]]</f>
        <v>0</v>
      </c>
      <c r="K243" s="43"/>
      <c r="L243" s="15">
        <f>+Tabla2[[#This Row],[Fecha de Documento]]+15</f>
        <v>45302</v>
      </c>
    </row>
    <row r="244" spans="1:12" ht="110.25" x14ac:dyDescent="0.25">
      <c r="A244" s="14" t="s">
        <v>257</v>
      </c>
      <c r="B244" s="14" t="s">
        <v>278</v>
      </c>
      <c r="C244" s="15" t="s">
        <v>862</v>
      </c>
      <c r="D244" s="14" t="s">
        <v>795</v>
      </c>
      <c r="E244" s="15" t="s">
        <v>591</v>
      </c>
      <c r="F244" s="14" t="s">
        <v>300</v>
      </c>
      <c r="G244" s="14" t="s">
        <v>1034</v>
      </c>
      <c r="H244" s="29">
        <v>307749.90000000002</v>
      </c>
      <c r="I244" s="42">
        <v>307749.90000000002</v>
      </c>
      <c r="J244" s="43">
        <f>+Tabla2[[#This Row],[Monto Facturado DOP]]-Tabla2[[#This Row],[Monto Pagado DOP]]</f>
        <v>0</v>
      </c>
      <c r="K244" s="43"/>
      <c r="L244" s="15">
        <f>+Tabla2[[#This Row],[Fecha de Documento]]+15</f>
        <v>45301</v>
      </c>
    </row>
    <row r="245" spans="1:12" ht="126" x14ac:dyDescent="0.25">
      <c r="A245" s="14" t="s">
        <v>258</v>
      </c>
      <c r="B245" s="14" t="s">
        <v>278</v>
      </c>
      <c r="C245" s="15" t="s">
        <v>588</v>
      </c>
      <c r="D245" s="14" t="s">
        <v>796</v>
      </c>
      <c r="E245" s="15" t="s">
        <v>276</v>
      </c>
      <c r="F245" s="14" t="s">
        <v>300</v>
      </c>
      <c r="G245" s="14" t="s">
        <v>1035</v>
      </c>
      <c r="H245" s="29">
        <v>723381.3</v>
      </c>
      <c r="I245" s="42">
        <v>723381.3</v>
      </c>
      <c r="J245" s="43">
        <f>+Tabla2[[#This Row],[Monto Facturado DOP]]-Tabla2[[#This Row],[Monto Pagado DOP]]</f>
        <v>0</v>
      </c>
      <c r="K245" s="43"/>
      <c r="L245" s="15">
        <f>+Tabla2[[#This Row],[Fecha de Documento]]+15</f>
        <v>45276</v>
      </c>
    </row>
    <row r="246" spans="1:12" ht="110.25" x14ac:dyDescent="0.25">
      <c r="A246" s="14" t="s">
        <v>259</v>
      </c>
      <c r="B246" s="14" t="s">
        <v>278</v>
      </c>
      <c r="C246" s="15" t="s">
        <v>863</v>
      </c>
      <c r="D246" s="14" t="s">
        <v>797</v>
      </c>
      <c r="E246" s="15" t="s">
        <v>591</v>
      </c>
      <c r="F246" s="14" t="s">
        <v>300</v>
      </c>
      <c r="G246" s="14" t="s">
        <v>1036</v>
      </c>
      <c r="H246" s="29">
        <v>272065</v>
      </c>
      <c r="I246" s="42">
        <v>272065</v>
      </c>
      <c r="J246" s="43">
        <f>+Tabla2[[#This Row],[Monto Facturado DOP]]-Tabla2[[#This Row],[Monto Pagado DOP]]</f>
        <v>0</v>
      </c>
      <c r="K246" s="43"/>
      <c r="L246" s="15">
        <f>+Tabla2[[#This Row],[Fecha de Documento]]+15</f>
        <v>45304</v>
      </c>
    </row>
    <row r="247" spans="1:12" ht="126" x14ac:dyDescent="0.25">
      <c r="A247" s="14" t="s">
        <v>302</v>
      </c>
      <c r="B247" s="14" t="s">
        <v>278</v>
      </c>
      <c r="C247" s="15" t="s">
        <v>862</v>
      </c>
      <c r="D247" s="14" t="s">
        <v>798</v>
      </c>
      <c r="E247" s="15" t="s">
        <v>591</v>
      </c>
      <c r="F247" s="14" t="s">
        <v>300</v>
      </c>
      <c r="G247" s="14" t="s">
        <v>1037</v>
      </c>
      <c r="H247" s="29">
        <v>209910.2</v>
      </c>
      <c r="I247" s="42">
        <v>209910.2</v>
      </c>
      <c r="J247" s="43">
        <f>+Tabla2[[#This Row],[Monto Facturado DOP]]-Tabla2[[#This Row],[Monto Pagado DOP]]</f>
        <v>0</v>
      </c>
      <c r="K247" s="43"/>
      <c r="L247" s="15">
        <f>+Tabla2[[#This Row],[Fecha de Documento]]+15</f>
        <v>45301</v>
      </c>
    </row>
    <row r="248" spans="1:12" ht="141.75" x14ac:dyDescent="0.25">
      <c r="A248" s="14" t="s">
        <v>303</v>
      </c>
      <c r="B248" s="14" t="s">
        <v>278</v>
      </c>
      <c r="C248" s="15" t="s">
        <v>858</v>
      </c>
      <c r="D248" s="14" t="s">
        <v>799</v>
      </c>
      <c r="E248" s="15" t="s">
        <v>591</v>
      </c>
      <c r="F248" s="14" t="s">
        <v>300</v>
      </c>
      <c r="G248" s="14" t="s">
        <v>1038</v>
      </c>
      <c r="H248" s="29">
        <v>244284</v>
      </c>
      <c r="I248" s="42">
        <v>244284</v>
      </c>
      <c r="J248" s="43">
        <f>+Tabla2[[#This Row],[Monto Facturado DOP]]-Tabla2[[#This Row],[Monto Pagado DOP]]</f>
        <v>0</v>
      </c>
      <c r="K248" s="43"/>
      <c r="L248" s="15">
        <f>+Tabla2[[#This Row],[Fecha de Documento]]+15</f>
        <v>45303</v>
      </c>
    </row>
    <row r="249" spans="1:12" ht="141.75" x14ac:dyDescent="0.25">
      <c r="A249" s="14" t="s">
        <v>304</v>
      </c>
      <c r="B249" s="14" t="s">
        <v>278</v>
      </c>
      <c r="C249" s="15" t="s">
        <v>858</v>
      </c>
      <c r="D249" s="14" t="s">
        <v>800</v>
      </c>
      <c r="E249" s="15" t="s">
        <v>591</v>
      </c>
      <c r="F249" s="14" t="s">
        <v>300</v>
      </c>
      <c r="G249" s="14" t="s">
        <v>1039</v>
      </c>
      <c r="H249" s="29">
        <v>84240</v>
      </c>
      <c r="I249" s="42">
        <v>84240</v>
      </c>
      <c r="J249" s="43">
        <f>+Tabla2[[#This Row],[Monto Facturado DOP]]-Tabla2[[#This Row],[Monto Pagado DOP]]</f>
        <v>0</v>
      </c>
      <c r="K249" s="43"/>
      <c r="L249" s="15">
        <f>+Tabla2[[#This Row],[Fecha de Documento]]+15</f>
        <v>45303</v>
      </c>
    </row>
    <row r="250" spans="1:12" ht="110.25" x14ac:dyDescent="0.25">
      <c r="A250" s="14" t="s">
        <v>305</v>
      </c>
      <c r="B250" s="14" t="s">
        <v>278</v>
      </c>
      <c r="C250" s="15" t="s">
        <v>592</v>
      </c>
      <c r="D250" s="14" t="s">
        <v>801</v>
      </c>
      <c r="E250" s="15" t="s">
        <v>276</v>
      </c>
      <c r="F250" s="14" t="s">
        <v>300</v>
      </c>
      <c r="G250" s="14" t="s">
        <v>1040</v>
      </c>
      <c r="H250" s="29">
        <v>13890</v>
      </c>
      <c r="I250" s="42">
        <v>13890</v>
      </c>
      <c r="J250" s="43">
        <f>+Tabla2[[#This Row],[Monto Facturado DOP]]-Tabla2[[#This Row],[Monto Pagado DOP]]</f>
        <v>0</v>
      </c>
      <c r="K250" s="43"/>
      <c r="L250" s="15">
        <f>+Tabla2[[#This Row],[Fecha de Documento]]+15</f>
        <v>45279</v>
      </c>
    </row>
    <row r="251" spans="1:12" ht="110.25" x14ac:dyDescent="0.25">
      <c r="A251" s="14" t="s">
        <v>306</v>
      </c>
      <c r="B251" s="14" t="s">
        <v>278</v>
      </c>
      <c r="C251" s="15" t="s">
        <v>592</v>
      </c>
      <c r="D251" s="14" t="s">
        <v>802</v>
      </c>
      <c r="E251" s="15" t="s">
        <v>276</v>
      </c>
      <c r="F251" s="14" t="s">
        <v>300</v>
      </c>
      <c r="G251" s="14" t="s">
        <v>1041</v>
      </c>
      <c r="H251" s="29">
        <v>32350</v>
      </c>
      <c r="I251" s="42">
        <v>32350</v>
      </c>
      <c r="J251" s="43">
        <f>+Tabla2[[#This Row],[Monto Facturado DOP]]-Tabla2[[#This Row],[Monto Pagado DOP]]</f>
        <v>0</v>
      </c>
      <c r="K251" s="43"/>
      <c r="L251" s="15">
        <f>+Tabla2[[#This Row],[Fecha de Documento]]+15</f>
        <v>45279</v>
      </c>
    </row>
    <row r="252" spans="1:12" ht="110.25" x14ac:dyDescent="0.25">
      <c r="A252" s="14" t="s">
        <v>307</v>
      </c>
      <c r="B252" s="14" t="s">
        <v>278</v>
      </c>
      <c r="C252" s="15" t="s">
        <v>863</v>
      </c>
      <c r="D252" s="14" t="s">
        <v>803</v>
      </c>
      <c r="E252" s="15" t="s">
        <v>591</v>
      </c>
      <c r="F252" s="14" t="s">
        <v>300</v>
      </c>
      <c r="G252" s="14" t="s">
        <v>1042</v>
      </c>
      <c r="H252" s="29">
        <v>581785.9</v>
      </c>
      <c r="I252" s="42">
        <v>581785.9</v>
      </c>
      <c r="J252" s="43">
        <f>+Tabla2[[#This Row],[Monto Facturado DOP]]-Tabla2[[#This Row],[Monto Pagado DOP]]</f>
        <v>0</v>
      </c>
      <c r="K252" s="43"/>
      <c r="L252" s="15">
        <f>+Tabla2[[#This Row],[Fecha de Documento]]+15</f>
        <v>45304</v>
      </c>
    </row>
    <row r="253" spans="1:12" ht="110.25" x14ac:dyDescent="0.25">
      <c r="A253" s="14" t="s">
        <v>308</v>
      </c>
      <c r="B253" s="14" t="s">
        <v>278</v>
      </c>
      <c r="C253" s="15" t="s">
        <v>858</v>
      </c>
      <c r="D253" s="14" t="s">
        <v>804</v>
      </c>
      <c r="E253" s="15" t="s">
        <v>365</v>
      </c>
      <c r="F253" s="14" t="s">
        <v>549</v>
      </c>
      <c r="G253" s="14" t="s">
        <v>1043</v>
      </c>
      <c r="H253" s="29">
        <v>383473.48</v>
      </c>
      <c r="I253" s="42">
        <v>383473.48</v>
      </c>
      <c r="J253" s="43">
        <f>+Tabla2[[#This Row],[Monto Facturado DOP]]-Tabla2[[#This Row],[Monto Pagado DOP]]</f>
        <v>0</v>
      </c>
      <c r="K253" s="43"/>
      <c r="L253" s="15">
        <f>+Tabla2[[#This Row],[Fecha de Documento]]+15</f>
        <v>45303</v>
      </c>
    </row>
    <row r="254" spans="1:12" ht="110.25" x14ac:dyDescent="0.25">
      <c r="A254" s="14" t="s">
        <v>309</v>
      </c>
      <c r="B254" s="14" t="s">
        <v>278</v>
      </c>
      <c r="C254" s="15" t="s">
        <v>592</v>
      </c>
      <c r="D254" s="14" t="s">
        <v>805</v>
      </c>
      <c r="E254" s="15" t="s">
        <v>332</v>
      </c>
      <c r="F254" s="14" t="s">
        <v>550</v>
      </c>
      <c r="G254" s="14" t="s">
        <v>1044</v>
      </c>
      <c r="H254" s="29">
        <v>17700</v>
      </c>
      <c r="I254" s="42">
        <v>17700</v>
      </c>
      <c r="J254" s="43">
        <f>+Tabla2[[#This Row],[Monto Facturado DOP]]-Tabla2[[#This Row],[Monto Pagado DOP]]</f>
        <v>0</v>
      </c>
      <c r="K254" s="43"/>
      <c r="L254" s="15">
        <f>+Tabla2[[#This Row],[Fecha de Documento]]+15</f>
        <v>45279</v>
      </c>
    </row>
    <row r="255" spans="1:12" ht="126" x14ac:dyDescent="0.25">
      <c r="A255" s="14" t="s">
        <v>310</v>
      </c>
      <c r="B255" s="14" t="s">
        <v>278</v>
      </c>
      <c r="C255" s="15" t="s">
        <v>582</v>
      </c>
      <c r="D255" s="14" t="s">
        <v>806</v>
      </c>
      <c r="E255" s="15" t="s">
        <v>368</v>
      </c>
      <c r="F255" s="14" t="s">
        <v>550</v>
      </c>
      <c r="G255" s="14" t="s">
        <v>1045</v>
      </c>
      <c r="H255" s="29">
        <v>17700</v>
      </c>
      <c r="I255" s="42">
        <v>17700</v>
      </c>
      <c r="J255" s="43">
        <f>+Tabla2[[#This Row],[Monto Facturado DOP]]-Tabla2[[#This Row],[Monto Pagado DOP]]</f>
        <v>0</v>
      </c>
      <c r="K255" s="43"/>
      <c r="L255" s="15">
        <f>+Tabla2[[#This Row],[Fecha de Documento]]+15</f>
        <v>45302</v>
      </c>
    </row>
    <row r="256" spans="1:12" ht="126" x14ac:dyDescent="0.25">
      <c r="A256" s="14" t="s">
        <v>311</v>
      </c>
      <c r="B256" s="14" t="s">
        <v>278</v>
      </c>
      <c r="C256" s="15" t="s">
        <v>582</v>
      </c>
      <c r="D256" s="14" t="s">
        <v>807</v>
      </c>
      <c r="E256" s="15" t="s">
        <v>323</v>
      </c>
      <c r="F256" s="14" t="s">
        <v>301</v>
      </c>
      <c r="G256" s="14" t="s">
        <v>1046</v>
      </c>
      <c r="H256" s="29">
        <v>176404.1</v>
      </c>
      <c r="I256" s="42">
        <v>176404.1</v>
      </c>
      <c r="J256" s="43">
        <f>+Tabla2[[#This Row],[Monto Facturado DOP]]-Tabla2[[#This Row],[Monto Pagado DOP]]</f>
        <v>0</v>
      </c>
      <c r="K256" s="43"/>
      <c r="L256" s="15">
        <f>+Tabla2[[#This Row],[Fecha de Documento]]+15</f>
        <v>45302</v>
      </c>
    </row>
    <row r="257" spans="1:12" ht="94.5" x14ac:dyDescent="0.25">
      <c r="A257" s="14" t="s">
        <v>312</v>
      </c>
      <c r="B257" s="14" t="s">
        <v>278</v>
      </c>
      <c r="C257" s="15" t="s">
        <v>858</v>
      </c>
      <c r="D257" s="14" t="s">
        <v>808</v>
      </c>
      <c r="E257" s="15" t="s">
        <v>622</v>
      </c>
      <c r="F257" s="14" t="s">
        <v>301</v>
      </c>
      <c r="G257" s="14" t="s">
        <v>1047</v>
      </c>
      <c r="H257" s="29">
        <v>49672</v>
      </c>
      <c r="I257" s="42">
        <v>49672</v>
      </c>
      <c r="J257" s="43">
        <f>+Tabla2[[#This Row],[Monto Facturado DOP]]-Tabla2[[#This Row],[Monto Pagado DOP]]</f>
        <v>0</v>
      </c>
      <c r="K257" s="43"/>
      <c r="L257" s="15">
        <f>+Tabla2[[#This Row],[Fecha de Documento]]+15</f>
        <v>45303</v>
      </c>
    </row>
    <row r="258" spans="1:12" ht="110.25" x14ac:dyDescent="0.25">
      <c r="A258" s="14" t="s">
        <v>313</v>
      </c>
      <c r="B258" s="14" t="s">
        <v>278</v>
      </c>
      <c r="C258" s="15" t="s">
        <v>856</v>
      </c>
      <c r="D258" s="14" t="s">
        <v>809</v>
      </c>
      <c r="E258" s="15" t="s">
        <v>622</v>
      </c>
      <c r="F258" s="14" t="s">
        <v>301</v>
      </c>
      <c r="G258" s="14" t="s">
        <v>1048</v>
      </c>
      <c r="H258" s="29">
        <v>41418</v>
      </c>
      <c r="I258" s="42">
        <v>41418</v>
      </c>
      <c r="J258" s="43">
        <f>+Tabla2[[#This Row],[Monto Facturado DOP]]-Tabla2[[#This Row],[Monto Pagado DOP]]</f>
        <v>0</v>
      </c>
      <c r="K258" s="43"/>
      <c r="L258" s="15">
        <f>+Tabla2[[#This Row],[Fecha de Documento]]+15</f>
        <v>45295</v>
      </c>
    </row>
    <row r="259" spans="1:12" ht="94.5" x14ac:dyDescent="0.25">
      <c r="A259" s="14" t="s">
        <v>314</v>
      </c>
      <c r="B259" s="14" t="s">
        <v>278</v>
      </c>
      <c r="C259" s="15" t="s">
        <v>858</v>
      </c>
      <c r="D259" s="14" t="s">
        <v>810</v>
      </c>
      <c r="E259" s="15" t="s">
        <v>622</v>
      </c>
      <c r="F259" s="14" t="s">
        <v>301</v>
      </c>
      <c r="G259" s="14" t="s">
        <v>1049</v>
      </c>
      <c r="H259" s="29">
        <v>35012.400000000001</v>
      </c>
      <c r="I259" s="42">
        <v>35012.400000000001</v>
      </c>
      <c r="J259" s="43">
        <f>+Tabla2[[#This Row],[Monto Facturado DOP]]-Tabla2[[#This Row],[Monto Pagado DOP]]</f>
        <v>0</v>
      </c>
      <c r="K259" s="43"/>
      <c r="L259" s="15">
        <f>+Tabla2[[#This Row],[Fecha de Documento]]+15</f>
        <v>45303</v>
      </c>
    </row>
    <row r="260" spans="1:12" ht="94.5" x14ac:dyDescent="0.25">
      <c r="A260" s="14" t="s">
        <v>315</v>
      </c>
      <c r="B260" s="14" t="s">
        <v>278</v>
      </c>
      <c r="C260" s="15" t="s">
        <v>858</v>
      </c>
      <c r="D260" s="14" t="s">
        <v>810</v>
      </c>
      <c r="E260" s="15" t="s">
        <v>592</v>
      </c>
      <c r="F260" s="14" t="s">
        <v>301</v>
      </c>
      <c r="G260" s="14" t="s">
        <v>1049</v>
      </c>
      <c r="H260" s="29">
        <v>39744.300000000003</v>
      </c>
      <c r="I260" s="42">
        <v>39744.300000000003</v>
      </c>
      <c r="J260" s="43">
        <f>+Tabla2[[#This Row],[Monto Facturado DOP]]-Tabla2[[#This Row],[Monto Pagado DOP]]</f>
        <v>0</v>
      </c>
      <c r="K260" s="43"/>
      <c r="L260" s="15">
        <f>+Tabla2[[#This Row],[Fecha de Documento]]+15</f>
        <v>45303</v>
      </c>
    </row>
    <row r="261" spans="1:12" ht="141.75" x14ac:dyDescent="0.25">
      <c r="A261" s="14" t="s">
        <v>316</v>
      </c>
      <c r="B261" s="14" t="s">
        <v>278</v>
      </c>
      <c r="C261" s="15" t="s">
        <v>858</v>
      </c>
      <c r="D261" s="14" t="s">
        <v>811</v>
      </c>
      <c r="E261" s="15" t="s">
        <v>378</v>
      </c>
      <c r="F261" s="14" t="s">
        <v>301</v>
      </c>
      <c r="G261" s="14" t="s">
        <v>1050</v>
      </c>
      <c r="H261" s="29">
        <v>67835.44</v>
      </c>
      <c r="I261" s="42">
        <v>67835.44</v>
      </c>
      <c r="J261" s="43">
        <f>+Tabla2[[#This Row],[Monto Facturado DOP]]-Tabla2[[#This Row],[Monto Pagado DOP]]</f>
        <v>0</v>
      </c>
      <c r="K261" s="43"/>
      <c r="L261" s="15">
        <f>+Tabla2[[#This Row],[Fecha de Documento]]+15</f>
        <v>45303</v>
      </c>
    </row>
    <row r="262" spans="1:12" ht="126" x14ac:dyDescent="0.25">
      <c r="A262" s="14" t="s">
        <v>317</v>
      </c>
      <c r="B262" s="14" t="s">
        <v>278</v>
      </c>
      <c r="C262" s="15" t="s">
        <v>861</v>
      </c>
      <c r="D262" s="14" t="s">
        <v>812</v>
      </c>
      <c r="E262" s="15" t="s">
        <v>383</v>
      </c>
      <c r="F262" s="14" t="s">
        <v>301</v>
      </c>
      <c r="G262" s="14" t="s">
        <v>1051</v>
      </c>
      <c r="H262" s="29">
        <v>288268.25</v>
      </c>
      <c r="I262" s="42">
        <v>288268.25</v>
      </c>
      <c r="J262" s="43">
        <f>+Tabla2[[#This Row],[Monto Facturado DOP]]-Tabla2[[#This Row],[Monto Pagado DOP]]</f>
        <v>0</v>
      </c>
      <c r="K262" s="43"/>
      <c r="L262" s="15">
        <f>+Tabla2[[#This Row],[Fecha de Documento]]+15</f>
        <v>45293</v>
      </c>
    </row>
    <row r="263" spans="1:12" ht="126" x14ac:dyDescent="0.25">
      <c r="A263" s="14" t="s">
        <v>318</v>
      </c>
      <c r="B263" s="14" t="s">
        <v>278</v>
      </c>
      <c r="C263" s="15" t="s">
        <v>861</v>
      </c>
      <c r="D263" s="14" t="s">
        <v>812</v>
      </c>
      <c r="E263" s="15" t="s">
        <v>384</v>
      </c>
      <c r="F263" s="14" t="s">
        <v>301</v>
      </c>
      <c r="G263" s="14" t="s">
        <v>1051</v>
      </c>
      <c r="H263" s="29">
        <v>109584.85</v>
      </c>
      <c r="I263" s="42">
        <v>109584.85</v>
      </c>
      <c r="J263" s="43">
        <f>+Tabla2[[#This Row],[Monto Facturado DOP]]-Tabla2[[#This Row],[Monto Pagado DOP]]</f>
        <v>0</v>
      </c>
      <c r="K263" s="43"/>
      <c r="L263" s="15">
        <f>+Tabla2[[#This Row],[Fecha de Documento]]+15</f>
        <v>45293</v>
      </c>
    </row>
    <row r="264" spans="1:12" ht="126" x14ac:dyDescent="0.25">
      <c r="A264" s="14" t="s">
        <v>319</v>
      </c>
      <c r="B264" s="14" t="s">
        <v>278</v>
      </c>
      <c r="C264" s="15" t="s">
        <v>861</v>
      </c>
      <c r="D264" s="14" t="s">
        <v>812</v>
      </c>
      <c r="E264" s="15" t="s">
        <v>293</v>
      </c>
      <c r="F264" s="14" t="s">
        <v>301</v>
      </c>
      <c r="G264" s="14" t="s">
        <v>1051</v>
      </c>
      <c r="H264" s="29">
        <v>145879.48000000001</v>
      </c>
      <c r="I264" s="42">
        <v>145879.48000000001</v>
      </c>
      <c r="J264" s="43">
        <f>+Tabla2[[#This Row],[Monto Facturado DOP]]-Tabla2[[#This Row],[Monto Pagado DOP]]</f>
        <v>0</v>
      </c>
      <c r="K264" s="43"/>
      <c r="L264" s="15">
        <f>+Tabla2[[#This Row],[Fecha de Documento]]+15</f>
        <v>45293</v>
      </c>
    </row>
    <row r="265" spans="1:12" ht="126" x14ac:dyDescent="0.25">
      <c r="A265" s="14" t="s">
        <v>320</v>
      </c>
      <c r="B265" s="14" t="s">
        <v>278</v>
      </c>
      <c r="C265" s="15" t="s">
        <v>861</v>
      </c>
      <c r="D265" s="14" t="s">
        <v>812</v>
      </c>
      <c r="E265" s="15" t="s">
        <v>378</v>
      </c>
      <c r="F265" s="14" t="s">
        <v>301</v>
      </c>
      <c r="G265" s="14" t="s">
        <v>1051</v>
      </c>
      <c r="H265" s="29">
        <v>996560.51</v>
      </c>
      <c r="I265" s="42">
        <v>996560.51</v>
      </c>
      <c r="J265" s="43">
        <f>+Tabla2[[#This Row],[Monto Facturado DOP]]-Tabla2[[#This Row],[Monto Pagado DOP]]</f>
        <v>0</v>
      </c>
      <c r="K265" s="43"/>
      <c r="L265" s="15">
        <f>+Tabla2[[#This Row],[Fecha de Documento]]+15</f>
        <v>45293</v>
      </c>
    </row>
    <row r="266" spans="1:12" ht="126" x14ac:dyDescent="0.25">
      <c r="A266" s="14" t="s">
        <v>321</v>
      </c>
      <c r="B266" s="14" t="s">
        <v>278</v>
      </c>
      <c r="C266" s="15" t="s">
        <v>861</v>
      </c>
      <c r="D266" s="14" t="s">
        <v>812</v>
      </c>
      <c r="E266" s="15" t="s">
        <v>330</v>
      </c>
      <c r="F266" s="14" t="s">
        <v>301</v>
      </c>
      <c r="G266" s="14" t="s">
        <v>1051</v>
      </c>
      <c r="H266" s="29">
        <v>57274.37</v>
      </c>
      <c r="I266" s="42">
        <v>57274.37</v>
      </c>
      <c r="J266" s="43">
        <f>+Tabla2[[#This Row],[Monto Facturado DOP]]-Tabla2[[#This Row],[Monto Pagado DOP]]</f>
        <v>0</v>
      </c>
      <c r="K266" s="43"/>
      <c r="L266" s="15">
        <f>+Tabla2[[#This Row],[Fecha de Documento]]+15</f>
        <v>45293</v>
      </c>
    </row>
    <row r="267" spans="1:12" ht="94.5" x14ac:dyDescent="0.25">
      <c r="A267" s="14" t="s">
        <v>322</v>
      </c>
      <c r="B267" s="14" t="s">
        <v>278</v>
      </c>
      <c r="C267" s="15" t="s">
        <v>580</v>
      </c>
      <c r="D267" s="14" t="s">
        <v>813</v>
      </c>
      <c r="E267" s="15" t="s">
        <v>326</v>
      </c>
      <c r="F267" s="14" t="s">
        <v>301</v>
      </c>
      <c r="G267" s="14" t="s">
        <v>1052</v>
      </c>
      <c r="H267" s="29">
        <v>123369</v>
      </c>
      <c r="I267" s="42">
        <v>123369</v>
      </c>
      <c r="J267" s="43">
        <f>+Tabla2[[#This Row],[Monto Facturado DOP]]-Tabla2[[#This Row],[Monto Pagado DOP]]</f>
        <v>0</v>
      </c>
      <c r="K267" s="43"/>
      <c r="L267" s="15">
        <f>+Tabla2[[#This Row],[Fecha de Documento]]+15</f>
        <v>45281</v>
      </c>
    </row>
    <row r="268" spans="1:12" ht="126" x14ac:dyDescent="0.25">
      <c r="A268" s="14" t="s">
        <v>356</v>
      </c>
      <c r="B268" s="14" t="s">
        <v>278</v>
      </c>
      <c r="C268" s="15" t="s">
        <v>858</v>
      </c>
      <c r="D268" s="14" t="s">
        <v>814</v>
      </c>
      <c r="E268" s="15" t="s">
        <v>332</v>
      </c>
      <c r="F268" s="14" t="s">
        <v>551</v>
      </c>
      <c r="G268" s="14" t="s">
        <v>1053</v>
      </c>
      <c r="H268" s="29">
        <v>14230.8</v>
      </c>
      <c r="I268" s="42">
        <v>14230.8</v>
      </c>
      <c r="J268" s="43">
        <f>+Tabla2[[#This Row],[Monto Facturado DOP]]-Tabla2[[#This Row],[Monto Pagado DOP]]</f>
        <v>0</v>
      </c>
      <c r="K268" s="43"/>
      <c r="L268" s="15">
        <f>+Tabla2[[#This Row],[Fecha de Documento]]+15</f>
        <v>45303</v>
      </c>
    </row>
    <row r="269" spans="1:12" ht="126" x14ac:dyDescent="0.25">
      <c r="A269" s="14" t="s">
        <v>411</v>
      </c>
      <c r="B269" s="14" t="s">
        <v>278</v>
      </c>
      <c r="C269" s="15" t="s">
        <v>858</v>
      </c>
      <c r="D269" s="14" t="s">
        <v>814</v>
      </c>
      <c r="E269" s="15" t="s">
        <v>337</v>
      </c>
      <c r="F269" s="14" t="s">
        <v>551</v>
      </c>
      <c r="G269" s="14" t="s">
        <v>1053</v>
      </c>
      <c r="H269" s="29">
        <v>1622.5</v>
      </c>
      <c r="I269" s="42">
        <v>1622.5</v>
      </c>
      <c r="J269" s="43">
        <f>+Tabla2[[#This Row],[Monto Facturado DOP]]-Tabla2[[#This Row],[Monto Pagado DOP]]</f>
        <v>0</v>
      </c>
      <c r="K269" s="43"/>
      <c r="L269" s="15">
        <f>+Tabla2[[#This Row],[Fecha de Documento]]+15</f>
        <v>45303</v>
      </c>
    </row>
    <row r="270" spans="1:12" ht="110.25" x14ac:dyDescent="0.25">
      <c r="A270" s="14" t="s">
        <v>412</v>
      </c>
      <c r="B270" s="14" t="s">
        <v>278</v>
      </c>
      <c r="C270" s="15" t="s">
        <v>859</v>
      </c>
      <c r="D270" s="14" t="s">
        <v>815</v>
      </c>
      <c r="E270" s="15" t="s">
        <v>380</v>
      </c>
      <c r="F270" s="14" t="s">
        <v>552</v>
      </c>
      <c r="G270" s="14" t="s">
        <v>1054</v>
      </c>
      <c r="H270" s="29">
        <v>9333.4</v>
      </c>
      <c r="I270" s="42">
        <v>9333.4</v>
      </c>
      <c r="J270" s="43">
        <f>+Tabla2[[#This Row],[Monto Facturado DOP]]-Tabla2[[#This Row],[Monto Pagado DOP]]</f>
        <v>0</v>
      </c>
      <c r="K270" s="43"/>
      <c r="L270" s="15">
        <f>+Tabla2[[#This Row],[Fecha de Documento]]+15</f>
        <v>45296</v>
      </c>
    </row>
    <row r="271" spans="1:12" ht="110.25" x14ac:dyDescent="0.25">
      <c r="A271" s="14" t="s">
        <v>413</v>
      </c>
      <c r="B271" s="14" t="s">
        <v>278</v>
      </c>
      <c r="C271" s="15" t="s">
        <v>859</v>
      </c>
      <c r="D271" s="14" t="s">
        <v>815</v>
      </c>
      <c r="E271" s="15" t="s">
        <v>345</v>
      </c>
      <c r="F271" s="14" t="s">
        <v>552</v>
      </c>
      <c r="G271" s="14" t="s">
        <v>1054</v>
      </c>
      <c r="H271" s="29">
        <v>9333.4</v>
      </c>
      <c r="I271" s="42">
        <v>9333.4</v>
      </c>
      <c r="J271" s="43">
        <f>+Tabla2[[#This Row],[Monto Facturado DOP]]-Tabla2[[#This Row],[Monto Pagado DOP]]</f>
        <v>0</v>
      </c>
      <c r="K271" s="43"/>
      <c r="L271" s="15">
        <f>+Tabla2[[#This Row],[Fecha de Documento]]+15</f>
        <v>45296</v>
      </c>
    </row>
    <row r="272" spans="1:12" ht="110.25" x14ac:dyDescent="0.25">
      <c r="A272" s="14" t="s">
        <v>414</v>
      </c>
      <c r="B272" s="14" t="s">
        <v>278</v>
      </c>
      <c r="C272" s="15" t="s">
        <v>859</v>
      </c>
      <c r="D272" s="14" t="s">
        <v>815</v>
      </c>
      <c r="E272" s="15" t="s">
        <v>291</v>
      </c>
      <c r="F272" s="14" t="s">
        <v>552</v>
      </c>
      <c r="G272" s="14" t="s">
        <v>1054</v>
      </c>
      <c r="H272" s="29">
        <v>9333.4</v>
      </c>
      <c r="I272" s="42">
        <v>9333.4</v>
      </c>
      <c r="J272" s="43">
        <f>+Tabla2[[#This Row],[Monto Facturado DOP]]-Tabla2[[#This Row],[Monto Pagado DOP]]</f>
        <v>0</v>
      </c>
      <c r="K272" s="43"/>
      <c r="L272" s="15">
        <f>+Tabla2[[#This Row],[Fecha de Documento]]+15</f>
        <v>45296</v>
      </c>
    </row>
    <row r="273" spans="1:12" ht="110.25" x14ac:dyDescent="0.25">
      <c r="A273" s="14" t="s">
        <v>415</v>
      </c>
      <c r="B273" s="14" t="s">
        <v>278</v>
      </c>
      <c r="C273" s="15" t="s">
        <v>859</v>
      </c>
      <c r="D273" s="14" t="s">
        <v>815</v>
      </c>
      <c r="E273" s="15" t="s">
        <v>296</v>
      </c>
      <c r="F273" s="14" t="s">
        <v>552</v>
      </c>
      <c r="G273" s="14" t="s">
        <v>1054</v>
      </c>
      <c r="H273" s="29">
        <v>9333.4</v>
      </c>
      <c r="I273" s="42">
        <v>9333.4</v>
      </c>
      <c r="J273" s="43">
        <f>+Tabla2[[#This Row],[Monto Facturado DOP]]-Tabla2[[#This Row],[Monto Pagado DOP]]</f>
        <v>0</v>
      </c>
      <c r="K273" s="43"/>
      <c r="L273" s="15">
        <f>+Tabla2[[#This Row],[Fecha de Documento]]+15</f>
        <v>45296</v>
      </c>
    </row>
    <row r="274" spans="1:12" ht="110.25" x14ac:dyDescent="0.25">
      <c r="A274" s="14" t="s">
        <v>416</v>
      </c>
      <c r="B274" s="14" t="s">
        <v>278</v>
      </c>
      <c r="C274" s="15" t="s">
        <v>859</v>
      </c>
      <c r="D274" s="14" t="s">
        <v>815</v>
      </c>
      <c r="E274" s="15" t="s">
        <v>324</v>
      </c>
      <c r="F274" s="14" t="s">
        <v>552</v>
      </c>
      <c r="G274" s="14" t="s">
        <v>1054</v>
      </c>
      <c r="H274" s="29">
        <v>9333.4</v>
      </c>
      <c r="I274" s="42">
        <v>9333.4</v>
      </c>
      <c r="J274" s="43">
        <f>+Tabla2[[#This Row],[Monto Facturado DOP]]-Tabla2[[#This Row],[Monto Pagado DOP]]</f>
        <v>0</v>
      </c>
      <c r="K274" s="43"/>
      <c r="L274" s="15">
        <f>+Tabla2[[#This Row],[Fecha de Documento]]+15</f>
        <v>45296</v>
      </c>
    </row>
    <row r="275" spans="1:12" ht="94.5" x14ac:dyDescent="0.25">
      <c r="A275" s="14" t="s">
        <v>417</v>
      </c>
      <c r="B275" s="14" t="s">
        <v>278</v>
      </c>
      <c r="C275" s="15" t="s">
        <v>582</v>
      </c>
      <c r="D275" s="14" t="s">
        <v>816</v>
      </c>
      <c r="E275" s="15" t="s">
        <v>592</v>
      </c>
      <c r="F275" s="14" t="s">
        <v>553</v>
      </c>
      <c r="G275" s="14" t="s">
        <v>1055</v>
      </c>
      <c r="H275" s="29">
        <v>41058.15</v>
      </c>
      <c r="I275" s="42">
        <v>41058.15</v>
      </c>
      <c r="J275" s="43">
        <f>+Tabla2[[#This Row],[Monto Facturado DOP]]-Tabla2[[#This Row],[Monto Pagado DOP]]</f>
        <v>0</v>
      </c>
      <c r="K275" s="43"/>
      <c r="L275" s="15">
        <f>+Tabla2[[#This Row],[Fecha de Documento]]+15</f>
        <v>45302</v>
      </c>
    </row>
    <row r="276" spans="1:12" ht="94.5" x14ac:dyDescent="0.25">
      <c r="A276" s="14" t="s">
        <v>418</v>
      </c>
      <c r="B276" s="14" t="s">
        <v>278</v>
      </c>
      <c r="C276" s="15" t="s">
        <v>624</v>
      </c>
      <c r="D276" s="14" t="s">
        <v>817</v>
      </c>
      <c r="E276" s="15" t="s">
        <v>362</v>
      </c>
      <c r="F276" s="14" t="s">
        <v>554</v>
      </c>
      <c r="G276" s="14" t="s">
        <v>1056</v>
      </c>
      <c r="H276" s="29">
        <v>141592.92000000001</v>
      </c>
      <c r="I276" s="42">
        <v>141592.92000000001</v>
      </c>
      <c r="J276" s="43">
        <f>+Tabla2[[#This Row],[Monto Facturado DOP]]-Tabla2[[#This Row],[Monto Pagado DOP]]</f>
        <v>0</v>
      </c>
      <c r="K276" s="43"/>
      <c r="L276" s="15">
        <f>+Tabla2[[#This Row],[Fecha de Documento]]+15</f>
        <v>45287</v>
      </c>
    </row>
    <row r="277" spans="1:12" ht="141.75" x14ac:dyDescent="0.25">
      <c r="A277" s="14" t="s">
        <v>419</v>
      </c>
      <c r="B277" s="14" t="s">
        <v>278</v>
      </c>
      <c r="C277" s="15" t="s">
        <v>624</v>
      </c>
      <c r="D277" s="14" t="s">
        <v>818</v>
      </c>
      <c r="E277" s="15" t="s">
        <v>267</v>
      </c>
      <c r="F277" s="14" t="s">
        <v>555</v>
      </c>
      <c r="G277" s="14" t="s">
        <v>1057</v>
      </c>
      <c r="H277" s="29">
        <v>251340</v>
      </c>
      <c r="I277" s="42">
        <v>251340</v>
      </c>
      <c r="J277" s="43">
        <f>+Tabla2[[#This Row],[Monto Facturado DOP]]-Tabla2[[#This Row],[Monto Pagado DOP]]</f>
        <v>0</v>
      </c>
      <c r="K277" s="43"/>
      <c r="L277" s="15">
        <f>+Tabla2[[#This Row],[Fecha de Documento]]+15</f>
        <v>45287</v>
      </c>
    </row>
    <row r="278" spans="1:12" ht="126" x14ac:dyDescent="0.25">
      <c r="A278" s="14" t="s">
        <v>420</v>
      </c>
      <c r="B278" s="14" t="s">
        <v>278</v>
      </c>
      <c r="C278" s="15" t="s">
        <v>580</v>
      </c>
      <c r="D278" s="14" t="s">
        <v>819</v>
      </c>
      <c r="E278" s="15" t="s">
        <v>274</v>
      </c>
      <c r="F278" s="14" t="s">
        <v>556</v>
      </c>
      <c r="G278" s="14" t="s">
        <v>1058</v>
      </c>
      <c r="H278" s="29">
        <v>60338.65</v>
      </c>
      <c r="I278" s="42">
        <v>60338.65</v>
      </c>
      <c r="J278" s="43">
        <f>+Tabla2[[#This Row],[Monto Facturado DOP]]-Tabla2[[#This Row],[Monto Pagado DOP]]</f>
        <v>0</v>
      </c>
      <c r="K278" s="43"/>
      <c r="L278" s="15">
        <f>+Tabla2[[#This Row],[Fecha de Documento]]+15</f>
        <v>45281</v>
      </c>
    </row>
    <row r="279" spans="1:12" ht="94.5" x14ac:dyDescent="0.25">
      <c r="A279" s="14" t="s">
        <v>421</v>
      </c>
      <c r="B279" s="14" t="s">
        <v>278</v>
      </c>
      <c r="C279" s="15" t="s">
        <v>858</v>
      </c>
      <c r="D279" s="14" t="s">
        <v>820</v>
      </c>
      <c r="E279" s="15" t="s">
        <v>589</v>
      </c>
      <c r="F279" s="14" t="s">
        <v>557</v>
      </c>
      <c r="G279" s="14" t="s">
        <v>1059</v>
      </c>
      <c r="H279" s="29">
        <v>109620</v>
      </c>
      <c r="I279" s="42">
        <v>109620</v>
      </c>
      <c r="J279" s="43">
        <f>+Tabla2[[#This Row],[Monto Facturado DOP]]-Tabla2[[#This Row],[Monto Pagado DOP]]</f>
        <v>0</v>
      </c>
      <c r="K279" s="43"/>
      <c r="L279" s="15">
        <f>+Tabla2[[#This Row],[Fecha de Documento]]+15</f>
        <v>45303</v>
      </c>
    </row>
    <row r="280" spans="1:12" ht="94.5" x14ac:dyDescent="0.25">
      <c r="A280" s="14" t="s">
        <v>422</v>
      </c>
      <c r="B280" s="14" t="s">
        <v>278</v>
      </c>
      <c r="C280" s="15" t="s">
        <v>858</v>
      </c>
      <c r="D280" s="14" t="s">
        <v>820</v>
      </c>
      <c r="E280" s="15" t="s">
        <v>289</v>
      </c>
      <c r="F280" s="14" t="s">
        <v>557</v>
      </c>
      <c r="G280" s="14" t="s">
        <v>1059</v>
      </c>
      <c r="H280" s="29">
        <v>229632</v>
      </c>
      <c r="I280" s="42">
        <v>229632</v>
      </c>
      <c r="J280" s="43">
        <f>+Tabla2[[#This Row],[Monto Facturado DOP]]-Tabla2[[#This Row],[Monto Pagado DOP]]</f>
        <v>0</v>
      </c>
      <c r="K280" s="43"/>
      <c r="L280" s="15">
        <f>+Tabla2[[#This Row],[Fecha de Documento]]+15</f>
        <v>45303</v>
      </c>
    </row>
    <row r="281" spans="1:12" ht="94.5" x14ac:dyDescent="0.25">
      <c r="A281" s="14" t="s">
        <v>423</v>
      </c>
      <c r="B281" s="14" t="s">
        <v>278</v>
      </c>
      <c r="C281" s="15" t="s">
        <v>858</v>
      </c>
      <c r="D281" s="14" t="s">
        <v>820</v>
      </c>
      <c r="E281" s="15" t="s">
        <v>342</v>
      </c>
      <c r="F281" s="14" t="s">
        <v>557</v>
      </c>
      <c r="G281" s="14" t="s">
        <v>1059</v>
      </c>
      <c r="H281" s="29">
        <v>216380</v>
      </c>
      <c r="I281" s="42">
        <v>216380</v>
      </c>
      <c r="J281" s="43">
        <f>+Tabla2[[#This Row],[Monto Facturado DOP]]-Tabla2[[#This Row],[Monto Pagado DOP]]</f>
        <v>0</v>
      </c>
      <c r="K281" s="43"/>
      <c r="L281" s="15">
        <f>+Tabla2[[#This Row],[Fecha de Documento]]+15</f>
        <v>45303</v>
      </c>
    </row>
    <row r="282" spans="1:12" ht="94.5" x14ac:dyDescent="0.25">
      <c r="A282" s="14" t="s">
        <v>424</v>
      </c>
      <c r="B282" s="14" t="s">
        <v>278</v>
      </c>
      <c r="C282" s="15" t="s">
        <v>858</v>
      </c>
      <c r="D282" s="14" t="s">
        <v>820</v>
      </c>
      <c r="E282" s="15" t="s">
        <v>584</v>
      </c>
      <c r="F282" s="14" t="s">
        <v>557</v>
      </c>
      <c r="G282" s="14" t="s">
        <v>1059</v>
      </c>
      <c r="H282" s="29">
        <v>154500</v>
      </c>
      <c r="I282" s="42">
        <v>154500</v>
      </c>
      <c r="J282" s="43">
        <f>+Tabla2[[#This Row],[Monto Facturado DOP]]-Tabla2[[#This Row],[Monto Pagado DOP]]</f>
        <v>0</v>
      </c>
      <c r="K282" s="43"/>
      <c r="L282" s="15">
        <f>+Tabla2[[#This Row],[Fecha de Documento]]+15</f>
        <v>45303</v>
      </c>
    </row>
    <row r="283" spans="1:12" ht="126" x14ac:dyDescent="0.25">
      <c r="A283" s="14" t="s">
        <v>425</v>
      </c>
      <c r="B283" s="14" t="s">
        <v>278</v>
      </c>
      <c r="C283" s="15" t="s">
        <v>580</v>
      </c>
      <c r="D283" s="14" t="s">
        <v>821</v>
      </c>
      <c r="E283" s="15" t="s">
        <v>292</v>
      </c>
      <c r="F283" s="14" t="s">
        <v>402</v>
      </c>
      <c r="G283" s="14" t="s">
        <v>1060</v>
      </c>
      <c r="H283" s="29">
        <v>747648</v>
      </c>
      <c r="I283" s="42">
        <v>747648</v>
      </c>
      <c r="J283" s="43">
        <f>+Tabla2[[#This Row],[Monto Facturado DOP]]-Tabla2[[#This Row],[Monto Pagado DOP]]</f>
        <v>0</v>
      </c>
      <c r="K283" s="43"/>
      <c r="L283" s="15">
        <f>+Tabla2[[#This Row],[Fecha de Documento]]+15</f>
        <v>45281</v>
      </c>
    </row>
    <row r="284" spans="1:12" ht="126" x14ac:dyDescent="0.25">
      <c r="A284" s="14" t="s">
        <v>426</v>
      </c>
      <c r="B284" s="14" t="s">
        <v>278</v>
      </c>
      <c r="C284" s="15" t="s">
        <v>861</v>
      </c>
      <c r="D284" s="14" t="s">
        <v>822</v>
      </c>
      <c r="E284" s="15" t="s">
        <v>385</v>
      </c>
      <c r="F284" s="14" t="s">
        <v>402</v>
      </c>
      <c r="G284" s="14" t="s">
        <v>1061</v>
      </c>
      <c r="H284" s="29">
        <v>1085600</v>
      </c>
      <c r="I284" s="42">
        <v>1085600</v>
      </c>
      <c r="J284" s="43">
        <f>+Tabla2[[#This Row],[Monto Facturado DOP]]-Tabla2[[#This Row],[Monto Pagado DOP]]</f>
        <v>0</v>
      </c>
      <c r="K284" s="43"/>
      <c r="L284" s="15">
        <f>+Tabla2[[#This Row],[Fecha de Documento]]+15</f>
        <v>45293</v>
      </c>
    </row>
    <row r="285" spans="1:12" ht="126" x14ac:dyDescent="0.25">
      <c r="A285" s="14" t="s">
        <v>427</v>
      </c>
      <c r="B285" s="14" t="s">
        <v>278</v>
      </c>
      <c r="C285" s="15" t="s">
        <v>858</v>
      </c>
      <c r="D285" s="14" t="s">
        <v>823</v>
      </c>
      <c r="E285" s="15" t="s">
        <v>291</v>
      </c>
      <c r="F285" s="14" t="s">
        <v>558</v>
      </c>
      <c r="G285" s="14" t="s">
        <v>1062</v>
      </c>
      <c r="H285" s="29">
        <v>281730.90000000002</v>
      </c>
      <c r="I285" s="42">
        <v>281730.90000000002</v>
      </c>
      <c r="J285" s="43">
        <f>+Tabla2[[#This Row],[Monto Facturado DOP]]-Tabla2[[#This Row],[Monto Pagado DOP]]</f>
        <v>0</v>
      </c>
      <c r="K285" s="43"/>
      <c r="L285" s="15">
        <f>+Tabla2[[#This Row],[Fecha de Documento]]+15</f>
        <v>45303</v>
      </c>
    </row>
    <row r="286" spans="1:12" ht="110.25" x14ac:dyDescent="0.25">
      <c r="A286" s="14" t="s">
        <v>428</v>
      </c>
      <c r="B286" s="14" t="s">
        <v>278</v>
      </c>
      <c r="C286" s="15" t="s">
        <v>857</v>
      </c>
      <c r="D286" s="14" t="s">
        <v>824</v>
      </c>
      <c r="E286" s="15" t="s">
        <v>377</v>
      </c>
      <c r="F286" s="14" t="s">
        <v>403</v>
      </c>
      <c r="G286" s="14" t="s">
        <v>1063</v>
      </c>
      <c r="H286" s="29">
        <v>79521.5</v>
      </c>
      <c r="I286" s="42">
        <v>79521.5</v>
      </c>
      <c r="J286" s="43">
        <f>+Tabla2[[#This Row],[Monto Facturado DOP]]-Tabla2[[#This Row],[Monto Pagado DOP]]</f>
        <v>0</v>
      </c>
      <c r="K286" s="43"/>
      <c r="L286" s="15">
        <f>+Tabla2[[#This Row],[Fecha de Documento]]+15</f>
        <v>45297</v>
      </c>
    </row>
    <row r="287" spans="1:12" ht="110.25" x14ac:dyDescent="0.25">
      <c r="A287" s="14" t="s">
        <v>429</v>
      </c>
      <c r="B287" s="14" t="s">
        <v>278</v>
      </c>
      <c r="C287" s="15" t="s">
        <v>857</v>
      </c>
      <c r="D287" s="14" t="s">
        <v>824</v>
      </c>
      <c r="E287" s="15" t="s">
        <v>295</v>
      </c>
      <c r="F287" s="14" t="s">
        <v>403</v>
      </c>
      <c r="G287" s="14" t="s">
        <v>1063</v>
      </c>
      <c r="H287" s="29">
        <v>102241.93</v>
      </c>
      <c r="I287" s="42">
        <v>102241.93</v>
      </c>
      <c r="J287" s="43">
        <f>+Tabla2[[#This Row],[Monto Facturado DOP]]-Tabla2[[#This Row],[Monto Pagado DOP]]</f>
        <v>0</v>
      </c>
      <c r="K287" s="43"/>
      <c r="L287" s="15">
        <f>+Tabla2[[#This Row],[Fecha de Documento]]+15</f>
        <v>45297</v>
      </c>
    </row>
    <row r="288" spans="1:12" ht="110.25" x14ac:dyDescent="0.25">
      <c r="A288" s="14" t="s">
        <v>430</v>
      </c>
      <c r="B288" s="14" t="s">
        <v>278</v>
      </c>
      <c r="C288" s="15" t="s">
        <v>857</v>
      </c>
      <c r="D288" s="14" t="s">
        <v>824</v>
      </c>
      <c r="E288" s="15" t="s">
        <v>342</v>
      </c>
      <c r="F288" s="14" t="s">
        <v>403</v>
      </c>
      <c r="G288" s="14" t="s">
        <v>1063</v>
      </c>
      <c r="H288" s="29">
        <v>80783.740000000005</v>
      </c>
      <c r="I288" s="42">
        <v>80783.740000000005</v>
      </c>
      <c r="J288" s="43">
        <f>+Tabla2[[#This Row],[Monto Facturado DOP]]-Tabla2[[#This Row],[Monto Pagado DOP]]</f>
        <v>0</v>
      </c>
      <c r="K288" s="43"/>
      <c r="L288" s="15">
        <f>+Tabla2[[#This Row],[Fecha de Documento]]+15</f>
        <v>45297</v>
      </c>
    </row>
    <row r="289" spans="1:12" ht="110.25" x14ac:dyDescent="0.25">
      <c r="A289" s="14" t="s">
        <v>431</v>
      </c>
      <c r="B289" s="14" t="s">
        <v>278</v>
      </c>
      <c r="C289" s="15" t="s">
        <v>857</v>
      </c>
      <c r="D289" s="14" t="s">
        <v>824</v>
      </c>
      <c r="E289" s="15" t="s">
        <v>332</v>
      </c>
      <c r="F289" s="14" t="s">
        <v>403</v>
      </c>
      <c r="G289" s="14" t="s">
        <v>1063</v>
      </c>
      <c r="H289" s="29">
        <v>116126.63</v>
      </c>
      <c r="I289" s="42">
        <v>116126.63</v>
      </c>
      <c r="J289" s="43">
        <f>+Tabla2[[#This Row],[Monto Facturado DOP]]-Tabla2[[#This Row],[Monto Pagado DOP]]</f>
        <v>0</v>
      </c>
      <c r="K289" s="43"/>
      <c r="L289" s="15">
        <f>+Tabla2[[#This Row],[Fecha de Documento]]+15</f>
        <v>45297</v>
      </c>
    </row>
    <row r="290" spans="1:12" ht="78.75" x14ac:dyDescent="0.25">
      <c r="A290" s="14" t="s">
        <v>432</v>
      </c>
      <c r="B290" s="14" t="s">
        <v>278</v>
      </c>
      <c r="C290" s="15" t="s">
        <v>580</v>
      </c>
      <c r="D290" s="14" t="s">
        <v>825</v>
      </c>
      <c r="E290" s="15" t="s">
        <v>368</v>
      </c>
      <c r="F290" s="14" t="s">
        <v>559</v>
      </c>
      <c r="G290" s="14" t="s">
        <v>1064</v>
      </c>
      <c r="H290" s="29">
        <v>80240</v>
      </c>
      <c r="I290" s="42">
        <v>80240</v>
      </c>
      <c r="J290" s="43">
        <f>+Tabla2[[#This Row],[Monto Facturado DOP]]-Tabla2[[#This Row],[Monto Pagado DOP]]</f>
        <v>0</v>
      </c>
      <c r="K290" s="43"/>
      <c r="L290" s="15">
        <f>+Tabla2[[#This Row],[Fecha de Documento]]+15</f>
        <v>45281</v>
      </c>
    </row>
    <row r="291" spans="1:12" ht="110.25" x14ac:dyDescent="0.25">
      <c r="A291" s="14" t="s">
        <v>433</v>
      </c>
      <c r="B291" s="14" t="s">
        <v>278</v>
      </c>
      <c r="C291" s="15" t="s">
        <v>858</v>
      </c>
      <c r="D291" s="14" t="s">
        <v>826</v>
      </c>
      <c r="E291" s="15" t="s">
        <v>363</v>
      </c>
      <c r="F291" s="14" t="s">
        <v>560</v>
      </c>
      <c r="G291" s="14" t="s">
        <v>1065</v>
      </c>
      <c r="H291" s="29">
        <v>966843.7</v>
      </c>
      <c r="I291" s="42">
        <v>966843.7</v>
      </c>
      <c r="J291" s="43">
        <f>+Tabla2[[#This Row],[Monto Facturado DOP]]-Tabla2[[#This Row],[Monto Pagado DOP]]</f>
        <v>0</v>
      </c>
      <c r="K291" s="43"/>
      <c r="L291" s="15">
        <f>+Tabla2[[#This Row],[Fecha de Documento]]+15</f>
        <v>45303</v>
      </c>
    </row>
    <row r="292" spans="1:12" ht="78.75" x14ac:dyDescent="0.25">
      <c r="A292" s="14" t="s">
        <v>434</v>
      </c>
      <c r="B292" s="14" t="s">
        <v>278</v>
      </c>
      <c r="C292" s="15" t="s">
        <v>858</v>
      </c>
      <c r="D292" s="14" t="s">
        <v>827</v>
      </c>
      <c r="E292" s="15" t="s">
        <v>275</v>
      </c>
      <c r="F292" s="14" t="s">
        <v>560</v>
      </c>
      <c r="G292" s="14" t="s">
        <v>1066</v>
      </c>
      <c r="H292" s="29">
        <v>204700</v>
      </c>
      <c r="I292" s="42">
        <v>204700</v>
      </c>
      <c r="J292" s="43">
        <f>+Tabla2[[#This Row],[Monto Facturado DOP]]-Tabla2[[#This Row],[Monto Pagado DOP]]</f>
        <v>0</v>
      </c>
      <c r="K292" s="43"/>
      <c r="L292" s="15">
        <f>+Tabla2[[#This Row],[Fecha de Documento]]+15</f>
        <v>45303</v>
      </c>
    </row>
    <row r="293" spans="1:12" ht="78.75" x14ac:dyDescent="0.25">
      <c r="A293" s="14" t="s">
        <v>435</v>
      </c>
      <c r="B293" s="14" t="s">
        <v>278</v>
      </c>
      <c r="C293" s="15" t="s">
        <v>858</v>
      </c>
      <c r="D293" s="14" t="s">
        <v>827</v>
      </c>
      <c r="E293" s="15" t="s">
        <v>363</v>
      </c>
      <c r="F293" s="14" t="s">
        <v>560</v>
      </c>
      <c r="G293" s="14" t="s">
        <v>1066</v>
      </c>
      <c r="H293" s="29">
        <v>57400</v>
      </c>
      <c r="I293" s="42">
        <v>57400</v>
      </c>
      <c r="J293" s="43">
        <f>+Tabla2[[#This Row],[Monto Facturado DOP]]-Tabla2[[#This Row],[Monto Pagado DOP]]</f>
        <v>0</v>
      </c>
      <c r="K293" s="43"/>
      <c r="L293" s="15">
        <f>+Tabla2[[#This Row],[Fecha de Documento]]+15</f>
        <v>45303</v>
      </c>
    </row>
    <row r="294" spans="1:12" ht="126" x14ac:dyDescent="0.25">
      <c r="A294" s="14" t="s">
        <v>436</v>
      </c>
      <c r="B294" s="14" t="s">
        <v>278</v>
      </c>
      <c r="C294" s="15" t="s">
        <v>857</v>
      </c>
      <c r="D294" s="14" t="s">
        <v>828</v>
      </c>
      <c r="E294" s="15" t="s">
        <v>618</v>
      </c>
      <c r="F294" s="14" t="s">
        <v>561</v>
      </c>
      <c r="G294" s="14" t="s">
        <v>1067</v>
      </c>
      <c r="H294" s="29">
        <v>13800</v>
      </c>
      <c r="I294" s="42">
        <v>13800</v>
      </c>
      <c r="J294" s="43">
        <f>+Tabla2[[#This Row],[Monto Facturado DOP]]-Tabla2[[#This Row],[Monto Pagado DOP]]</f>
        <v>0</v>
      </c>
      <c r="K294" s="43"/>
      <c r="L294" s="15">
        <f>+Tabla2[[#This Row],[Fecha de Documento]]+15</f>
        <v>45297</v>
      </c>
    </row>
    <row r="295" spans="1:12" ht="110.25" x14ac:dyDescent="0.25">
      <c r="A295" s="14" t="s">
        <v>437</v>
      </c>
      <c r="B295" s="14" t="s">
        <v>278</v>
      </c>
      <c r="C295" s="15" t="s">
        <v>858</v>
      </c>
      <c r="D295" s="14" t="s">
        <v>829</v>
      </c>
      <c r="E295" s="15" t="s">
        <v>330</v>
      </c>
      <c r="F295" s="14" t="s">
        <v>264</v>
      </c>
      <c r="G295" s="14" t="s">
        <v>1068</v>
      </c>
      <c r="H295" s="29">
        <v>55099.87</v>
      </c>
      <c r="I295" s="42">
        <v>55099.87</v>
      </c>
      <c r="J295" s="43">
        <f>+Tabla2[[#This Row],[Monto Facturado DOP]]-Tabla2[[#This Row],[Monto Pagado DOP]]</f>
        <v>0</v>
      </c>
      <c r="K295" s="43"/>
      <c r="L295" s="15">
        <f>+Tabla2[[#This Row],[Fecha de Documento]]+15</f>
        <v>45303</v>
      </c>
    </row>
    <row r="296" spans="1:12" ht="110.25" x14ac:dyDescent="0.25">
      <c r="A296" s="14" t="s">
        <v>438</v>
      </c>
      <c r="B296" s="14" t="s">
        <v>278</v>
      </c>
      <c r="C296" s="15" t="s">
        <v>582</v>
      </c>
      <c r="D296" s="14" t="s">
        <v>830</v>
      </c>
      <c r="E296" s="15" t="s">
        <v>595</v>
      </c>
      <c r="F296" s="14" t="s">
        <v>264</v>
      </c>
      <c r="G296" s="14" t="s">
        <v>1069</v>
      </c>
      <c r="H296" s="29">
        <v>51707.199999999997</v>
      </c>
      <c r="I296" s="42">
        <v>51707.199999999997</v>
      </c>
      <c r="J296" s="43">
        <f>+Tabla2[[#This Row],[Monto Facturado DOP]]-Tabla2[[#This Row],[Monto Pagado DOP]]</f>
        <v>0</v>
      </c>
      <c r="K296" s="43"/>
      <c r="L296" s="15">
        <f>+Tabla2[[#This Row],[Fecha de Documento]]+15</f>
        <v>45302</v>
      </c>
    </row>
    <row r="297" spans="1:12" ht="110.25" x14ac:dyDescent="0.25">
      <c r="A297" s="14" t="s">
        <v>439</v>
      </c>
      <c r="B297" s="14" t="s">
        <v>278</v>
      </c>
      <c r="C297" s="15" t="s">
        <v>582</v>
      </c>
      <c r="D297" s="14" t="s">
        <v>830</v>
      </c>
      <c r="E297" s="15" t="s">
        <v>270</v>
      </c>
      <c r="F297" s="14" t="s">
        <v>264</v>
      </c>
      <c r="G297" s="14" t="s">
        <v>1069</v>
      </c>
      <c r="H297" s="29">
        <v>14546.25</v>
      </c>
      <c r="I297" s="42">
        <v>14546.25</v>
      </c>
      <c r="J297" s="43">
        <f>+Tabla2[[#This Row],[Monto Facturado DOP]]-Tabla2[[#This Row],[Monto Pagado DOP]]</f>
        <v>0</v>
      </c>
      <c r="K297" s="43"/>
      <c r="L297" s="15">
        <f>+Tabla2[[#This Row],[Fecha de Documento]]+15</f>
        <v>45302</v>
      </c>
    </row>
    <row r="298" spans="1:12" ht="110.25" x14ac:dyDescent="0.25">
      <c r="A298" s="14" t="s">
        <v>440</v>
      </c>
      <c r="B298" s="14" t="s">
        <v>278</v>
      </c>
      <c r="C298" s="15" t="s">
        <v>582</v>
      </c>
      <c r="D298" s="14" t="s">
        <v>830</v>
      </c>
      <c r="E298" s="15" t="s">
        <v>280</v>
      </c>
      <c r="F298" s="14" t="s">
        <v>264</v>
      </c>
      <c r="G298" s="14" t="s">
        <v>1069</v>
      </c>
      <c r="H298" s="29">
        <v>27915</v>
      </c>
      <c r="I298" s="42">
        <v>27915</v>
      </c>
      <c r="J298" s="43">
        <f>+Tabla2[[#This Row],[Monto Facturado DOP]]-Tabla2[[#This Row],[Monto Pagado DOP]]</f>
        <v>0</v>
      </c>
      <c r="K298" s="43"/>
      <c r="L298" s="15">
        <f>+Tabla2[[#This Row],[Fecha de Documento]]+15</f>
        <v>45302</v>
      </c>
    </row>
    <row r="299" spans="1:12" ht="110.25" x14ac:dyDescent="0.25">
      <c r="A299" s="14" t="s">
        <v>441</v>
      </c>
      <c r="B299" s="14" t="s">
        <v>278</v>
      </c>
      <c r="C299" s="15" t="s">
        <v>582</v>
      </c>
      <c r="D299" s="14" t="s">
        <v>830</v>
      </c>
      <c r="E299" s="15" t="s">
        <v>283</v>
      </c>
      <c r="F299" s="14" t="s">
        <v>264</v>
      </c>
      <c r="G299" s="14" t="s">
        <v>1069</v>
      </c>
      <c r="H299" s="29">
        <v>17393.2</v>
      </c>
      <c r="I299" s="42">
        <v>17393.2</v>
      </c>
      <c r="J299" s="43">
        <f>+Tabla2[[#This Row],[Monto Facturado DOP]]-Tabla2[[#This Row],[Monto Pagado DOP]]</f>
        <v>0</v>
      </c>
      <c r="K299" s="43"/>
      <c r="L299" s="15">
        <f>+Tabla2[[#This Row],[Fecha de Documento]]+15</f>
        <v>45302</v>
      </c>
    </row>
    <row r="300" spans="1:12" ht="110.25" x14ac:dyDescent="0.25">
      <c r="A300" s="14" t="s">
        <v>442</v>
      </c>
      <c r="B300" s="14" t="s">
        <v>278</v>
      </c>
      <c r="C300" s="15" t="s">
        <v>582</v>
      </c>
      <c r="D300" s="14" t="s">
        <v>830</v>
      </c>
      <c r="E300" s="15" t="s">
        <v>618</v>
      </c>
      <c r="F300" s="14" t="s">
        <v>264</v>
      </c>
      <c r="G300" s="14" t="s">
        <v>1069</v>
      </c>
      <c r="H300" s="29">
        <v>21303</v>
      </c>
      <c r="I300" s="42">
        <v>21303</v>
      </c>
      <c r="J300" s="43">
        <f>+Tabla2[[#This Row],[Monto Facturado DOP]]-Tabla2[[#This Row],[Monto Pagado DOP]]</f>
        <v>0</v>
      </c>
      <c r="K300" s="43"/>
      <c r="L300" s="15">
        <f>+Tabla2[[#This Row],[Fecha de Documento]]+15</f>
        <v>45302</v>
      </c>
    </row>
    <row r="301" spans="1:12" ht="110.25" x14ac:dyDescent="0.25">
      <c r="A301" s="14" t="s">
        <v>443</v>
      </c>
      <c r="B301" s="14" t="s">
        <v>278</v>
      </c>
      <c r="C301" s="15" t="s">
        <v>582</v>
      </c>
      <c r="D301" s="14" t="s">
        <v>830</v>
      </c>
      <c r="E301" s="15" t="s">
        <v>289</v>
      </c>
      <c r="F301" s="14" t="s">
        <v>264</v>
      </c>
      <c r="G301" s="14" t="s">
        <v>1069</v>
      </c>
      <c r="H301" s="29">
        <v>16347.5</v>
      </c>
      <c r="I301" s="42">
        <v>16347.5</v>
      </c>
      <c r="J301" s="43">
        <f>+Tabla2[[#This Row],[Monto Facturado DOP]]-Tabla2[[#This Row],[Monto Pagado DOP]]</f>
        <v>0</v>
      </c>
      <c r="K301" s="43"/>
      <c r="L301" s="15">
        <f>+Tabla2[[#This Row],[Fecha de Documento]]+15</f>
        <v>45302</v>
      </c>
    </row>
    <row r="302" spans="1:12" ht="110.25" x14ac:dyDescent="0.25">
      <c r="A302" s="14" t="s">
        <v>444</v>
      </c>
      <c r="B302" s="14" t="s">
        <v>278</v>
      </c>
      <c r="C302" s="15" t="s">
        <v>582</v>
      </c>
      <c r="D302" s="14" t="s">
        <v>830</v>
      </c>
      <c r="E302" s="15" t="s">
        <v>325</v>
      </c>
      <c r="F302" s="14" t="s">
        <v>264</v>
      </c>
      <c r="G302" s="14" t="s">
        <v>1069</v>
      </c>
      <c r="H302" s="29">
        <v>6660</v>
      </c>
      <c r="I302" s="42">
        <v>6660</v>
      </c>
      <c r="J302" s="43">
        <f>+Tabla2[[#This Row],[Monto Facturado DOP]]-Tabla2[[#This Row],[Monto Pagado DOP]]</f>
        <v>0</v>
      </c>
      <c r="K302" s="43"/>
      <c r="L302" s="15">
        <f>+Tabla2[[#This Row],[Fecha de Documento]]+15</f>
        <v>45302</v>
      </c>
    </row>
    <row r="303" spans="1:12" ht="94.5" x14ac:dyDescent="0.25">
      <c r="A303" s="14" t="s">
        <v>445</v>
      </c>
      <c r="B303" s="14" t="s">
        <v>278</v>
      </c>
      <c r="C303" s="15" t="s">
        <v>856</v>
      </c>
      <c r="D303" s="14" t="s">
        <v>831</v>
      </c>
      <c r="E303" s="15" t="s">
        <v>289</v>
      </c>
      <c r="F303" s="14" t="s">
        <v>264</v>
      </c>
      <c r="G303" s="14" t="s">
        <v>1070</v>
      </c>
      <c r="H303" s="29">
        <v>36000</v>
      </c>
      <c r="I303" s="42">
        <v>36000</v>
      </c>
      <c r="J303" s="43">
        <f>+Tabla2[[#This Row],[Monto Facturado DOP]]-Tabla2[[#This Row],[Monto Pagado DOP]]</f>
        <v>0</v>
      </c>
      <c r="K303" s="43"/>
      <c r="L303" s="15">
        <f>+Tabla2[[#This Row],[Fecha de Documento]]+15</f>
        <v>45295</v>
      </c>
    </row>
    <row r="304" spans="1:12" ht="94.5" x14ac:dyDescent="0.25">
      <c r="A304" s="14" t="s">
        <v>446</v>
      </c>
      <c r="B304" s="14" t="s">
        <v>278</v>
      </c>
      <c r="C304" s="15" t="s">
        <v>856</v>
      </c>
      <c r="D304" s="14" t="s">
        <v>831</v>
      </c>
      <c r="E304" s="15" t="s">
        <v>287</v>
      </c>
      <c r="F304" s="14" t="s">
        <v>264</v>
      </c>
      <c r="G304" s="14" t="s">
        <v>1070</v>
      </c>
      <c r="H304" s="29">
        <v>67026</v>
      </c>
      <c r="I304" s="42">
        <v>67026</v>
      </c>
      <c r="J304" s="43">
        <f>+Tabla2[[#This Row],[Monto Facturado DOP]]-Tabla2[[#This Row],[Monto Pagado DOP]]</f>
        <v>0</v>
      </c>
      <c r="K304" s="43"/>
      <c r="L304" s="15">
        <f>+Tabla2[[#This Row],[Fecha de Documento]]+15</f>
        <v>45295</v>
      </c>
    </row>
    <row r="305" spans="1:12" ht="94.5" x14ac:dyDescent="0.25">
      <c r="A305" s="14" t="s">
        <v>447</v>
      </c>
      <c r="B305" s="14" t="s">
        <v>278</v>
      </c>
      <c r="C305" s="15" t="s">
        <v>856</v>
      </c>
      <c r="D305" s="14" t="s">
        <v>831</v>
      </c>
      <c r="E305" s="15" t="s">
        <v>293</v>
      </c>
      <c r="F305" s="14" t="s">
        <v>264</v>
      </c>
      <c r="G305" s="14" t="s">
        <v>1070</v>
      </c>
      <c r="H305" s="29">
        <v>15177.6</v>
      </c>
      <c r="I305" s="42">
        <v>15177.6</v>
      </c>
      <c r="J305" s="43">
        <f>+Tabla2[[#This Row],[Monto Facturado DOP]]-Tabla2[[#This Row],[Monto Pagado DOP]]</f>
        <v>0</v>
      </c>
      <c r="K305" s="43"/>
      <c r="L305" s="15">
        <f>+Tabla2[[#This Row],[Fecha de Documento]]+15</f>
        <v>45295</v>
      </c>
    </row>
    <row r="306" spans="1:12" ht="78.75" x14ac:dyDescent="0.25">
      <c r="A306" s="14" t="s">
        <v>448</v>
      </c>
      <c r="B306" s="14" t="s">
        <v>278</v>
      </c>
      <c r="C306" s="15" t="s">
        <v>624</v>
      </c>
      <c r="D306" s="14" t="s">
        <v>832</v>
      </c>
      <c r="E306" s="15" t="s">
        <v>269</v>
      </c>
      <c r="F306" s="14" t="s">
        <v>264</v>
      </c>
      <c r="G306" s="14" t="s">
        <v>1071</v>
      </c>
      <c r="H306" s="29">
        <v>407870.3</v>
      </c>
      <c r="I306" s="42">
        <v>407870.3</v>
      </c>
      <c r="J306" s="43">
        <f>+Tabla2[[#This Row],[Monto Facturado DOP]]-Tabla2[[#This Row],[Monto Pagado DOP]]</f>
        <v>0</v>
      </c>
      <c r="K306" s="43"/>
      <c r="L306" s="15">
        <f>+Tabla2[[#This Row],[Fecha de Documento]]+15</f>
        <v>45287</v>
      </c>
    </row>
    <row r="307" spans="1:12" ht="78.75" x14ac:dyDescent="0.25">
      <c r="A307" s="14" t="s">
        <v>449</v>
      </c>
      <c r="B307" s="14" t="s">
        <v>278</v>
      </c>
      <c r="C307" s="15" t="s">
        <v>624</v>
      </c>
      <c r="D307" s="14" t="s">
        <v>832</v>
      </c>
      <c r="E307" s="15" t="s">
        <v>346</v>
      </c>
      <c r="F307" s="14" t="s">
        <v>264</v>
      </c>
      <c r="G307" s="14" t="s">
        <v>1071</v>
      </c>
      <c r="H307" s="29">
        <v>87792</v>
      </c>
      <c r="I307" s="42">
        <v>87792</v>
      </c>
      <c r="J307" s="43">
        <f>+Tabla2[[#This Row],[Monto Facturado DOP]]-Tabla2[[#This Row],[Monto Pagado DOP]]</f>
        <v>0</v>
      </c>
      <c r="K307" s="43"/>
      <c r="L307" s="15">
        <f>+Tabla2[[#This Row],[Fecha de Documento]]+15</f>
        <v>45287</v>
      </c>
    </row>
    <row r="308" spans="1:12" ht="78.75" x14ac:dyDescent="0.25">
      <c r="A308" s="14" t="s">
        <v>450</v>
      </c>
      <c r="B308" s="14" t="s">
        <v>278</v>
      </c>
      <c r="C308" s="15" t="s">
        <v>624</v>
      </c>
      <c r="D308" s="14" t="s">
        <v>832</v>
      </c>
      <c r="E308" s="15" t="s">
        <v>282</v>
      </c>
      <c r="F308" s="14" t="s">
        <v>264</v>
      </c>
      <c r="G308" s="14" t="s">
        <v>1071</v>
      </c>
      <c r="H308" s="29">
        <v>151667.76</v>
      </c>
      <c r="I308" s="42">
        <v>151667.76</v>
      </c>
      <c r="J308" s="43">
        <f>+Tabla2[[#This Row],[Monto Facturado DOP]]-Tabla2[[#This Row],[Monto Pagado DOP]]</f>
        <v>0</v>
      </c>
      <c r="K308" s="43"/>
      <c r="L308" s="15">
        <f>+Tabla2[[#This Row],[Fecha de Documento]]+15</f>
        <v>45287</v>
      </c>
    </row>
    <row r="309" spans="1:12" ht="110.25" x14ac:dyDescent="0.25">
      <c r="A309" s="14" t="s">
        <v>451</v>
      </c>
      <c r="B309" s="14" t="s">
        <v>278</v>
      </c>
      <c r="C309" s="15" t="s">
        <v>859</v>
      </c>
      <c r="D309" s="14" t="s">
        <v>833</v>
      </c>
      <c r="E309" s="15" t="s">
        <v>285</v>
      </c>
      <c r="F309" s="14" t="s">
        <v>264</v>
      </c>
      <c r="G309" s="14" t="s">
        <v>1072</v>
      </c>
      <c r="H309" s="29">
        <v>3682.5</v>
      </c>
      <c r="I309" s="42">
        <v>3682.5</v>
      </c>
      <c r="J309" s="43">
        <f>+Tabla2[[#This Row],[Monto Facturado DOP]]-Tabla2[[#This Row],[Monto Pagado DOP]]</f>
        <v>0</v>
      </c>
      <c r="K309" s="43"/>
      <c r="L309" s="15">
        <f>+Tabla2[[#This Row],[Fecha de Documento]]+15</f>
        <v>45296</v>
      </c>
    </row>
    <row r="310" spans="1:12" ht="94.5" x14ac:dyDescent="0.25">
      <c r="A310" s="14" t="s">
        <v>452</v>
      </c>
      <c r="B310" s="14" t="s">
        <v>278</v>
      </c>
      <c r="C310" s="15" t="s">
        <v>855</v>
      </c>
      <c r="D310" s="14" t="s">
        <v>834</v>
      </c>
      <c r="E310" s="15" t="s">
        <v>618</v>
      </c>
      <c r="F310" s="14" t="s">
        <v>264</v>
      </c>
      <c r="G310" s="14" t="s">
        <v>1073</v>
      </c>
      <c r="H310" s="29">
        <v>49822.36</v>
      </c>
      <c r="I310" s="42">
        <v>49822.36</v>
      </c>
      <c r="J310" s="43">
        <f>+Tabla2[[#This Row],[Monto Facturado DOP]]-Tabla2[[#This Row],[Monto Pagado DOP]]</f>
        <v>0</v>
      </c>
      <c r="K310" s="43"/>
      <c r="L310" s="15">
        <f>+Tabla2[[#This Row],[Fecha de Documento]]+15</f>
        <v>45282</v>
      </c>
    </row>
    <row r="311" spans="1:12" ht="94.5" x14ac:dyDescent="0.25">
      <c r="A311" s="14" t="s">
        <v>453</v>
      </c>
      <c r="B311" s="14" t="s">
        <v>278</v>
      </c>
      <c r="C311" s="15" t="s">
        <v>855</v>
      </c>
      <c r="D311" s="14" t="s">
        <v>834</v>
      </c>
      <c r="E311" s="15" t="s">
        <v>287</v>
      </c>
      <c r="F311" s="14" t="s">
        <v>264</v>
      </c>
      <c r="G311" s="14" t="s">
        <v>1073</v>
      </c>
      <c r="H311" s="29">
        <v>20532.599999999999</v>
      </c>
      <c r="I311" s="42">
        <v>20532.599999999999</v>
      </c>
      <c r="J311" s="43">
        <f>+Tabla2[[#This Row],[Monto Facturado DOP]]-Tabla2[[#This Row],[Monto Pagado DOP]]</f>
        <v>0</v>
      </c>
      <c r="K311" s="43"/>
      <c r="L311" s="15">
        <f>+Tabla2[[#This Row],[Fecha de Documento]]+15</f>
        <v>45282</v>
      </c>
    </row>
    <row r="312" spans="1:12" ht="94.5" x14ac:dyDescent="0.25">
      <c r="A312" s="14" t="s">
        <v>454</v>
      </c>
      <c r="B312" s="14" t="s">
        <v>278</v>
      </c>
      <c r="C312" s="15" t="s">
        <v>619</v>
      </c>
      <c r="D312" s="14" t="s">
        <v>835</v>
      </c>
      <c r="E312" s="15" t="s">
        <v>279</v>
      </c>
      <c r="F312" s="14" t="s">
        <v>264</v>
      </c>
      <c r="G312" s="14" t="s">
        <v>1074</v>
      </c>
      <c r="H312" s="29">
        <v>9840</v>
      </c>
      <c r="I312" s="42">
        <v>9840</v>
      </c>
      <c r="J312" s="43">
        <f>+Tabla2[[#This Row],[Monto Facturado DOP]]-Tabla2[[#This Row],[Monto Pagado DOP]]</f>
        <v>0</v>
      </c>
      <c r="K312" s="43"/>
      <c r="L312" s="15">
        <f>+Tabla2[[#This Row],[Fecha de Documento]]+15</f>
        <v>45288</v>
      </c>
    </row>
    <row r="313" spans="1:12" ht="94.5" x14ac:dyDescent="0.25">
      <c r="A313" s="14" t="s">
        <v>455</v>
      </c>
      <c r="B313" s="14" t="s">
        <v>278</v>
      </c>
      <c r="C313" s="15" t="s">
        <v>619</v>
      </c>
      <c r="D313" s="14" t="s">
        <v>835</v>
      </c>
      <c r="E313" s="15" t="s">
        <v>285</v>
      </c>
      <c r="F313" s="14" t="s">
        <v>264</v>
      </c>
      <c r="G313" s="14" t="s">
        <v>1074</v>
      </c>
      <c r="H313" s="29">
        <v>10725.2</v>
      </c>
      <c r="I313" s="42">
        <v>10725.2</v>
      </c>
      <c r="J313" s="43">
        <f>+Tabla2[[#This Row],[Monto Facturado DOP]]-Tabla2[[#This Row],[Monto Pagado DOP]]</f>
        <v>0</v>
      </c>
      <c r="K313" s="43"/>
      <c r="L313" s="15">
        <f>+Tabla2[[#This Row],[Fecha de Documento]]+15</f>
        <v>45288</v>
      </c>
    </row>
    <row r="314" spans="1:12" ht="94.5" x14ac:dyDescent="0.25">
      <c r="A314" s="14" t="s">
        <v>456</v>
      </c>
      <c r="B314" s="14" t="s">
        <v>278</v>
      </c>
      <c r="C314" s="15" t="s">
        <v>619</v>
      </c>
      <c r="D314" s="14" t="s">
        <v>835</v>
      </c>
      <c r="E314" s="15" t="s">
        <v>623</v>
      </c>
      <c r="F314" s="14" t="s">
        <v>264</v>
      </c>
      <c r="G314" s="14" t="s">
        <v>1074</v>
      </c>
      <c r="H314" s="29">
        <v>32940.11</v>
      </c>
      <c r="I314" s="42">
        <v>32940.11</v>
      </c>
      <c r="J314" s="43">
        <f>+Tabla2[[#This Row],[Monto Facturado DOP]]-Tabla2[[#This Row],[Monto Pagado DOP]]</f>
        <v>0</v>
      </c>
      <c r="K314" s="43"/>
      <c r="L314" s="15">
        <f>+Tabla2[[#This Row],[Fecha de Documento]]+15</f>
        <v>45288</v>
      </c>
    </row>
    <row r="315" spans="1:12" ht="126" x14ac:dyDescent="0.25">
      <c r="A315" s="14" t="s">
        <v>457</v>
      </c>
      <c r="B315" s="14" t="s">
        <v>278</v>
      </c>
      <c r="C315" s="15" t="s">
        <v>862</v>
      </c>
      <c r="D315" s="14" t="s">
        <v>836</v>
      </c>
      <c r="E315" s="15" t="s">
        <v>624</v>
      </c>
      <c r="F315" s="14" t="s">
        <v>264</v>
      </c>
      <c r="G315" s="14" t="s">
        <v>1075</v>
      </c>
      <c r="H315" s="29">
        <v>276120</v>
      </c>
      <c r="I315" s="42">
        <v>276120</v>
      </c>
      <c r="J315" s="43">
        <f>+Tabla2[[#This Row],[Monto Facturado DOP]]-Tabla2[[#This Row],[Monto Pagado DOP]]</f>
        <v>0</v>
      </c>
      <c r="K315" s="43"/>
      <c r="L315" s="15">
        <f>+Tabla2[[#This Row],[Fecha de Documento]]+15</f>
        <v>45301</v>
      </c>
    </row>
    <row r="316" spans="1:12" ht="110.25" x14ac:dyDescent="0.25">
      <c r="A316" s="14" t="s">
        <v>458</v>
      </c>
      <c r="B316" s="14" t="s">
        <v>278</v>
      </c>
      <c r="C316" s="15" t="s">
        <v>858</v>
      </c>
      <c r="D316" s="14" t="s">
        <v>837</v>
      </c>
      <c r="E316" s="15" t="s">
        <v>373</v>
      </c>
      <c r="F316" s="14" t="s">
        <v>562</v>
      </c>
      <c r="G316" s="14" t="s">
        <v>1076</v>
      </c>
      <c r="H316" s="29">
        <v>138060</v>
      </c>
      <c r="I316" s="42">
        <v>138060</v>
      </c>
      <c r="J316" s="43">
        <f>+Tabla2[[#This Row],[Monto Facturado DOP]]-Tabla2[[#This Row],[Monto Pagado DOP]]</f>
        <v>0</v>
      </c>
      <c r="K316" s="43"/>
      <c r="L316" s="15">
        <f>+Tabla2[[#This Row],[Fecha de Documento]]+15</f>
        <v>45303</v>
      </c>
    </row>
    <row r="317" spans="1:12" ht="78.75" x14ac:dyDescent="0.25">
      <c r="A317" s="14" t="s">
        <v>459</v>
      </c>
      <c r="B317" s="14" t="s">
        <v>278</v>
      </c>
      <c r="C317" s="15" t="s">
        <v>594</v>
      </c>
      <c r="D317" s="14" t="s">
        <v>838</v>
      </c>
      <c r="E317" s="15" t="s">
        <v>288</v>
      </c>
      <c r="F317" s="14" t="s">
        <v>563</v>
      </c>
      <c r="G317" s="14" t="s">
        <v>1077</v>
      </c>
      <c r="H317" s="29">
        <v>20700</v>
      </c>
      <c r="I317" s="42">
        <v>20700</v>
      </c>
      <c r="J317" s="43">
        <f>+Tabla2[[#This Row],[Monto Facturado DOP]]-Tabla2[[#This Row],[Monto Pagado DOP]]</f>
        <v>0</v>
      </c>
      <c r="K317" s="43"/>
      <c r="L317" s="15">
        <f>+Tabla2[[#This Row],[Fecha de Documento]]+15</f>
        <v>45280</v>
      </c>
    </row>
    <row r="318" spans="1:12" ht="94.5" x14ac:dyDescent="0.25">
      <c r="A318" s="14" t="s">
        <v>460</v>
      </c>
      <c r="B318" s="14" t="s">
        <v>278</v>
      </c>
      <c r="C318" s="15" t="s">
        <v>856</v>
      </c>
      <c r="D318" s="14" t="s">
        <v>839</v>
      </c>
      <c r="E318" s="15" t="s">
        <v>386</v>
      </c>
      <c r="F318" s="14" t="s">
        <v>563</v>
      </c>
      <c r="G318" s="14" t="s">
        <v>1078</v>
      </c>
      <c r="H318" s="29">
        <v>52746</v>
      </c>
      <c r="I318" s="42">
        <v>52746</v>
      </c>
      <c r="J318" s="43">
        <f>+Tabla2[[#This Row],[Monto Facturado DOP]]-Tabla2[[#This Row],[Monto Pagado DOP]]</f>
        <v>0</v>
      </c>
      <c r="K318" s="43"/>
      <c r="L318" s="15">
        <f>+Tabla2[[#This Row],[Fecha de Documento]]+15</f>
        <v>45295</v>
      </c>
    </row>
    <row r="319" spans="1:12" ht="94.5" x14ac:dyDescent="0.25">
      <c r="A319" s="14" t="s">
        <v>461</v>
      </c>
      <c r="B319" s="14" t="s">
        <v>278</v>
      </c>
      <c r="C319" s="15" t="s">
        <v>856</v>
      </c>
      <c r="D319" s="14" t="s">
        <v>839</v>
      </c>
      <c r="E319" s="15" t="s">
        <v>381</v>
      </c>
      <c r="F319" s="14" t="s">
        <v>563</v>
      </c>
      <c r="G319" s="14" t="s">
        <v>1078</v>
      </c>
      <c r="H319" s="29">
        <v>70328</v>
      </c>
      <c r="I319" s="42">
        <v>70328</v>
      </c>
      <c r="J319" s="43">
        <f>+Tabla2[[#This Row],[Monto Facturado DOP]]-Tabla2[[#This Row],[Monto Pagado DOP]]</f>
        <v>0</v>
      </c>
      <c r="K319" s="43"/>
      <c r="L319" s="15">
        <f>+Tabla2[[#This Row],[Fecha de Documento]]+15</f>
        <v>45295</v>
      </c>
    </row>
    <row r="320" spans="1:12" ht="141.75" x14ac:dyDescent="0.25">
      <c r="A320" s="14" t="s">
        <v>462</v>
      </c>
      <c r="B320" s="14" t="s">
        <v>278</v>
      </c>
      <c r="C320" s="15" t="s">
        <v>857</v>
      </c>
      <c r="D320" s="14" t="s">
        <v>840</v>
      </c>
      <c r="E320" s="15" t="s">
        <v>386</v>
      </c>
      <c r="F320" s="14" t="s">
        <v>563</v>
      </c>
      <c r="G320" s="14" t="s">
        <v>1079</v>
      </c>
      <c r="H320" s="29">
        <v>11670</v>
      </c>
      <c r="I320" s="42">
        <v>11670</v>
      </c>
      <c r="J320" s="43">
        <f>+Tabla2[[#This Row],[Monto Facturado DOP]]-Tabla2[[#This Row],[Monto Pagado DOP]]</f>
        <v>0</v>
      </c>
      <c r="K320" s="43"/>
      <c r="L320" s="15">
        <f>+Tabla2[[#This Row],[Fecha de Documento]]+15</f>
        <v>45297</v>
      </c>
    </row>
    <row r="321" spans="1:12" ht="141.75" x14ac:dyDescent="0.25">
      <c r="A321" s="14" t="s">
        <v>463</v>
      </c>
      <c r="B321" s="14" t="s">
        <v>278</v>
      </c>
      <c r="C321" s="15" t="s">
        <v>857</v>
      </c>
      <c r="D321" s="14" t="s">
        <v>840</v>
      </c>
      <c r="E321" s="15" t="s">
        <v>272</v>
      </c>
      <c r="F321" s="14" t="s">
        <v>563</v>
      </c>
      <c r="G321" s="14" t="s">
        <v>1079</v>
      </c>
      <c r="H321" s="29">
        <v>5590</v>
      </c>
      <c r="I321" s="42">
        <v>5590</v>
      </c>
      <c r="J321" s="43">
        <f>+Tabla2[[#This Row],[Monto Facturado DOP]]-Tabla2[[#This Row],[Monto Pagado DOP]]</f>
        <v>0</v>
      </c>
      <c r="K321" s="43"/>
      <c r="L321" s="15">
        <f>+Tabla2[[#This Row],[Fecha de Documento]]+15</f>
        <v>45297</v>
      </c>
    </row>
    <row r="322" spans="1:12" ht="141.75" x14ac:dyDescent="0.25">
      <c r="A322" s="14" t="s">
        <v>464</v>
      </c>
      <c r="B322" s="14" t="s">
        <v>278</v>
      </c>
      <c r="C322" s="15" t="s">
        <v>857</v>
      </c>
      <c r="D322" s="14" t="s">
        <v>840</v>
      </c>
      <c r="E322" s="15" t="s">
        <v>381</v>
      </c>
      <c r="F322" s="14" t="s">
        <v>563</v>
      </c>
      <c r="G322" s="14" t="s">
        <v>1079</v>
      </c>
      <c r="H322" s="29">
        <v>13870</v>
      </c>
      <c r="I322" s="42">
        <v>13870</v>
      </c>
      <c r="J322" s="43">
        <f>+Tabla2[[#This Row],[Monto Facturado DOP]]-Tabla2[[#This Row],[Monto Pagado DOP]]</f>
        <v>0</v>
      </c>
      <c r="K322" s="43"/>
      <c r="L322" s="15">
        <f>+Tabla2[[#This Row],[Fecha de Documento]]+15</f>
        <v>45297</v>
      </c>
    </row>
    <row r="323" spans="1:12" ht="157.5" x14ac:dyDescent="0.25">
      <c r="A323" s="14" t="s">
        <v>465</v>
      </c>
      <c r="B323" s="14" t="s">
        <v>278</v>
      </c>
      <c r="C323" s="15" t="s">
        <v>582</v>
      </c>
      <c r="D323" s="14" t="s">
        <v>841</v>
      </c>
      <c r="E323" s="15" t="s">
        <v>342</v>
      </c>
      <c r="F323" s="14" t="s">
        <v>564</v>
      </c>
      <c r="G323" s="14" t="s">
        <v>1080</v>
      </c>
      <c r="H323" s="29">
        <v>82600</v>
      </c>
      <c r="I323" s="42">
        <v>82600</v>
      </c>
      <c r="J323" s="43">
        <f>+Tabla2[[#This Row],[Monto Facturado DOP]]-Tabla2[[#This Row],[Monto Pagado DOP]]</f>
        <v>0</v>
      </c>
      <c r="K323" s="43"/>
      <c r="L323" s="15">
        <f>+Tabla2[[#This Row],[Fecha de Documento]]+15</f>
        <v>45302</v>
      </c>
    </row>
    <row r="324" spans="1:12" ht="141.75" x14ac:dyDescent="0.25">
      <c r="A324" s="14" t="s">
        <v>466</v>
      </c>
      <c r="B324" s="14" t="s">
        <v>278</v>
      </c>
      <c r="C324" s="15" t="s">
        <v>858</v>
      </c>
      <c r="D324" s="14" t="s">
        <v>842</v>
      </c>
      <c r="E324" s="15" t="s">
        <v>295</v>
      </c>
      <c r="F324" s="14" t="s">
        <v>404</v>
      </c>
      <c r="G324" s="14" t="s">
        <v>1081</v>
      </c>
      <c r="H324" s="29">
        <v>11577.6</v>
      </c>
      <c r="I324" s="42">
        <v>11577.6</v>
      </c>
      <c r="J324" s="43">
        <f>+Tabla2[[#This Row],[Monto Facturado DOP]]-Tabla2[[#This Row],[Monto Pagado DOP]]</f>
        <v>0</v>
      </c>
      <c r="K324" s="43"/>
      <c r="L324" s="15">
        <f>+Tabla2[[#This Row],[Fecha de Documento]]+15</f>
        <v>45303</v>
      </c>
    </row>
    <row r="325" spans="1:12" ht="141.75" x14ac:dyDescent="0.25">
      <c r="A325" s="14" t="s">
        <v>467</v>
      </c>
      <c r="B325" s="14" t="s">
        <v>278</v>
      </c>
      <c r="C325" s="15" t="s">
        <v>858</v>
      </c>
      <c r="D325" s="14" t="s">
        <v>842</v>
      </c>
      <c r="E325" s="15" t="s">
        <v>327</v>
      </c>
      <c r="F325" s="14" t="s">
        <v>404</v>
      </c>
      <c r="G325" s="14" t="s">
        <v>1081</v>
      </c>
      <c r="H325" s="29">
        <v>45586.8</v>
      </c>
      <c r="I325" s="42">
        <v>45586.8</v>
      </c>
      <c r="J325" s="43">
        <f>+Tabla2[[#This Row],[Monto Facturado DOP]]-Tabla2[[#This Row],[Monto Pagado DOP]]</f>
        <v>0</v>
      </c>
      <c r="K325" s="43"/>
      <c r="L325" s="15">
        <f>+Tabla2[[#This Row],[Fecha de Documento]]+15</f>
        <v>45303</v>
      </c>
    </row>
    <row r="326" spans="1:12" ht="126" x14ac:dyDescent="0.25">
      <c r="A326" s="14" t="s">
        <v>468</v>
      </c>
      <c r="B326" s="14" t="s">
        <v>278</v>
      </c>
      <c r="C326" s="15" t="s">
        <v>858</v>
      </c>
      <c r="D326" s="14" t="s">
        <v>843</v>
      </c>
      <c r="E326" s="15" t="s">
        <v>584</v>
      </c>
      <c r="F326" s="14" t="s">
        <v>405</v>
      </c>
      <c r="G326" s="14" t="s">
        <v>1082</v>
      </c>
      <c r="H326" s="29">
        <v>124145.38</v>
      </c>
      <c r="I326" s="42">
        <v>124145.38</v>
      </c>
      <c r="J326" s="43">
        <f>+Tabla2[[#This Row],[Monto Facturado DOP]]-Tabla2[[#This Row],[Monto Pagado DOP]]</f>
        <v>0</v>
      </c>
      <c r="K326" s="43"/>
      <c r="L326" s="15">
        <f>+Tabla2[[#This Row],[Fecha de Documento]]+15</f>
        <v>45303</v>
      </c>
    </row>
    <row r="327" spans="1:12" ht="126" x14ac:dyDescent="0.25">
      <c r="A327" s="14" t="s">
        <v>469</v>
      </c>
      <c r="B327" s="14" t="s">
        <v>278</v>
      </c>
      <c r="C327" s="15" t="s">
        <v>858</v>
      </c>
      <c r="D327" s="14" t="s">
        <v>843</v>
      </c>
      <c r="E327" s="15" t="s">
        <v>333</v>
      </c>
      <c r="F327" s="14" t="s">
        <v>405</v>
      </c>
      <c r="G327" s="14" t="s">
        <v>1082</v>
      </c>
      <c r="H327" s="29">
        <v>69418.679999999993</v>
      </c>
      <c r="I327" s="42">
        <v>69418.679999999993</v>
      </c>
      <c r="J327" s="43">
        <f>+Tabla2[[#This Row],[Monto Facturado DOP]]-Tabla2[[#This Row],[Monto Pagado DOP]]</f>
        <v>0</v>
      </c>
      <c r="K327" s="43"/>
      <c r="L327" s="15">
        <f>+Tabla2[[#This Row],[Fecha de Documento]]+15</f>
        <v>45303</v>
      </c>
    </row>
    <row r="328" spans="1:12" ht="126" x14ac:dyDescent="0.25">
      <c r="A328" s="14" t="s">
        <v>470</v>
      </c>
      <c r="B328" s="14" t="s">
        <v>278</v>
      </c>
      <c r="C328" s="15" t="s">
        <v>858</v>
      </c>
      <c r="D328" s="14" t="s">
        <v>843</v>
      </c>
      <c r="E328" s="15" t="s">
        <v>365</v>
      </c>
      <c r="F328" s="14" t="s">
        <v>405</v>
      </c>
      <c r="G328" s="14" t="s">
        <v>1082</v>
      </c>
      <c r="H328" s="29">
        <v>73956.52</v>
      </c>
      <c r="I328" s="42">
        <v>73956.52</v>
      </c>
      <c r="J328" s="43">
        <f>+Tabla2[[#This Row],[Monto Facturado DOP]]-Tabla2[[#This Row],[Monto Pagado DOP]]</f>
        <v>0</v>
      </c>
      <c r="K328" s="43"/>
      <c r="L328" s="15">
        <f>+Tabla2[[#This Row],[Fecha de Documento]]+15</f>
        <v>45303</v>
      </c>
    </row>
    <row r="329" spans="1:12" ht="126" x14ac:dyDescent="0.25">
      <c r="A329" s="14" t="s">
        <v>471</v>
      </c>
      <c r="B329" s="14" t="s">
        <v>278</v>
      </c>
      <c r="C329" s="15" t="s">
        <v>858</v>
      </c>
      <c r="D329" s="14" t="s">
        <v>843</v>
      </c>
      <c r="E329" s="15" t="s">
        <v>364</v>
      </c>
      <c r="F329" s="14" t="s">
        <v>405</v>
      </c>
      <c r="G329" s="14" t="s">
        <v>1082</v>
      </c>
      <c r="H329" s="29">
        <v>269223.94</v>
      </c>
      <c r="I329" s="42">
        <v>269223.94</v>
      </c>
      <c r="J329" s="43">
        <f>+Tabla2[[#This Row],[Monto Facturado DOP]]-Tabla2[[#This Row],[Monto Pagado DOP]]</f>
        <v>0</v>
      </c>
      <c r="K329" s="43"/>
      <c r="L329" s="15">
        <f>+Tabla2[[#This Row],[Fecha de Documento]]+15</f>
        <v>45303</v>
      </c>
    </row>
    <row r="330" spans="1:12" ht="126" x14ac:dyDescent="0.25">
      <c r="A330" s="14" t="s">
        <v>472</v>
      </c>
      <c r="B330" s="14" t="s">
        <v>278</v>
      </c>
      <c r="C330" s="15" t="s">
        <v>858</v>
      </c>
      <c r="D330" s="14" t="s">
        <v>843</v>
      </c>
      <c r="E330" s="15" t="s">
        <v>594</v>
      </c>
      <c r="F330" s="14" t="s">
        <v>405</v>
      </c>
      <c r="G330" s="14" t="s">
        <v>1082</v>
      </c>
      <c r="H330" s="29">
        <v>498058.43</v>
      </c>
      <c r="I330" s="42">
        <v>498058.43</v>
      </c>
      <c r="J330" s="43">
        <f>+Tabla2[[#This Row],[Monto Facturado DOP]]-Tabla2[[#This Row],[Monto Pagado DOP]]</f>
        <v>0</v>
      </c>
      <c r="K330" s="43"/>
      <c r="L330" s="15">
        <f>+Tabla2[[#This Row],[Fecha de Documento]]+15</f>
        <v>45303</v>
      </c>
    </row>
    <row r="331" spans="1:12" ht="126" x14ac:dyDescent="0.25">
      <c r="A331" s="14" t="s">
        <v>473</v>
      </c>
      <c r="B331" s="14" t="s">
        <v>278</v>
      </c>
      <c r="C331" s="15" t="s">
        <v>858</v>
      </c>
      <c r="D331" s="14" t="s">
        <v>843</v>
      </c>
      <c r="E331" s="15" t="s">
        <v>580</v>
      </c>
      <c r="F331" s="14" t="s">
        <v>405</v>
      </c>
      <c r="G331" s="14" t="s">
        <v>1082</v>
      </c>
      <c r="H331" s="29">
        <v>72044.899999999994</v>
      </c>
      <c r="I331" s="42">
        <v>72044.899999999994</v>
      </c>
      <c r="J331" s="43">
        <f>+Tabla2[[#This Row],[Monto Facturado DOP]]-Tabla2[[#This Row],[Monto Pagado DOP]]</f>
        <v>0</v>
      </c>
      <c r="K331" s="43"/>
      <c r="L331" s="15">
        <f>+Tabla2[[#This Row],[Fecha de Documento]]+15</f>
        <v>45303</v>
      </c>
    </row>
    <row r="332" spans="1:12" ht="126" x14ac:dyDescent="0.25">
      <c r="A332" s="14" t="s">
        <v>474</v>
      </c>
      <c r="B332" s="14" t="s">
        <v>278</v>
      </c>
      <c r="C332" s="15" t="s">
        <v>860</v>
      </c>
      <c r="D332" s="14" t="s">
        <v>844</v>
      </c>
      <c r="E332" s="15" t="s">
        <v>364</v>
      </c>
      <c r="F332" s="14" t="s">
        <v>5</v>
      </c>
      <c r="G332" s="14" t="s">
        <v>1083</v>
      </c>
      <c r="H332" s="29">
        <v>686406</v>
      </c>
      <c r="I332" s="42">
        <v>686406</v>
      </c>
      <c r="J332" s="43">
        <f>+Tabla2[[#This Row],[Monto Facturado DOP]]-Tabla2[[#This Row],[Monto Pagado DOP]]</f>
        <v>0</v>
      </c>
      <c r="K332" s="43"/>
      <c r="L332" s="15">
        <f>+Tabla2[[#This Row],[Fecha de Documento]]+15</f>
        <v>45294</v>
      </c>
    </row>
    <row r="333" spans="1:12" ht="157.5" x14ac:dyDescent="0.25">
      <c r="A333" s="14" t="s">
        <v>475</v>
      </c>
      <c r="B333" s="14" t="s">
        <v>278</v>
      </c>
      <c r="C333" s="15" t="s">
        <v>591</v>
      </c>
      <c r="D333" s="14" t="s">
        <v>845</v>
      </c>
      <c r="E333" s="15" t="s">
        <v>292</v>
      </c>
      <c r="F333" s="14" t="s">
        <v>565</v>
      </c>
      <c r="G333" s="14" t="s">
        <v>1084</v>
      </c>
      <c r="H333" s="29">
        <v>14241340.300000001</v>
      </c>
      <c r="I333" s="42">
        <v>14241340.300000001</v>
      </c>
      <c r="J333" s="43">
        <f>+Tabla2[[#This Row],[Monto Facturado DOP]]-Tabla2[[#This Row],[Monto Pagado DOP]]</f>
        <v>0</v>
      </c>
      <c r="K333" s="43"/>
      <c r="L333" s="15">
        <f>+Tabla2[[#This Row],[Fecha de Documento]]+15</f>
        <v>45286</v>
      </c>
    </row>
    <row r="334" spans="1:12" ht="126" x14ac:dyDescent="0.25">
      <c r="A334" s="14" t="s">
        <v>476</v>
      </c>
      <c r="B334" s="14" t="s">
        <v>278</v>
      </c>
      <c r="C334" s="15" t="s">
        <v>856</v>
      </c>
      <c r="D334" s="14" t="s">
        <v>846</v>
      </c>
      <c r="E334" s="15" t="s">
        <v>387</v>
      </c>
      <c r="F334" s="14" t="s">
        <v>406</v>
      </c>
      <c r="G334" s="14" t="s">
        <v>1085</v>
      </c>
      <c r="H334" s="29">
        <v>13350</v>
      </c>
      <c r="I334" s="42">
        <v>13350</v>
      </c>
      <c r="J334" s="43">
        <f>+Tabla2[[#This Row],[Monto Facturado DOP]]-Tabla2[[#This Row],[Monto Pagado DOP]]</f>
        <v>0</v>
      </c>
      <c r="K334" s="43"/>
      <c r="L334" s="15">
        <f>+Tabla2[[#This Row],[Fecha de Documento]]+15</f>
        <v>45295</v>
      </c>
    </row>
    <row r="335" spans="1:12" ht="126" x14ac:dyDescent="0.25">
      <c r="A335" s="14" t="s">
        <v>477</v>
      </c>
      <c r="B335" s="14" t="s">
        <v>278</v>
      </c>
      <c r="C335" s="15" t="s">
        <v>856</v>
      </c>
      <c r="D335" s="14" t="s">
        <v>846</v>
      </c>
      <c r="E335" s="15" t="s">
        <v>284</v>
      </c>
      <c r="F335" s="14" t="s">
        <v>406</v>
      </c>
      <c r="G335" s="14" t="s">
        <v>1085</v>
      </c>
      <c r="H335" s="29">
        <v>38805</v>
      </c>
      <c r="I335" s="42">
        <v>38805</v>
      </c>
      <c r="J335" s="43">
        <f>+Tabla2[[#This Row],[Monto Facturado DOP]]-Tabla2[[#This Row],[Monto Pagado DOP]]</f>
        <v>0</v>
      </c>
      <c r="K335" s="43"/>
      <c r="L335" s="15">
        <f>+Tabla2[[#This Row],[Fecha de Documento]]+15</f>
        <v>45295</v>
      </c>
    </row>
    <row r="336" spans="1:12" ht="126" x14ac:dyDescent="0.25">
      <c r="A336" s="14" t="s">
        <v>478</v>
      </c>
      <c r="B336" s="14" t="s">
        <v>278</v>
      </c>
      <c r="C336" s="15" t="s">
        <v>856</v>
      </c>
      <c r="D336" s="14" t="s">
        <v>846</v>
      </c>
      <c r="E336" s="15" t="s">
        <v>382</v>
      </c>
      <c r="F336" s="14" t="s">
        <v>406</v>
      </c>
      <c r="G336" s="14" t="s">
        <v>1085</v>
      </c>
      <c r="H336" s="29">
        <v>18870</v>
      </c>
      <c r="I336" s="42">
        <v>18870</v>
      </c>
      <c r="J336" s="43">
        <f>+Tabla2[[#This Row],[Monto Facturado DOP]]-Tabla2[[#This Row],[Monto Pagado DOP]]</f>
        <v>0</v>
      </c>
      <c r="K336" s="43"/>
      <c r="L336" s="15">
        <f>+Tabla2[[#This Row],[Fecha de Documento]]+15</f>
        <v>45295</v>
      </c>
    </row>
    <row r="337" spans="1:12" ht="141.75" x14ac:dyDescent="0.25">
      <c r="A337" s="14" t="s">
        <v>479</v>
      </c>
      <c r="B337" s="14" t="s">
        <v>278</v>
      </c>
      <c r="C337" s="15" t="s">
        <v>582</v>
      </c>
      <c r="D337" s="14" t="s">
        <v>847</v>
      </c>
      <c r="E337" s="15" t="s">
        <v>328</v>
      </c>
      <c r="F337" s="14" t="s">
        <v>406</v>
      </c>
      <c r="G337" s="14" t="s">
        <v>1086</v>
      </c>
      <c r="H337" s="29">
        <v>48600</v>
      </c>
      <c r="I337" s="42">
        <v>48600</v>
      </c>
      <c r="J337" s="43">
        <f>+Tabla2[[#This Row],[Monto Facturado DOP]]-Tabla2[[#This Row],[Monto Pagado DOP]]</f>
        <v>0</v>
      </c>
      <c r="K337" s="43"/>
      <c r="L337" s="15">
        <f>+Tabla2[[#This Row],[Fecha de Documento]]+15</f>
        <v>45302</v>
      </c>
    </row>
    <row r="338" spans="1:12" ht="78.75" x14ac:dyDescent="0.25">
      <c r="A338" s="14" t="s">
        <v>480</v>
      </c>
      <c r="B338" s="14" t="s">
        <v>278</v>
      </c>
      <c r="C338" s="15" t="s">
        <v>594</v>
      </c>
      <c r="D338" s="14" t="s">
        <v>848</v>
      </c>
      <c r="E338" s="15" t="s">
        <v>384</v>
      </c>
      <c r="F338" s="14" t="s">
        <v>406</v>
      </c>
      <c r="G338" s="14" t="s">
        <v>1087</v>
      </c>
      <c r="H338" s="29">
        <v>13825</v>
      </c>
      <c r="I338" s="42">
        <v>13825</v>
      </c>
      <c r="J338" s="43">
        <f>+Tabla2[[#This Row],[Monto Facturado DOP]]-Tabla2[[#This Row],[Monto Pagado DOP]]</f>
        <v>0</v>
      </c>
      <c r="K338" s="43"/>
      <c r="L338" s="15">
        <f>+Tabla2[[#This Row],[Fecha de Documento]]+15</f>
        <v>45280</v>
      </c>
    </row>
    <row r="339" spans="1:12" ht="78.75" x14ac:dyDescent="0.25">
      <c r="A339" s="14" t="s">
        <v>481</v>
      </c>
      <c r="B339" s="14" t="s">
        <v>278</v>
      </c>
      <c r="C339" s="15" t="s">
        <v>594</v>
      </c>
      <c r="D339" s="14" t="s">
        <v>848</v>
      </c>
      <c r="E339" s="15" t="s">
        <v>328</v>
      </c>
      <c r="F339" s="14" t="s">
        <v>406</v>
      </c>
      <c r="G339" s="14" t="s">
        <v>1087</v>
      </c>
      <c r="H339" s="29">
        <v>22000</v>
      </c>
      <c r="I339" s="42">
        <v>22000</v>
      </c>
      <c r="J339" s="43">
        <f>+Tabla2[[#This Row],[Monto Facturado DOP]]-Tabla2[[#This Row],[Monto Pagado DOP]]</f>
        <v>0</v>
      </c>
      <c r="K339" s="43"/>
      <c r="L339" s="15">
        <f>+Tabla2[[#This Row],[Fecha de Documento]]+15</f>
        <v>45280</v>
      </c>
    </row>
    <row r="340" spans="1:12" ht="63" x14ac:dyDescent="0.25">
      <c r="A340" s="14" t="s">
        <v>482</v>
      </c>
      <c r="B340" s="14" t="s">
        <v>278</v>
      </c>
      <c r="C340" s="15" t="s">
        <v>861</v>
      </c>
      <c r="D340" s="14" t="s">
        <v>849</v>
      </c>
      <c r="E340" s="15" t="s">
        <v>387</v>
      </c>
      <c r="F340" s="14" t="s">
        <v>406</v>
      </c>
      <c r="G340" s="14" t="s">
        <v>1088</v>
      </c>
      <c r="H340" s="29">
        <v>50110</v>
      </c>
      <c r="I340" s="42">
        <v>50110</v>
      </c>
      <c r="J340" s="43">
        <f>+Tabla2[[#This Row],[Monto Facturado DOP]]-Tabla2[[#This Row],[Monto Pagado DOP]]</f>
        <v>0</v>
      </c>
      <c r="K340" s="43"/>
      <c r="L340" s="15">
        <f>+Tabla2[[#This Row],[Fecha de Documento]]+15</f>
        <v>45293</v>
      </c>
    </row>
    <row r="341" spans="1:12" ht="63" x14ac:dyDescent="0.25">
      <c r="A341" s="14" t="s">
        <v>483</v>
      </c>
      <c r="B341" s="14" t="s">
        <v>278</v>
      </c>
      <c r="C341" s="15" t="s">
        <v>861</v>
      </c>
      <c r="D341" s="14" t="s">
        <v>849</v>
      </c>
      <c r="E341" s="15" t="s">
        <v>284</v>
      </c>
      <c r="F341" s="14" t="s">
        <v>406</v>
      </c>
      <c r="G341" s="14" t="s">
        <v>1088</v>
      </c>
      <c r="H341" s="29">
        <v>35725</v>
      </c>
      <c r="I341" s="42">
        <v>35725</v>
      </c>
      <c r="J341" s="43">
        <f>+Tabla2[[#This Row],[Monto Facturado DOP]]-Tabla2[[#This Row],[Monto Pagado DOP]]</f>
        <v>0</v>
      </c>
      <c r="K341" s="43"/>
      <c r="L341" s="15">
        <f>+Tabla2[[#This Row],[Fecha de Documento]]+15</f>
        <v>45293</v>
      </c>
    </row>
    <row r="342" spans="1:12" ht="63" x14ac:dyDescent="0.25">
      <c r="A342" s="14" t="s">
        <v>484</v>
      </c>
      <c r="B342" s="14" t="s">
        <v>278</v>
      </c>
      <c r="C342" s="15" t="s">
        <v>861</v>
      </c>
      <c r="D342" s="14" t="s">
        <v>849</v>
      </c>
      <c r="E342" s="15" t="s">
        <v>382</v>
      </c>
      <c r="F342" s="14" t="s">
        <v>406</v>
      </c>
      <c r="G342" s="14" t="s">
        <v>1088</v>
      </c>
      <c r="H342" s="29">
        <v>9575</v>
      </c>
      <c r="I342" s="42">
        <v>9575</v>
      </c>
      <c r="J342" s="43">
        <f>+Tabla2[[#This Row],[Monto Facturado DOP]]-Tabla2[[#This Row],[Monto Pagado DOP]]</f>
        <v>0</v>
      </c>
      <c r="K342" s="43"/>
      <c r="L342" s="15">
        <f>+Tabla2[[#This Row],[Fecha de Documento]]+15</f>
        <v>45293</v>
      </c>
    </row>
    <row r="343" spans="1:12" ht="157.5" x14ac:dyDescent="0.25">
      <c r="A343" s="14" t="s">
        <v>485</v>
      </c>
      <c r="B343" s="14" t="s">
        <v>278</v>
      </c>
      <c r="C343" s="15" t="s">
        <v>862</v>
      </c>
      <c r="D343" s="14" t="s">
        <v>850</v>
      </c>
      <c r="E343" s="15" t="s">
        <v>337</v>
      </c>
      <c r="F343" s="14" t="s">
        <v>566</v>
      </c>
      <c r="G343" s="14" t="s">
        <v>1089</v>
      </c>
      <c r="H343" s="29">
        <v>1353460</v>
      </c>
      <c r="I343" s="42">
        <v>1353460</v>
      </c>
      <c r="J343" s="43">
        <f>+Tabla2[[#This Row],[Monto Facturado DOP]]-Tabla2[[#This Row],[Monto Pagado DOP]]</f>
        <v>0</v>
      </c>
      <c r="K343" s="43"/>
      <c r="L343" s="15">
        <f>+Tabla2[[#This Row],[Fecha de Documento]]+15</f>
        <v>45301</v>
      </c>
    </row>
    <row r="344" spans="1:12" ht="110.25" x14ac:dyDescent="0.25">
      <c r="A344" s="14" t="s">
        <v>486</v>
      </c>
      <c r="B344" s="14" t="s">
        <v>278</v>
      </c>
      <c r="C344" s="15" t="s">
        <v>621</v>
      </c>
      <c r="D344" s="14" t="s">
        <v>851</v>
      </c>
      <c r="E344" s="15" t="s">
        <v>328</v>
      </c>
      <c r="F344" s="14" t="s">
        <v>567</v>
      </c>
      <c r="G344" s="14" t="s">
        <v>1090</v>
      </c>
      <c r="H344" s="29">
        <v>200000</v>
      </c>
      <c r="I344" s="42">
        <v>200000</v>
      </c>
      <c r="J344" s="43">
        <f>+Tabla2[[#This Row],[Monto Facturado DOP]]-Tabla2[[#This Row],[Monto Pagado DOP]]</f>
        <v>0</v>
      </c>
      <c r="K344" s="43"/>
      <c r="L344" s="15">
        <f>+Tabla2[[#This Row],[Fecha de Documento]]+15</f>
        <v>45289</v>
      </c>
    </row>
    <row r="345" spans="1:12" ht="141.75" x14ac:dyDescent="0.25">
      <c r="A345" s="14" t="s">
        <v>487</v>
      </c>
      <c r="B345" s="14" t="s">
        <v>278</v>
      </c>
      <c r="C345" s="15" t="s">
        <v>856</v>
      </c>
      <c r="D345" s="14" t="s">
        <v>852</v>
      </c>
      <c r="E345" s="15" t="s">
        <v>580</v>
      </c>
      <c r="F345" s="14" t="s">
        <v>568</v>
      </c>
      <c r="G345" s="14" t="s">
        <v>1091</v>
      </c>
      <c r="H345" s="29">
        <v>1856400</v>
      </c>
      <c r="I345" s="42">
        <v>1856400</v>
      </c>
      <c r="J345" s="43">
        <f>+Tabla2[[#This Row],[Monto Facturado DOP]]-Tabla2[[#This Row],[Monto Pagado DOP]]</f>
        <v>0</v>
      </c>
      <c r="K345" s="43"/>
      <c r="L345" s="15">
        <f>+Tabla2[[#This Row],[Fecha de Documento]]+15</f>
        <v>45295</v>
      </c>
    </row>
    <row r="346" spans="1:12" ht="157.5" x14ac:dyDescent="0.25">
      <c r="A346" s="14" t="s">
        <v>488</v>
      </c>
      <c r="B346" s="14" t="s">
        <v>278</v>
      </c>
      <c r="C346" s="30" t="s">
        <v>621</v>
      </c>
      <c r="D346" s="31" t="s">
        <v>853</v>
      </c>
      <c r="E346" s="15" t="s">
        <v>586</v>
      </c>
      <c r="F346" s="31" t="s">
        <v>355</v>
      </c>
      <c r="G346" s="31" t="s">
        <v>1092</v>
      </c>
      <c r="H346" s="29">
        <v>553136.80000000005</v>
      </c>
      <c r="I346" s="42">
        <v>553136.80000000005</v>
      </c>
      <c r="J346" s="43">
        <f>+Tabla2[[#This Row],[Monto Facturado DOP]]-Tabla2[[#This Row],[Monto Pagado DOP]]</f>
        <v>0</v>
      </c>
      <c r="K346" s="43" t="s">
        <v>16</v>
      </c>
      <c r="L346" s="15">
        <f>+Tabla2[[#This Row],[Fecha de Documento]]+15</f>
        <v>45289</v>
      </c>
    </row>
    <row r="347" spans="1:12" ht="157.5" x14ac:dyDescent="0.25">
      <c r="A347" s="14" t="s">
        <v>489</v>
      </c>
      <c r="B347" s="14" t="s">
        <v>278</v>
      </c>
      <c r="C347" s="30" t="s">
        <v>621</v>
      </c>
      <c r="D347" s="31" t="s">
        <v>853</v>
      </c>
      <c r="E347" s="15" t="s">
        <v>580</v>
      </c>
      <c r="F347" s="31" t="s">
        <v>355</v>
      </c>
      <c r="G347" s="31" t="s">
        <v>1092</v>
      </c>
      <c r="H347" s="29">
        <v>559839.19999999995</v>
      </c>
      <c r="I347" s="42">
        <v>559839.19999999995</v>
      </c>
      <c r="J347" s="43">
        <f>+Tabla2[[#This Row],[Monto Facturado DOP]]-Tabla2[[#This Row],[Monto Pagado DOP]]</f>
        <v>0</v>
      </c>
      <c r="K347" s="43" t="s">
        <v>16</v>
      </c>
      <c r="L347" s="15">
        <f>+Tabla2[[#This Row],[Fecha de Documento]]+15</f>
        <v>45289</v>
      </c>
    </row>
    <row r="348" spans="1:12" ht="126" x14ac:dyDescent="0.25">
      <c r="A348" s="14" t="s">
        <v>490</v>
      </c>
      <c r="B348" s="14" t="s">
        <v>278</v>
      </c>
      <c r="C348" s="30" t="s">
        <v>861</v>
      </c>
      <c r="D348" s="31" t="s">
        <v>854</v>
      </c>
      <c r="E348" s="15" t="s">
        <v>373</v>
      </c>
      <c r="F348" s="31" t="s">
        <v>569</v>
      </c>
      <c r="G348" s="31" t="s">
        <v>1093</v>
      </c>
      <c r="H348" s="29">
        <v>6000000</v>
      </c>
      <c r="I348" s="42">
        <v>6000000</v>
      </c>
      <c r="J348" s="43">
        <f>+Tabla2[[#This Row],[Monto Facturado DOP]]-Tabla2[[#This Row],[Monto Pagado DOP]]</f>
        <v>0</v>
      </c>
      <c r="K348" s="43" t="s">
        <v>16</v>
      </c>
      <c r="L348" s="15">
        <f>+Tabla2[[#This Row],[Fecha de Documento]]+15</f>
        <v>45293</v>
      </c>
    </row>
    <row r="349" spans="1:12" ht="47.25" x14ac:dyDescent="0.25">
      <c r="A349" s="14" t="s">
        <v>491</v>
      </c>
      <c r="B349" s="14" t="s">
        <v>407</v>
      </c>
      <c r="C349" s="30">
        <v>45261</v>
      </c>
      <c r="D349" s="31" t="s">
        <v>1096</v>
      </c>
      <c r="E349" s="30">
        <v>45231</v>
      </c>
      <c r="F349" s="31" t="s">
        <v>408</v>
      </c>
      <c r="G349" s="14" t="s">
        <v>1110</v>
      </c>
      <c r="H349" s="29">
        <v>38305.01</v>
      </c>
      <c r="I349" s="42">
        <f>+Tabla2[[#This Row],[Monto Facturado DOP]]</f>
        <v>38305.01</v>
      </c>
      <c r="J349" s="43">
        <f>+Tabla2[[#This Row],[Monto Facturado DOP]]-Tabla2[[#This Row],[Monto Pagado DOP]]</f>
        <v>0</v>
      </c>
      <c r="K349" s="43" t="s">
        <v>16</v>
      </c>
      <c r="L349" s="15">
        <f>+Tabla2[[#This Row],[Fecha de Documento]]+15</f>
        <v>45276</v>
      </c>
    </row>
    <row r="350" spans="1:12" ht="78.75" x14ac:dyDescent="0.25">
      <c r="A350" s="14" t="s">
        <v>492</v>
      </c>
      <c r="B350" s="14" t="s">
        <v>407</v>
      </c>
      <c r="C350" s="30">
        <v>45261</v>
      </c>
      <c r="D350" s="31" t="s">
        <v>1097</v>
      </c>
      <c r="E350" s="30">
        <v>45243</v>
      </c>
      <c r="F350" s="31" t="s">
        <v>409</v>
      </c>
      <c r="G350" s="31" t="s">
        <v>1111</v>
      </c>
      <c r="H350" s="29">
        <v>41964</v>
      </c>
      <c r="I350" s="42">
        <f>+Tabla2[[#This Row],[Monto Facturado DOP]]</f>
        <v>41964</v>
      </c>
      <c r="J350" s="43">
        <f>+Tabla2[[#This Row],[Monto Facturado DOP]]-Tabla2[[#This Row],[Monto Pagado DOP]]</f>
        <v>0</v>
      </c>
      <c r="K350" s="43" t="s">
        <v>16</v>
      </c>
      <c r="L350" s="15">
        <f>+Tabla2[[#This Row],[Fecha de Documento]]+15</f>
        <v>45276</v>
      </c>
    </row>
    <row r="351" spans="1:12" ht="78.75" x14ac:dyDescent="0.25">
      <c r="A351" s="14" t="s">
        <v>570</v>
      </c>
      <c r="B351" s="14" t="s">
        <v>407</v>
      </c>
      <c r="C351" s="30">
        <v>45261</v>
      </c>
      <c r="D351" s="31" t="s">
        <v>1098</v>
      </c>
      <c r="E351" s="30">
        <v>45237</v>
      </c>
      <c r="F351" s="31" t="s">
        <v>1105</v>
      </c>
      <c r="G351" s="31" t="s">
        <v>1112</v>
      </c>
      <c r="H351" s="29">
        <v>7500</v>
      </c>
      <c r="I351" s="42">
        <f>+Tabla2[[#This Row],[Monto Facturado DOP]]</f>
        <v>7500</v>
      </c>
      <c r="J351" s="43">
        <f>+Tabla2[[#This Row],[Monto Facturado DOP]]-Tabla2[[#This Row],[Monto Pagado DOP]]</f>
        <v>0</v>
      </c>
      <c r="K351" s="43" t="s">
        <v>16</v>
      </c>
      <c r="L351" s="15">
        <f>+Tabla2[[#This Row],[Fecha de Documento]]+15</f>
        <v>45276</v>
      </c>
    </row>
    <row r="352" spans="1:12" ht="78.75" x14ac:dyDescent="0.25">
      <c r="A352" s="14" t="s">
        <v>571</v>
      </c>
      <c r="B352" s="14" t="s">
        <v>407</v>
      </c>
      <c r="C352" s="30">
        <v>45261</v>
      </c>
      <c r="D352" s="31" t="s">
        <v>1099</v>
      </c>
      <c r="E352" s="30">
        <v>45250</v>
      </c>
      <c r="F352" s="31" t="s">
        <v>357</v>
      </c>
      <c r="G352" s="31" t="s">
        <v>1113</v>
      </c>
      <c r="H352" s="29">
        <v>26600.799999999999</v>
      </c>
      <c r="I352" s="42">
        <f>+Tabla2[[#This Row],[Monto Facturado DOP]]</f>
        <v>26600.799999999999</v>
      </c>
      <c r="J352" s="43">
        <f>+Tabla2[[#This Row],[Monto Facturado DOP]]-Tabla2[[#This Row],[Monto Pagado DOP]]</f>
        <v>0</v>
      </c>
      <c r="K352" s="43" t="s">
        <v>16</v>
      </c>
      <c r="L352" s="15">
        <f>+Tabla2[[#This Row],[Fecha de Documento]]+15</f>
        <v>45276</v>
      </c>
    </row>
    <row r="353" spans="1:22" ht="47.25" x14ac:dyDescent="0.25">
      <c r="A353" s="14" t="s">
        <v>572</v>
      </c>
      <c r="B353" s="14" t="s">
        <v>407</v>
      </c>
      <c r="C353" s="30">
        <v>45261</v>
      </c>
      <c r="D353" s="31" t="s">
        <v>1100</v>
      </c>
      <c r="E353" s="30">
        <v>45250</v>
      </c>
      <c r="F353" s="31" t="s">
        <v>357</v>
      </c>
      <c r="G353" s="31" t="s">
        <v>1114</v>
      </c>
      <c r="H353" s="29">
        <v>16428.37</v>
      </c>
      <c r="I353" s="42">
        <f>+Tabla2[[#This Row],[Monto Facturado DOP]]</f>
        <v>16428.37</v>
      </c>
      <c r="J353" s="43">
        <f>+Tabla2[[#This Row],[Monto Facturado DOP]]-Tabla2[[#This Row],[Monto Pagado DOP]]</f>
        <v>0</v>
      </c>
      <c r="K353" s="43" t="s">
        <v>16</v>
      </c>
      <c r="L353" s="15">
        <f>+Tabla2[[#This Row],[Fecha de Documento]]+15</f>
        <v>45276</v>
      </c>
    </row>
    <row r="354" spans="1:22" ht="94.5" x14ac:dyDescent="0.25">
      <c r="A354" s="14" t="s">
        <v>573</v>
      </c>
      <c r="B354" s="14" t="s">
        <v>407</v>
      </c>
      <c r="C354" s="30">
        <v>45261</v>
      </c>
      <c r="D354" s="31" t="s">
        <v>1101</v>
      </c>
      <c r="E354" s="30">
        <v>45261</v>
      </c>
      <c r="F354" s="31" t="s">
        <v>1106</v>
      </c>
      <c r="G354" s="31" t="s">
        <v>1115</v>
      </c>
      <c r="H354" s="29">
        <v>132523.16</v>
      </c>
      <c r="I354" s="42">
        <f>+Tabla2[[#This Row],[Monto Facturado DOP]]</f>
        <v>132523.16</v>
      </c>
      <c r="J354" s="43">
        <f>+Tabla2[[#This Row],[Monto Facturado DOP]]-Tabla2[[#This Row],[Monto Pagado DOP]]</f>
        <v>0</v>
      </c>
      <c r="K354" s="43" t="s">
        <v>16</v>
      </c>
      <c r="L354" s="15">
        <f>+Tabla2[[#This Row],[Fecha de Documento]]+15</f>
        <v>45276</v>
      </c>
    </row>
    <row r="355" spans="1:22" ht="78.75" x14ac:dyDescent="0.25">
      <c r="A355" s="14" t="s">
        <v>574</v>
      </c>
      <c r="B355" s="14" t="s">
        <v>407</v>
      </c>
      <c r="C355" s="30">
        <v>45268</v>
      </c>
      <c r="D355" s="31" t="s">
        <v>1102</v>
      </c>
      <c r="E355" s="30">
        <v>45254</v>
      </c>
      <c r="F355" s="31" t="s">
        <v>1107</v>
      </c>
      <c r="G355" s="14" t="s">
        <v>1116</v>
      </c>
      <c r="H355" s="29">
        <v>2834.26</v>
      </c>
      <c r="I355" s="42">
        <f>+Tabla2[[#This Row],[Monto Facturado DOP]]</f>
        <v>2834.26</v>
      </c>
      <c r="J355" s="43">
        <f>+Tabla2[[#This Row],[Monto Facturado DOP]]-Tabla2[[#This Row],[Monto Pagado DOP]]</f>
        <v>0</v>
      </c>
      <c r="K355" s="43" t="s">
        <v>16</v>
      </c>
      <c r="L355" s="15">
        <f>+Tabla2[[#This Row],[Fecha de Documento]]+15</f>
        <v>45283</v>
      </c>
    </row>
    <row r="356" spans="1:22" ht="94.5" x14ac:dyDescent="0.25">
      <c r="A356" s="14" t="s">
        <v>575</v>
      </c>
      <c r="B356" s="14" t="s">
        <v>407</v>
      </c>
      <c r="C356" s="30">
        <v>45268</v>
      </c>
      <c r="D356" s="31" t="s">
        <v>1103</v>
      </c>
      <c r="E356" s="15">
        <v>45181</v>
      </c>
      <c r="F356" s="31" t="s">
        <v>1108</v>
      </c>
      <c r="G356" s="14" t="s">
        <v>1117</v>
      </c>
      <c r="H356" s="29">
        <v>40000</v>
      </c>
      <c r="I356" s="42">
        <f>+Tabla2[[#This Row],[Monto Facturado DOP]]</f>
        <v>40000</v>
      </c>
      <c r="J356" s="43">
        <f>+Tabla2[[#This Row],[Monto Facturado DOP]]-Tabla2[[#This Row],[Monto Pagado DOP]]</f>
        <v>0</v>
      </c>
      <c r="K356" s="43" t="s">
        <v>16</v>
      </c>
      <c r="L356" s="15">
        <f>+Tabla2[[#This Row],[Fecha de Documento]]+15</f>
        <v>45283</v>
      </c>
    </row>
    <row r="357" spans="1:22" ht="78.75" x14ac:dyDescent="0.25">
      <c r="A357" s="14" t="s">
        <v>576</v>
      </c>
      <c r="B357" s="14" t="s">
        <v>407</v>
      </c>
      <c r="C357" s="30">
        <v>45271</v>
      </c>
      <c r="D357" s="31" t="s">
        <v>1104</v>
      </c>
      <c r="E357" s="15">
        <v>45267</v>
      </c>
      <c r="F357" s="31" t="s">
        <v>1109</v>
      </c>
      <c r="G357" s="31" t="s">
        <v>1118</v>
      </c>
      <c r="H357" s="29">
        <v>47347</v>
      </c>
      <c r="I357" s="42">
        <f>+Tabla2[[#This Row],[Monto Facturado DOP]]</f>
        <v>47347</v>
      </c>
      <c r="J357" s="43">
        <f>+Tabla2[[#This Row],[Monto Facturado DOP]]-Tabla2[[#This Row],[Monto Pagado DOP]]</f>
        <v>0</v>
      </c>
      <c r="K357" s="43" t="s">
        <v>16</v>
      </c>
      <c r="L357" s="15">
        <f>+Tabla2[[#This Row],[Fecha de Documento]]+15</f>
        <v>45286</v>
      </c>
    </row>
    <row r="358" spans="1:22" s="35" customFormat="1" ht="18.75" x14ac:dyDescent="0.25">
      <c r="A358" s="32" t="s">
        <v>410</v>
      </c>
      <c r="B358" s="44"/>
      <c r="C358" s="45"/>
      <c r="D358" s="46"/>
      <c r="E358" s="46"/>
      <c r="F358" s="47"/>
      <c r="G358" s="47"/>
      <c r="H358" s="48">
        <f>SUBTOTAL(109,H10:H357)</f>
        <v>110633318.73000008</v>
      </c>
      <c r="I358" s="48">
        <f>SUBTOTAL(109,I10:I357)</f>
        <v>110633318.73000008</v>
      </c>
      <c r="J358" s="49"/>
      <c r="K358" s="50"/>
      <c r="L358" s="33"/>
      <c r="V358" s="36"/>
    </row>
    <row r="359" spans="1:22" s="41" customFormat="1" ht="15.75" x14ac:dyDescent="0.25">
      <c r="A359" s="37"/>
      <c r="B359" s="38"/>
      <c r="C359" s="39"/>
      <c r="D359" s="37"/>
      <c r="E359" s="39"/>
      <c r="F359" s="37"/>
      <c r="G359" s="37"/>
      <c r="H359" s="26"/>
      <c r="I359" s="27"/>
      <c r="J359" s="27"/>
      <c r="K359" s="21"/>
      <c r="L359" s="40"/>
      <c r="R359" s="22"/>
    </row>
    <row r="360" spans="1:22" s="41" customFormat="1" ht="15.75" x14ac:dyDescent="0.25">
      <c r="A360" s="37"/>
      <c r="B360" s="38"/>
      <c r="C360" s="39"/>
      <c r="D360" s="37"/>
      <c r="E360" s="39"/>
      <c r="F360" s="37"/>
      <c r="G360" s="37"/>
      <c r="H360" s="26"/>
      <c r="I360" s="27"/>
      <c r="J360" s="27"/>
      <c r="K360" s="21"/>
      <c r="L360" s="40"/>
      <c r="R360" s="22"/>
    </row>
    <row r="361" spans="1:22" s="41" customFormat="1" ht="15.75" x14ac:dyDescent="0.25">
      <c r="A361" s="37"/>
      <c r="B361" s="38"/>
      <c r="C361" s="39"/>
      <c r="D361" s="37"/>
      <c r="E361" s="39"/>
      <c r="F361" s="37"/>
      <c r="G361" s="37"/>
      <c r="H361" s="26"/>
      <c r="I361" s="27"/>
      <c r="J361" s="27"/>
      <c r="K361" s="21"/>
      <c r="L361" s="40"/>
      <c r="R361" s="22"/>
    </row>
    <row r="362" spans="1:22" s="41" customFormat="1" ht="15.75" x14ac:dyDescent="0.25">
      <c r="A362" s="37"/>
      <c r="B362" s="38"/>
      <c r="C362" s="39"/>
      <c r="D362" s="37"/>
      <c r="E362" s="39"/>
      <c r="F362" s="37"/>
      <c r="G362" s="37"/>
      <c r="H362" s="26"/>
      <c r="I362" s="27"/>
      <c r="J362" s="27"/>
      <c r="K362" s="21"/>
      <c r="L362" s="40"/>
      <c r="R362" s="22"/>
    </row>
    <row r="363" spans="1:22" s="41" customFormat="1" ht="15.75" x14ac:dyDescent="0.25">
      <c r="A363" s="37"/>
      <c r="B363" s="38"/>
      <c r="C363" s="39"/>
      <c r="D363" s="37"/>
      <c r="E363" s="39"/>
      <c r="F363" s="37"/>
      <c r="G363" s="37"/>
      <c r="H363" s="26"/>
      <c r="I363" s="27"/>
      <c r="J363" s="27"/>
      <c r="K363" s="21"/>
      <c r="L363" s="40"/>
      <c r="R363" s="22"/>
    </row>
    <row r="364" spans="1:22" s="41" customFormat="1" ht="15.75" x14ac:dyDescent="0.25">
      <c r="A364" s="37"/>
      <c r="B364" s="38"/>
      <c r="C364" s="39"/>
      <c r="D364" s="37"/>
      <c r="E364" s="39"/>
      <c r="F364" s="37"/>
      <c r="G364" s="37"/>
      <c r="H364" s="26"/>
      <c r="I364" s="27"/>
      <c r="J364" s="27"/>
      <c r="K364" s="21"/>
      <c r="L364" s="40"/>
      <c r="R364" s="22"/>
    </row>
    <row r="365" spans="1:22" s="41" customFormat="1" ht="15.75" x14ac:dyDescent="0.25">
      <c r="A365" s="37"/>
      <c r="B365" s="38"/>
      <c r="C365" s="39"/>
      <c r="D365" s="37"/>
      <c r="E365" s="39"/>
      <c r="F365" s="37"/>
      <c r="G365" s="37"/>
      <c r="H365" s="26"/>
      <c r="I365" s="27"/>
      <c r="J365" s="27"/>
      <c r="K365" s="21"/>
      <c r="L365" s="40"/>
      <c r="R365" s="22"/>
    </row>
    <row r="366" spans="1:22" s="41" customFormat="1" ht="15.75" x14ac:dyDescent="0.25">
      <c r="A366" s="38"/>
      <c r="B366" s="38"/>
      <c r="C366" s="40"/>
      <c r="D366" s="38"/>
      <c r="E366" s="40"/>
      <c r="F366" s="38"/>
      <c r="G366" s="38"/>
      <c r="H366" s="20"/>
      <c r="I366" s="21"/>
      <c r="J366" s="21"/>
      <c r="K366" s="21"/>
      <c r="L366" s="40"/>
      <c r="R366" s="22"/>
    </row>
    <row r="367" spans="1:22" s="41" customFormat="1" ht="15.75" x14ac:dyDescent="0.25">
      <c r="A367" s="38"/>
      <c r="B367" s="38"/>
      <c r="C367" s="40"/>
      <c r="D367" s="38"/>
      <c r="E367" s="51"/>
      <c r="F367" s="38"/>
      <c r="G367" s="38"/>
      <c r="H367" s="20"/>
      <c r="I367" s="21"/>
      <c r="J367" s="21"/>
      <c r="K367" s="21"/>
      <c r="L367" s="40"/>
      <c r="R367" s="22"/>
    </row>
    <row r="368" spans="1:22" s="41" customFormat="1" ht="15.75" x14ac:dyDescent="0.25">
      <c r="A368" s="37"/>
      <c r="B368" s="38"/>
      <c r="C368" s="39"/>
      <c r="D368" s="37"/>
      <c r="E368" s="39"/>
      <c r="F368" s="37"/>
      <c r="G368" s="37"/>
      <c r="H368" s="26"/>
      <c r="I368" s="27"/>
      <c r="J368" s="27"/>
      <c r="K368" s="21"/>
      <c r="L368" s="40"/>
      <c r="R368" s="22"/>
    </row>
    <row r="369" spans="1:18" s="41" customFormat="1" ht="15.75" x14ac:dyDescent="0.25">
      <c r="A369" s="37"/>
      <c r="B369" s="38"/>
      <c r="C369" s="39"/>
      <c r="D369" s="37"/>
      <c r="E369" s="39"/>
      <c r="F369" s="37"/>
      <c r="G369" s="37"/>
      <c r="H369" s="26"/>
      <c r="I369" s="27"/>
      <c r="J369" s="27"/>
      <c r="K369" s="21"/>
      <c r="L369" s="40"/>
      <c r="R369" s="22"/>
    </row>
    <row r="370" spans="1:18" s="41" customFormat="1" ht="15.75" x14ac:dyDescent="0.25">
      <c r="A370" s="37"/>
      <c r="B370" s="38"/>
      <c r="C370" s="39"/>
      <c r="D370" s="37"/>
      <c r="E370" s="39"/>
      <c r="F370" s="37"/>
      <c r="G370" s="37"/>
      <c r="H370" s="26"/>
      <c r="I370" s="27"/>
      <c r="J370" s="27"/>
      <c r="K370" s="21"/>
      <c r="L370" s="40"/>
      <c r="R370" s="22"/>
    </row>
    <row r="371" spans="1:18" s="41" customFormat="1" ht="15.75" x14ac:dyDescent="0.25">
      <c r="A371" s="37"/>
      <c r="B371" s="38"/>
      <c r="C371" s="39"/>
      <c r="D371" s="37"/>
      <c r="E371" s="39"/>
      <c r="F371" s="37"/>
      <c r="G371" s="37"/>
      <c r="H371" s="26"/>
      <c r="I371" s="27"/>
      <c r="J371" s="27"/>
      <c r="K371" s="21"/>
      <c r="L371" s="40"/>
      <c r="R371" s="22"/>
    </row>
    <row r="372" spans="1:18" s="41" customFormat="1" ht="15.75" x14ac:dyDescent="0.25">
      <c r="A372" s="37"/>
      <c r="B372" s="38"/>
      <c r="C372" s="39"/>
      <c r="D372" s="37"/>
      <c r="E372" s="39"/>
      <c r="F372" s="37"/>
      <c r="G372" s="37"/>
      <c r="H372" s="26"/>
      <c r="I372" s="27"/>
      <c r="J372" s="27"/>
      <c r="K372" s="21"/>
      <c r="L372" s="40"/>
      <c r="R372" s="22"/>
    </row>
    <row r="373" spans="1:18" s="41" customFormat="1" ht="15.75" x14ac:dyDescent="0.25">
      <c r="A373" s="37"/>
      <c r="B373" s="38"/>
      <c r="C373" s="39"/>
      <c r="D373" s="37"/>
      <c r="E373" s="39"/>
      <c r="F373" s="37"/>
      <c r="G373" s="52" t="s">
        <v>20</v>
      </c>
      <c r="H373" s="26"/>
      <c r="I373" s="27"/>
      <c r="J373" s="27"/>
      <c r="K373" s="21"/>
      <c r="L373" s="40"/>
      <c r="R373" s="22"/>
    </row>
    <row r="374" spans="1:18" s="41" customFormat="1" ht="15.75" x14ac:dyDescent="0.25">
      <c r="A374" s="37"/>
      <c r="B374" s="38"/>
      <c r="C374" s="39"/>
      <c r="D374" s="37"/>
      <c r="E374" s="39"/>
      <c r="F374" s="37"/>
      <c r="G374" s="52" t="s">
        <v>21</v>
      </c>
      <c r="H374" s="26"/>
      <c r="I374" s="27"/>
      <c r="J374" s="27"/>
      <c r="K374" s="21"/>
      <c r="L374" s="40"/>
      <c r="R374" s="22"/>
    </row>
    <row r="375" spans="1:18" s="41" customFormat="1" ht="15.75" x14ac:dyDescent="0.25">
      <c r="A375" s="37"/>
      <c r="B375" s="38"/>
      <c r="C375" s="39"/>
      <c r="D375" s="37"/>
      <c r="E375" s="39"/>
      <c r="F375" s="37"/>
      <c r="G375" s="37"/>
      <c r="H375" s="26"/>
      <c r="I375" s="27"/>
      <c r="J375" s="27"/>
      <c r="K375" s="21"/>
      <c r="L375" s="40"/>
      <c r="R375" s="22"/>
    </row>
    <row r="376" spans="1:18" s="41" customFormat="1" ht="15.75" x14ac:dyDescent="0.25">
      <c r="A376" s="37"/>
      <c r="B376" s="38"/>
      <c r="C376" s="39"/>
      <c r="D376" s="37"/>
      <c r="E376" s="39"/>
      <c r="F376" s="37"/>
      <c r="G376" s="37"/>
      <c r="H376" s="26"/>
      <c r="I376" s="27"/>
      <c r="J376" s="27"/>
      <c r="K376" s="21"/>
      <c r="L376" s="40"/>
      <c r="R376" s="22"/>
    </row>
    <row r="377" spans="1:18" ht="15.75" x14ac:dyDescent="0.25">
      <c r="A377" s="24"/>
      <c r="B377" s="18"/>
      <c r="C377" s="25"/>
      <c r="D377" s="24"/>
      <c r="E377" s="25"/>
      <c r="F377" s="24"/>
      <c r="G377" s="24"/>
      <c r="H377" s="26"/>
      <c r="I377" s="27"/>
      <c r="J377" s="27"/>
      <c r="K377" s="21"/>
      <c r="L377" s="19"/>
      <c r="R377" s="22"/>
    </row>
    <row r="378" spans="1:18" ht="15.75" x14ac:dyDescent="0.25">
      <c r="A378" s="24"/>
      <c r="B378" s="18"/>
      <c r="C378" s="25"/>
      <c r="D378" s="24"/>
      <c r="E378" s="25"/>
      <c r="F378" s="24"/>
      <c r="G378" s="24"/>
      <c r="H378" s="26"/>
      <c r="I378" s="27"/>
      <c r="J378" s="27"/>
      <c r="K378" s="21"/>
      <c r="L378" s="19"/>
      <c r="R378" s="22"/>
    </row>
    <row r="379" spans="1:18" ht="15.75" x14ac:dyDescent="0.25">
      <c r="A379" s="24"/>
      <c r="B379" s="18"/>
      <c r="C379" s="25"/>
      <c r="D379" s="24"/>
      <c r="E379" s="25"/>
      <c r="F379" s="24"/>
      <c r="G379" s="24"/>
      <c r="H379" s="26"/>
      <c r="I379" s="27"/>
      <c r="J379" s="27"/>
      <c r="K379" s="21"/>
      <c r="L379" s="19"/>
      <c r="R379" s="22"/>
    </row>
    <row r="380" spans="1:18" ht="15.75" x14ac:dyDescent="0.25">
      <c r="A380" s="24"/>
      <c r="B380" s="18"/>
      <c r="C380" s="25"/>
      <c r="D380" s="24"/>
      <c r="E380" s="25"/>
      <c r="F380" s="24"/>
      <c r="G380" s="24"/>
      <c r="H380" s="26"/>
      <c r="I380" s="27"/>
      <c r="J380" s="27"/>
      <c r="K380" s="21"/>
      <c r="L380" s="19"/>
      <c r="R380" s="22"/>
    </row>
    <row r="381" spans="1:18" ht="15.75" x14ac:dyDescent="0.25">
      <c r="A381" s="18"/>
      <c r="B381" s="18"/>
      <c r="C381" s="19"/>
      <c r="D381" s="18"/>
      <c r="E381" s="19"/>
      <c r="F381" s="18"/>
      <c r="G381" s="18"/>
      <c r="H381" s="18"/>
      <c r="I381" s="28"/>
      <c r="J381" s="28"/>
      <c r="K381" s="28"/>
      <c r="L381" s="19"/>
      <c r="R381" s="22"/>
    </row>
    <row r="382" spans="1:18" ht="15.75" x14ac:dyDescent="0.25">
      <c r="A382" s="18"/>
      <c r="B382" s="18"/>
      <c r="C382" s="19"/>
      <c r="D382" s="18"/>
      <c r="E382" s="19"/>
      <c r="F382" s="18"/>
      <c r="G382" s="18"/>
      <c r="H382" s="20"/>
      <c r="I382" s="21"/>
      <c r="J382" s="21"/>
      <c r="K382" s="21"/>
      <c r="L382" s="19"/>
      <c r="R382" s="22"/>
    </row>
    <row r="383" spans="1:18" x14ac:dyDescent="0.25">
      <c r="R383" s="22"/>
    </row>
  </sheetData>
  <mergeCells count="3">
    <mergeCell ref="A5:L5"/>
    <mergeCell ref="A6:L6"/>
    <mergeCell ref="A7:L7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41" fitToHeight="0" orientation="portrait" r:id="rId1"/>
  <headerFooter>
    <oddFooter>&amp;C&amp;P DE &amp;N</oddFooter>
  </headerFooter>
  <rowBreaks count="2" manualBreakCount="2">
    <brk id="340" max="11" man="1"/>
    <brk id="356" max="11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TipoDocRespaldo</vt:lpstr>
      <vt:lpstr>TipoDocRespaldo!Print_Area</vt:lpstr>
      <vt:lpstr>TipoDocRespaldo!Print_Titles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Enerolisa Soriano Fabian</cp:lastModifiedBy>
  <cp:lastPrinted>2024-02-01T14:32:08Z</cp:lastPrinted>
  <dcterms:created xsi:type="dcterms:W3CDTF">2023-01-18T19:10:56Z</dcterms:created>
  <dcterms:modified xsi:type="dcterms:W3CDTF">2024-02-01T14:34:01Z</dcterms:modified>
</cp:coreProperties>
</file>