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88C6FE1A-C575-4DD5-87D0-BFFA1B474937}" xr6:coauthVersionLast="47" xr6:coauthVersionMax="47" xr10:uidLastSave="{00000000-0000-0000-0000-000000000000}"/>
  <bookViews>
    <workbookView xWindow="-120" yWindow="-120" windowWidth="20730" windowHeight="11160" xr2:uid="{16097285-29B9-425E-BBE7-FF54C06E1E36}"/>
  </bookViews>
  <sheets>
    <sheet name="SEPTIEMBRE 2023" sheetId="12" r:id="rId1"/>
  </sheets>
  <definedNames>
    <definedName name="_xlnm._FilterDatabase" localSheetId="0" hidden="1">'SEPTIEMBRE 2023'!$A$16:$AL$896</definedName>
    <definedName name="_xlnm.Print_Area" localSheetId="0">'SEPTIEMBRE 2023'!$A$1:$T$896</definedName>
    <definedName name="_xlnm.Print_Titles" localSheetId="0">'SEPTIEMBRE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6" i="12" l="1"/>
  <c r="A747" i="12"/>
  <c r="A748" i="12" s="1"/>
  <c r="A749" i="12" s="1"/>
  <c r="A750" i="12" s="1"/>
  <c r="A751" i="12" s="1"/>
  <c r="A752" i="12" s="1"/>
  <c r="A753" i="12" s="1"/>
  <c r="A754" i="12" s="1"/>
  <c r="A755" i="12" s="1"/>
  <c r="A756" i="12" s="1"/>
  <c r="A757" i="12" s="1"/>
  <c r="A758" i="12" s="1"/>
  <c r="A759" i="12" s="1"/>
  <c r="A760" i="12" s="1"/>
  <c r="A761" i="12" s="1"/>
  <c r="A762" i="12" s="1"/>
  <c r="A763" i="12" s="1"/>
  <c r="A764" i="12" s="1"/>
  <c r="A765" i="12" s="1"/>
  <c r="A766" i="12" s="1"/>
  <c r="A767" i="12" s="1"/>
  <c r="A768" i="12" s="1"/>
  <c r="A769" i="12" s="1"/>
  <c r="A770" i="12" s="1"/>
  <c r="A771" i="12" s="1"/>
  <c r="A772" i="12" s="1"/>
  <c r="A773" i="12" s="1"/>
  <c r="A774" i="12" s="1"/>
  <c r="A775" i="12" s="1"/>
  <c r="A776" i="12" s="1"/>
  <c r="A777" i="12" s="1"/>
  <c r="A778" i="12" s="1"/>
  <c r="A779" i="12" s="1"/>
  <c r="A780" i="12" s="1"/>
  <c r="A781" i="12" s="1"/>
  <c r="A782" i="12" s="1"/>
  <c r="A783" i="12" s="1"/>
  <c r="A784" i="12" s="1"/>
  <c r="A785" i="12" s="1"/>
  <c r="A786" i="12" s="1"/>
  <c r="A787" i="12" s="1"/>
  <c r="A788" i="12" s="1"/>
  <c r="A789" i="12" s="1"/>
  <c r="A790" i="12" s="1"/>
  <c r="A791" i="12" s="1"/>
  <c r="A792" i="12" s="1"/>
  <c r="A793" i="12" s="1"/>
  <c r="A794" i="12" s="1"/>
  <c r="A795" i="12" s="1"/>
  <c r="A796" i="12" s="1"/>
  <c r="A799" i="12" s="1"/>
  <c r="A800" i="12" s="1"/>
  <c r="A801" i="12" s="1"/>
  <c r="A802" i="12" s="1"/>
  <c r="A803" i="12" s="1"/>
  <c r="A804" i="12" s="1"/>
  <c r="A805" i="12" s="1"/>
  <c r="A806" i="12" s="1"/>
  <c r="A807" i="12" s="1"/>
  <c r="A808" i="12" s="1"/>
  <c r="A809" i="12" s="1"/>
  <c r="A810" i="12" s="1"/>
  <c r="A811" i="12" s="1"/>
  <c r="A812" i="12" s="1"/>
  <c r="A813" i="12" s="1"/>
  <c r="A814" i="12" s="1"/>
  <c r="A815" i="12" s="1"/>
  <c r="A816" i="12" s="1"/>
  <c r="A817" i="12" s="1"/>
  <c r="A818" i="12" s="1"/>
  <c r="A819" i="12" s="1"/>
  <c r="A820" i="12" s="1"/>
  <c r="A821" i="12" s="1"/>
  <c r="A822" i="12" s="1"/>
  <c r="A823" i="12" s="1"/>
  <c r="A824" i="12" s="1"/>
  <c r="A825" i="12" s="1"/>
  <c r="A826" i="12" s="1"/>
  <c r="A827" i="12" s="1"/>
  <c r="A828" i="12" s="1"/>
  <c r="A829" i="12" s="1"/>
  <c r="A830" i="12" s="1"/>
  <c r="A831" i="12" s="1"/>
  <c r="A832" i="12" s="1"/>
  <c r="A833" i="12" s="1"/>
  <c r="A834" i="12" s="1"/>
  <c r="A835" i="12" s="1"/>
  <c r="A836" i="12" s="1"/>
  <c r="A837" i="12" s="1"/>
  <c r="A838" i="12" s="1"/>
  <c r="A839" i="12" s="1"/>
  <c r="A840" i="12" s="1"/>
  <c r="A841" i="12" s="1"/>
  <c r="A842" i="12" s="1"/>
  <c r="A843" i="12" s="1"/>
  <c r="A844" i="12" s="1"/>
  <c r="A845" i="12" s="1"/>
  <c r="A846" i="12" s="1"/>
  <c r="A847" i="12" s="1"/>
  <c r="A848" i="12" s="1"/>
  <c r="A849" i="12" s="1"/>
  <c r="A850" i="12" s="1"/>
  <c r="A851" i="12" s="1"/>
  <c r="A852" i="12" s="1"/>
  <c r="A853" i="12" s="1"/>
  <c r="A854" i="12" s="1"/>
  <c r="A855" i="12" s="1"/>
  <c r="A856" i="12" s="1"/>
  <c r="A857" i="12" s="1"/>
  <c r="A858" i="12" s="1"/>
  <c r="A859" i="12" s="1"/>
  <c r="A860" i="12" s="1"/>
  <c r="A861" i="12" s="1"/>
  <c r="A862" i="12" s="1"/>
  <c r="A863" i="12" s="1"/>
  <c r="A864" i="12" s="1"/>
  <c r="A865" i="12" s="1"/>
  <c r="A866" i="12" s="1"/>
  <c r="A867" i="12" s="1"/>
  <c r="A868" i="12" s="1"/>
  <c r="A869" i="12" s="1"/>
  <c r="A870" i="12" s="1"/>
  <c r="A871" i="12" s="1"/>
  <c r="A872" i="12" s="1"/>
  <c r="A873" i="12" s="1"/>
  <c r="A874" i="12" s="1"/>
  <c r="A875" i="12" s="1"/>
  <c r="A876" i="12" s="1"/>
  <c r="A877" i="12" s="1"/>
  <c r="A878" i="12" s="1"/>
  <c r="A879" i="12" s="1"/>
  <c r="A880" i="12" s="1"/>
  <c r="A881" i="12" s="1"/>
  <c r="A882" i="12" s="1"/>
  <c r="A883" i="12" s="1"/>
  <c r="A884" i="12" s="1"/>
  <c r="A885" i="12" s="1"/>
  <c r="A886" i="12" s="1"/>
  <c r="A887" i="12" s="1"/>
  <c r="A888" i="12" s="1"/>
  <c r="A889" i="12" s="1"/>
  <c r="A890" i="12" s="1"/>
  <c r="A891" i="12" s="1"/>
  <c r="A892" i="12" s="1"/>
  <c r="A893" i="12" s="1"/>
  <c r="A894" i="12" s="1"/>
  <c r="A895" i="12" s="1"/>
  <c r="A746" i="12"/>
  <c r="A547" i="12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A674" i="12" s="1"/>
  <c r="A675" i="12" s="1"/>
  <c r="A676" i="12" s="1"/>
  <c r="A677" i="12" s="1"/>
  <c r="A678" i="12" s="1"/>
  <c r="A679" i="12" s="1"/>
  <c r="A680" i="12" s="1"/>
  <c r="A681" i="12" s="1"/>
  <c r="A682" i="12" s="1"/>
  <c r="A683" i="12" s="1"/>
  <c r="A684" i="12" s="1"/>
  <c r="A685" i="12" s="1"/>
  <c r="A686" i="12" s="1"/>
  <c r="A687" i="12" s="1"/>
  <c r="A688" i="12" s="1"/>
  <c r="A689" i="12" s="1"/>
  <c r="A690" i="12" s="1"/>
  <c r="A691" i="12" s="1"/>
  <c r="A692" i="12" s="1"/>
  <c r="A693" i="12" s="1"/>
  <c r="A694" i="12" s="1"/>
  <c r="A695" i="12" s="1"/>
  <c r="A696" i="12" s="1"/>
  <c r="A697" i="12" s="1"/>
  <c r="A698" i="12" s="1"/>
  <c r="A699" i="12" s="1"/>
  <c r="A700" i="12" s="1"/>
  <c r="A701" i="12" s="1"/>
  <c r="A702" i="12" s="1"/>
  <c r="A703" i="12" s="1"/>
  <c r="A704" i="12" s="1"/>
  <c r="A705" i="12" s="1"/>
  <c r="A706" i="12" s="1"/>
  <c r="A707" i="12" s="1"/>
  <c r="A708" i="12" s="1"/>
  <c r="A709" i="12" s="1"/>
  <c r="A710" i="12" s="1"/>
  <c r="A711" i="12" s="1"/>
  <c r="A712" i="12" s="1"/>
  <c r="A713" i="12" s="1"/>
  <c r="A714" i="12" s="1"/>
  <c r="A715" i="12" s="1"/>
  <c r="A716" i="12" s="1"/>
  <c r="A717" i="12" s="1"/>
  <c r="A718" i="12" s="1"/>
  <c r="A719" i="12" s="1"/>
  <c r="A720" i="12" s="1"/>
  <c r="A721" i="12" s="1"/>
  <c r="A722" i="12" s="1"/>
  <c r="A723" i="12" s="1"/>
  <c r="A724" i="12" s="1"/>
  <c r="A725" i="12" s="1"/>
  <c r="A726" i="12" s="1"/>
  <c r="A727" i="12" s="1"/>
  <c r="A728" i="12" s="1"/>
  <c r="A729" i="12" s="1"/>
  <c r="A730" i="12" s="1"/>
  <c r="A731" i="12" s="1"/>
  <c r="A732" i="12" s="1"/>
  <c r="A733" i="12" s="1"/>
  <c r="A734" i="12" s="1"/>
  <c r="A735" i="12" s="1"/>
  <c r="A736" i="12" s="1"/>
  <c r="A737" i="12" s="1"/>
  <c r="A738" i="12" s="1"/>
  <c r="A739" i="12" s="1"/>
  <c r="A740" i="12" s="1"/>
  <c r="A741" i="12" s="1"/>
  <c r="A742" i="12" s="1"/>
  <c r="A743" i="12" s="1"/>
  <c r="A744" i="12" s="1"/>
  <c r="A745" i="12" s="1"/>
  <c r="A430" i="12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296" i="12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9" i="12" s="1"/>
  <c r="A293" i="12"/>
  <c r="A294" i="12" s="1"/>
  <c r="A295" i="12" s="1"/>
  <c r="A229" i="12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28" i="12"/>
  <c r="H896" i="12"/>
  <c r="I896" i="12"/>
  <c r="J896" i="12"/>
  <c r="K896" i="12"/>
  <c r="L896" i="12"/>
  <c r="M896" i="12"/>
  <c r="N896" i="12"/>
  <c r="O896" i="12"/>
  <c r="P896" i="12"/>
  <c r="Q896" i="12"/>
  <c r="R896" i="12"/>
  <c r="S896" i="12"/>
  <c r="T896" i="12"/>
  <c r="M434" i="12"/>
  <c r="M673" i="12"/>
  <c r="M891" i="12"/>
  <c r="M749" i="12"/>
  <c r="M229" i="12"/>
  <c r="M817" i="12"/>
  <c r="M187" i="12"/>
  <c r="M456" i="12"/>
  <c r="M354" i="12"/>
  <c r="M336" i="12"/>
  <c r="M222" i="12"/>
  <c r="M818" i="12"/>
  <c r="M513" i="12"/>
  <c r="M61" i="12"/>
  <c r="M652" i="12"/>
  <c r="M569" i="12"/>
  <c r="M874" i="12"/>
  <c r="M773" i="12"/>
  <c r="M318" i="12"/>
  <c r="M570" i="12"/>
  <c r="M616" i="12"/>
  <c r="M98" i="12"/>
  <c r="M875" i="12"/>
  <c r="M750" i="12"/>
  <c r="M819" i="12"/>
  <c r="M820" i="12"/>
  <c r="M865" i="12"/>
  <c r="M31" i="12"/>
  <c r="M435" i="12"/>
  <c r="M674" i="12"/>
  <c r="M80" i="12"/>
  <c r="M230" i="12"/>
  <c r="M51" i="12"/>
  <c r="M547" i="12"/>
  <c r="M821" i="12"/>
  <c r="M163" i="12"/>
  <c r="M295" i="12"/>
  <c r="M457" i="12"/>
  <c r="M675" i="12"/>
  <c r="M99" i="12"/>
  <c r="M533" i="12"/>
  <c r="M255" i="12"/>
  <c r="M458" i="12"/>
  <c r="M459" i="12"/>
  <c r="M822" i="12"/>
  <c r="M162" i="12"/>
  <c r="M676" i="12"/>
  <c r="M296" i="12"/>
  <c r="M677" i="12"/>
  <c r="M32" i="12"/>
  <c r="M355" i="12"/>
  <c r="M781" i="12"/>
  <c r="M678" i="12"/>
  <c r="M541" i="12"/>
  <c r="M618" i="12"/>
  <c r="M823" i="12"/>
  <c r="M100" i="12"/>
  <c r="M553" i="12"/>
  <c r="M514" i="12"/>
  <c r="M52" i="12"/>
  <c r="M39" i="12"/>
  <c r="M356" i="12"/>
  <c r="M460" i="12"/>
  <c r="M256" i="12"/>
  <c r="M257" i="12"/>
  <c r="M357" i="12"/>
  <c r="M653" i="12"/>
  <c r="M164" i="12"/>
  <c r="M297" i="12"/>
  <c r="M876" i="12"/>
  <c r="M298" i="12"/>
  <c r="M679" i="12"/>
  <c r="M181" i="12"/>
  <c r="M680" i="12"/>
  <c r="M507" i="12"/>
  <c r="M888" i="12"/>
  <c r="M571" i="12"/>
  <c r="M287" i="12"/>
  <c r="M892" i="12"/>
  <c r="M654" i="12"/>
  <c r="M409" i="12"/>
  <c r="M231" i="12"/>
  <c r="M508" i="12"/>
  <c r="M751" i="12"/>
  <c r="M503" i="12"/>
  <c r="M258" i="12"/>
  <c r="M515" i="12"/>
  <c r="M18" i="12"/>
  <c r="M42" i="12"/>
  <c r="M337" i="12"/>
  <c r="M259" i="12"/>
  <c r="M358" i="12"/>
  <c r="M195" i="12"/>
  <c r="M655" i="12"/>
  <c r="M175" i="12"/>
  <c r="M560" i="12"/>
  <c r="M461" i="12"/>
  <c r="M786" i="12"/>
  <c r="M93" i="12"/>
  <c r="M572" i="12"/>
  <c r="M146" i="12"/>
  <c r="M33" i="12"/>
  <c r="M215" i="12"/>
  <c r="M752" i="12"/>
  <c r="M462" i="12"/>
  <c r="M418" i="12"/>
  <c r="M667" i="12"/>
  <c r="M861" i="12"/>
  <c r="M824" i="12"/>
  <c r="M862" i="12"/>
  <c r="M668" i="12"/>
  <c r="M299" i="12"/>
  <c r="M359" i="12"/>
  <c r="M463" i="12"/>
  <c r="M825" i="12"/>
  <c r="M771" i="12"/>
  <c r="M73" i="12"/>
  <c r="M159" i="12"/>
  <c r="M60" i="12"/>
  <c r="M464" i="12"/>
  <c r="M799" i="12"/>
  <c r="M774" i="12"/>
  <c r="M681" i="12"/>
  <c r="M398" i="12"/>
  <c r="M360" i="12"/>
  <c r="M180" i="12"/>
  <c r="M573" i="12"/>
  <c r="M101" i="12"/>
  <c r="M465" i="12"/>
  <c r="M86" i="12"/>
  <c r="M550" i="12"/>
  <c r="M260" i="12"/>
  <c r="M361" i="12"/>
  <c r="M185" i="12"/>
  <c r="M46" i="12"/>
  <c r="M102" i="12"/>
  <c r="M574" i="12"/>
  <c r="M800" i="12"/>
  <c r="M826" i="12"/>
  <c r="M516" i="12"/>
  <c r="M62" i="12"/>
  <c r="M53" i="12"/>
  <c r="M649" i="12"/>
  <c r="M149" i="12"/>
  <c r="M103" i="12"/>
  <c r="M537" i="12"/>
  <c r="M436" i="12"/>
  <c r="M429" i="12"/>
  <c r="M362" i="12"/>
  <c r="M261" i="12"/>
  <c r="M54" i="12"/>
  <c r="M753" i="12"/>
  <c r="M575" i="12"/>
  <c r="M363" i="12"/>
  <c r="M619" i="12"/>
  <c r="M19" i="12"/>
  <c r="M262" i="12"/>
  <c r="M809" i="12"/>
  <c r="M349" i="12"/>
  <c r="M803" i="12"/>
  <c r="M87" i="12"/>
  <c r="M104" i="12"/>
  <c r="M512" i="12"/>
  <c r="M576" i="12"/>
  <c r="M827" i="12"/>
  <c r="M300" i="12"/>
  <c r="M105" i="12"/>
  <c r="M440" i="12"/>
  <c r="M517" i="12"/>
  <c r="M106" i="12"/>
  <c r="M682" i="12"/>
  <c r="M683" i="12"/>
  <c r="M364" i="12"/>
  <c r="M577" i="12"/>
  <c r="M620" i="12"/>
  <c r="M621" i="12"/>
  <c r="M312" i="12"/>
  <c r="M656" i="12"/>
  <c r="M214" i="12"/>
  <c r="M294" i="12"/>
  <c r="M684" i="12"/>
  <c r="M107" i="12"/>
  <c r="M466" i="12"/>
  <c r="M341" i="12"/>
  <c r="M578" i="12"/>
  <c r="M88" i="12"/>
  <c r="M108" i="12"/>
  <c r="M263" i="12"/>
  <c r="M828" i="12"/>
  <c r="M450" i="12"/>
  <c r="M467" i="12"/>
  <c r="M152" i="12"/>
  <c r="M391" i="12"/>
  <c r="M468" i="12"/>
  <c r="M81" i="12"/>
  <c r="M288" i="12"/>
  <c r="M554" i="12"/>
  <c r="M754" i="12"/>
  <c r="M338" i="12"/>
  <c r="M612" i="12"/>
  <c r="M469" i="12"/>
  <c r="M787" i="12"/>
  <c r="M242" i="12"/>
  <c r="M243" i="12"/>
  <c r="M755" i="12"/>
  <c r="M109" i="12"/>
  <c r="M829" i="12"/>
  <c r="M184" i="12"/>
  <c r="M63" i="12"/>
  <c r="M868" i="12"/>
  <c r="M685" i="12"/>
  <c r="M43" i="12"/>
  <c r="M542" i="12"/>
  <c r="M319" i="12"/>
  <c r="M264" i="12"/>
  <c r="M265" i="12"/>
  <c r="M470" i="12"/>
  <c r="M893" i="12"/>
  <c r="M40" i="12"/>
  <c r="M622" i="12"/>
  <c r="M471" i="12"/>
  <c r="M472" i="12"/>
  <c r="M266" i="12"/>
  <c r="M157" i="12"/>
  <c r="M365" i="12"/>
  <c r="M153" i="12"/>
  <c r="M188" i="12"/>
  <c r="M623" i="12"/>
  <c r="M415" i="12"/>
  <c r="M686" i="12"/>
  <c r="M161" i="12"/>
  <c r="M473" i="12"/>
  <c r="M687" i="12"/>
  <c r="M366" i="12"/>
  <c r="M474" i="12"/>
  <c r="M442" i="12"/>
  <c r="M518" i="12"/>
  <c r="M788" i="12"/>
  <c r="M313" i="12"/>
  <c r="M743" i="12"/>
  <c r="M314" i="12"/>
  <c r="M830" i="12"/>
  <c r="M688" i="12"/>
  <c r="M543" i="12"/>
  <c r="M110" i="12"/>
  <c r="M579" i="12"/>
  <c r="M74" i="12"/>
  <c r="M689" i="12"/>
  <c r="M111" i="12"/>
  <c r="M70" i="12"/>
  <c r="M831" i="12"/>
  <c r="M580" i="12"/>
  <c r="M581" i="12"/>
  <c r="M249" i="12"/>
  <c r="M804" i="12"/>
  <c r="M339" i="12"/>
  <c r="M246" i="12"/>
  <c r="M320" i="12"/>
  <c r="M583" i="12"/>
  <c r="M25" i="12"/>
  <c r="M519" i="12"/>
  <c r="M613" i="12"/>
  <c r="M329" i="12"/>
  <c r="M584" i="12"/>
  <c r="M883" i="12"/>
  <c r="M95" i="12"/>
  <c r="M112" i="12"/>
  <c r="M657" i="12"/>
  <c r="M585" i="12"/>
  <c r="M321" i="12"/>
  <c r="M539" i="12"/>
  <c r="M586" i="12"/>
  <c r="M113" i="12"/>
  <c r="M82" i="12"/>
  <c r="M775" i="12"/>
  <c r="M200" i="12"/>
  <c r="M430" i="12"/>
  <c r="M413" i="12"/>
  <c r="M396" i="12"/>
  <c r="M36" i="12"/>
  <c r="M587" i="12"/>
  <c r="M443" i="12"/>
  <c r="M367" i="12"/>
  <c r="M690" i="12"/>
  <c r="M691" i="12"/>
  <c r="M114" i="12"/>
  <c r="M692" i="12"/>
  <c r="M115" i="12"/>
  <c r="M889" i="12"/>
  <c r="M247" i="12"/>
  <c r="M29" i="12"/>
  <c r="M322" i="12"/>
  <c r="M165" i="12"/>
  <c r="M368" i="12"/>
  <c r="M20" i="12"/>
  <c r="M444" i="12"/>
  <c r="M588" i="12"/>
  <c r="M589" i="12"/>
  <c r="M399" i="12"/>
  <c r="M624" i="12"/>
  <c r="M832" i="12"/>
  <c r="M207" i="12"/>
  <c r="M301" i="12"/>
  <c r="M64" i="12"/>
  <c r="M217" i="12"/>
  <c r="M348" i="12"/>
  <c r="M625" i="12"/>
  <c r="M475" i="12"/>
  <c r="M555" i="12"/>
  <c r="M245" i="12"/>
  <c r="M116" i="12"/>
  <c r="M340" i="12"/>
  <c r="M520" i="12"/>
  <c r="M650" i="12"/>
  <c r="M58" i="12"/>
  <c r="M232" i="12"/>
  <c r="M250" i="12"/>
  <c r="M521" i="12"/>
  <c r="M369" i="12"/>
  <c r="M476" i="12"/>
  <c r="M658" i="12"/>
  <c r="M21" i="12"/>
  <c r="M302" i="12"/>
  <c r="M65" i="12"/>
  <c r="M393" i="12"/>
  <c r="M75" i="12"/>
  <c r="M445" i="12"/>
  <c r="M556" i="12"/>
  <c r="M41" i="12"/>
  <c r="M303" i="12"/>
  <c r="M83" i="12"/>
  <c r="M833" i="12"/>
  <c r="M477" i="12"/>
  <c r="M117" i="12"/>
  <c r="M233" i="12"/>
  <c r="M509" i="12"/>
  <c r="M590" i="12"/>
  <c r="M158" i="12"/>
  <c r="M693" i="12"/>
  <c r="M168" i="12"/>
  <c r="M408" i="12"/>
  <c r="M234" i="12"/>
  <c r="M614" i="12"/>
  <c r="M626" i="12"/>
  <c r="M694" i="12"/>
  <c r="M664" i="12"/>
  <c r="M591" i="12"/>
  <c r="M789" i="12"/>
  <c r="M695" i="12"/>
  <c r="M89" i="12"/>
  <c r="M511" i="12"/>
  <c r="M370" i="12"/>
  <c r="M696" i="12"/>
  <c r="M592" i="12"/>
  <c r="M697" i="12"/>
  <c r="M292" i="12"/>
  <c r="M593" i="12"/>
  <c r="M371" i="12"/>
  <c r="M627" i="12"/>
  <c r="M478" i="12"/>
  <c r="M544" i="12"/>
  <c r="M446" i="12"/>
  <c r="M332" i="12"/>
  <c r="M160" i="12"/>
  <c r="M698" i="12"/>
  <c r="M594" i="12"/>
  <c r="M699" i="12"/>
  <c r="M479" i="12"/>
  <c r="M700" i="12"/>
  <c r="M790" i="12"/>
  <c r="M400" i="12"/>
  <c r="M267" i="12"/>
  <c r="M421" i="12"/>
  <c r="M756" i="12"/>
  <c r="M834" i="12"/>
  <c r="M437" i="12"/>
  <c r="M791" i="12"/>
  <c r="M268" i="12"/>
  <c r="M869" i="12"/>
  <c r="M642" i="12"/>
  <c r="M757" i="12"/>
  <c r="M792" i="12"/>
  <c r="M835" i="12"/>
  <c r="M701" i="12"/>
  <c r="M746" i="12"/>
  <c r="M643" i="12"/>
  <c r="M372" i="12"/>
  <c r="M30" i="12"/>
  <c r="M480" i="12"/>
  <c r="M702" i="12"/>
  <c r="M481" i="12"/>
  <c r="M203" i="12"/>
  <c r="M534" i="12"/>
  <c r="M703" i="12"/>
  <c r="M877" i="12"/>
  <c r="M783" i="12"/>
  <c r="M269" i="12"/>
  <c r="M482" i="12"/>
  <c r="M244" i="12"/>
  <c r="M836" i="12"/>
  <c r="M704" i="12"/>
  <c r="M483" i="12"/>
  <c r="M705" i="12"/>
  <c r="M178" i="12"/>
  <c r="M484" i="12"/>
  <c r="M118" i="12"/>
  <c r="M706" i="12"/>
  <c r="M293" i="12"/>
  <c r="M522" i="12"/>
  <c r="M595" i="12"/>
  <c r="M34" i="12"/>
  <c r="M291" i="12"/>
  <c r="M596" i="12"/>
  <c r="M218" i="12"/>
  <c r="M76" i="12"/>
  <c r="M395" i="12"/>
  <c r="M373" i="12"/>
  <c r="M557" i="12"/>
  <c r="M392" i="12"/>
  <c r="M707" i="12"/>
  <c r="M805" i="12"/>
  <c r="M119" i="12"/>
  <c r="M71" i="12"/>
  <c r="M235" i="12"/>
  <c r="M837" i="12"/>
  <c r="M204" i="12"/>
  <c r="M179" i="12"/>
  <c r="M236" i="12"/>
  <c r="M66" i="12"/>
  <c r="M838" i="12"/>
  <c r="M558" i="12"/>
  <c r="M85" i="12"/>
  <c r="M213" i="12"/>
  <c r="M197" i="12"/>
  <c r="M35" i="12"/>
  <c r="M310" i="12"/>
  <c r="M26" i="12"/>
  <c r="M597" i="12"/>
  <c r="M120" i="12"/>
  <c r="M451" i="12"/>
  <c r="M84" i="12"/>
  <c r="M559" i="12"/>
  <c r="M639" i="12"/>
  <c r="M628" i="12"/>
  <c r="M77" i="12"/>
  <c r="M811" i="12"/>
  <c r="M22" i="12"/>
  <c r="M447" i="12"/>
  <c r="M551" i="12"/>
  <c r="M270" i="12"/>
  <c r="M523" i="12"/>
  <c r="M350" i="12"/>
  <c r="M758" i="12"/>
  <c r="M839" i="12"/>
  <c r="M840" i="12"/>
  <c r="M708" i="12"/>
  <c r="M598" i="12"/>
  <c r="M289" i="12"/>
  <c r="M637" i="12"/>
  <c r="M315" i="12"/>
  <c r="M485" i="12"/>
  <c r="M659" i="12"/>
  <c r="M121" i="12"/>
  <c r="M599" i="12"/>
  <c r="M374" i="12"/>
  <c r="M648" i="12"/>
  <c r="M780" i="12"/>
  <c r="M638" i="12"/>
  <c r="M44" i="12"/>
  <c r="M122" i="12"/>
  <c r="M304" i="12"/>
  <c r="M600" i="12"/>
  <c r="M335" i="12"/>
  <c r="M810" i="12"/>
  <c r="M169" i="12"/>
  <c r="M328" i="12"/>
  <c r="M56" i="12"/>
  <c r="M841" i="12"/>
  <c r="M211" i="12"/>
  <c r="M486" i="12"/>
  <c r="M237" i="12"/>
  <c r="M709" i="12"/>
  <c r="M710" i="12"/>
  <c r="M842" i="12"/>
  <c r="M123" i="12"/>
  <c r="M669" i="12"/>
  <c r="M629" i="12"/>
  <c r="M448" i="12"/>
  <c r="M375" i="12"/>
  <c r="M601" i="12"/>
  <c r="M271" i="12"/>
  <c r="M422" i="12"/>
  <c r="M487" i="12"/>
  <c r="M870" i="12"/>
  <c r="M272" i="12"/>
  <c r="M711" i="12"/>
  <c r="M212" i="12"/>
  <c r="M745" i="12"/>
  <c r="M530" i="12"/>
  <c r="M863" i="12"/>
  <c r="M759" i="12"/>
  <c r="M582" i="12"/>
  <c r="M376" i="12"/>
  <c r="M59" i="12"/>
  <c r="M90" i="12"/>
  <c r="M564" i="12"/>
  <c r="M712" i="12"/>
  <c r="M843" i="12"/>
  <c r="M776" i="12"/>
  <c r="M602" i="12"/>
  <c r="M603" i="12"/>
  <c r="M305" i="12"/>
  <c r="M124" i="12"/>
  <c r="M323" i="12"/>
  <c r="M170" i="12"/>
  <c r="M125" i="12"/>
  <c r="M126" i="12"/>
  <c r="M414" i="12"/>
  <c r="M844" i="12"/>
  <c r="M127" i="12"/>
  <c r="M273" i="12"/>
  <c r="M377" i="12"/>
  <c r="M713" i="12"/>
  <c r="M636" i="12"/>
  <c r="M604" i="12"/>
  <c r="M128" i="12"/>
  <c r="M166" i="12"/>
  <c r="M290" i="12"/>
  <c r="M878" i="12"/>
  <c r="M423" i="12"/>
  <c r="M714" i="12"/>
  <c r="M424" i="12"/>
  <c r="M894" i="12"/>
  <c r="M378" i="12"/>
  <c r="M524" i="12"/>
  <c r="M488" i="12"/>
  <c r="M845" i="12"/>
  <c r="M154" i="12"/>
  <c r="M186" i="12"/>
  <c r="M327" i="12"/>
  <c r="M715" i="12"/>
  <c r="M716" i="12"/>
  <c r="M401" i="12"/>
  <c r="M342" i="12"/>
  <c r="M660" i="12"/>
  <c r="M205" i="12"/>
  <c r="M605" i="12"/>
  <c r="M330" i="12"/>
  <c r="M147" i="12"/>
  <c r="M772" i="12"/>
  <c r="M208" i="12"/>
  <c r="M317" i="12"/>
  <c r="M717" i="12"/>
  <c r="M718" i="12"/>
  <c r="M719" i="12"/>
  <c r="M206" i="12"/>
  <c r="M129" i="12"/>
  <c r="M525" i="12"/>
  <c r="M47" i="12"/>
  <c r="M806" i="12"/>
  <c r="M846" i="12"/>
  <c r="M630" i="12"/>
  <c r="M27" i="12"/>
  <c r="M540" i="12"/>
  <c r="M402" i="12"/>
  <c r="M216" i="12"/>
  <c r="M343" i="12"/>
  <c r="M489" i="12"/>
  <c r="M782" i="12"/>
  <c r="M760" i="12"/>
  <c r="M761" i="12"/>
  <c r="M661" i="12"/>
  <c r="M55" i="12"/>
  <c r="M37" i="12"/>
  <c r="M78" i="12"/>
  <c r="M238" i="12"/>
  <c r="M183" i="12"/>
  <c r="M777" i="12"/>
  <c r="M91" i="12"/>
  <c r="M379" i="12"/>
  <c r="M762" i="12"/>
  <c r="M151" i="12"/>
  <c r="M606" i="12"/>
  <c r="M561" i="12"/>
  <c r="M720" i="12"/>
  <c r="M721" i="12"/>
  <c r="M526" i="12"/>
  <c r="M535" i="12"/>
  <c r="M879" i="12"/>
  <c r="M344" i="12"/>
  <c r="M324" i="12"/>
  <c r="M432" i="12"/>
  <c r="M251" i="12"/>
  <c r="M813" i="12"/>
  <c r="M252" i="12"/>
  <c r="M641" i="12"/>
  <c r="M286" i="12"/>
  <c r="M814" i="12"/>
  <c r="M202" i="12"/>
  <c r="M815" i="12"/>
  <c r="M439" i="12"/>
  <c r="M390" i="12"/>
  <c r="M45" i="12"/>
  <c r="M816" i="12"/>
  <c r="M785" i="12"/>
  <c r="M420" i="12"/>
  <c r="M859" i="12"/>
  <c r="M670" i="12"/>
  <c r="M671" i="12"/>
  <c r="M864" i="12"/>
  <c r="M253" i="12"/>
  <c r="M747" i="12"/>
  <c r="M872" i="12"/>
  <c r="M802" i="12"/>
  <c r="M506" i="12"/>
  <c r="M453" i="12"/>
  <c r="M417" i="12"/>
  <c r="M28" i="12"/>
  <c r="M565" i="12"/>
  <c r="M672" i="12"/>
  <c r="M748" i="12"/>
  <c r="M887" i="12"/>
  <c r="M351" i="12"/>
  <c r="M651" i="12"/>
  <c r="M566" i="12"/>
  <c r="M867" i="12"/>
  <c r="M873" i="12"/>
  <c r="M397" i="12"/>
  <c r="M858" i="12"/>
  <c r="M431" i="12"/>
  <c r="M254" i="12"/>
  <c r="M885" i="12"/>
  <c r="M454" i="12"/>
  <c r="M174" i="12"/>
  <c r="M567" i="12"/>
  <c r="M631" i="12"/>
  <c r="M568" i="12"/>
  <c r="M352" i="12"/>
  <c r="M353" i="12"/>
  <c r="M50" i="12"/>
  <c r="M665" i="12"/>
  <c r="M455" i="12"/>
  <c r="M225" i="12"/>
  <c r="M412" i="12"/>
  <c r="M380" i="12"/>
  <c r="M722" i="12"/>
  <c r="M381" i="12"/>
  <c r="M723" i="12"/>
  <c r="M306" i="12"/>
  <c r="M510" i="12"/>
  <c r="M504" i="12"/>
  <c r="M171" i="12"/>
  <c r="M527" i="12"/>
  <c r="M130" i="12"/>
  <c r="M198" i="12"/>
  <c r="M311" i="12"/>
  <c r="M438" i="12"/>
  <c r="M724" i="12"/>
  <c r="M528" i="12"/>
  <c r="M331" i="12"/>
  <c r="M847" i="12"/>
  <c r="M189" i="12"/>
  <c r="M725" i="12"/>
  <c r="M880" i="12"/>
  <c r="M545" i="12"/>
  <c r="M190" i="12"/>
  <c r="M274" i="12"/>
  <c r="M275" i="12"/>
  <c r="M201" i="12"/>
  <c r="M531" i="12"/>
  <c r="M662" i="12"/>
  <c r="M644" i="12"/>
  <c r="M607" i="12"/>
  <c r="M239" i="12"/>
  <c r="M895" i="12"/>
  <c r="M562" i="12"/>
  <c r="M848" i="12"/>
  <c r="M763" i="12"/>
  <c r="M182" i="12"/>
  <c r="M505" i="12"/>
  <c r="M248" i="12"/>
  <c r="M131" i="12"/>
  <c r="M849" i="12"/>
  <c r="M132" i="12"/>
  <c r="M881" i="12"/>
  <c r="M394" i="12"/>
  <c r="M726" i="12"/>
  <c r="M48" i="12"/>
  <c r="M727" i="12"/>
  <c r="M403" i="12"/>
  <c r="M49" i="12"/>
  <c r="M133" i="12"/>
  <c r="M490" i="12"/>
  <c r="M764" i="12"/>
  <c r="M491" i="12"/>
  <c r="M765" i="12"/>
  <c r="M134" i="12"/>
  <c r="M728" i="12"/>
  <c r="M382" i="12"/>
  <c r="M135" i="12"/>
  <c r="M729" i="12"/>
  <c r="M886" i="12"/>
  <c r="M884" i="12"/>
  <c r="M67" i="12"/>
  <c r="M529" i="12"/>
  <c r="M546" i="12"/>
  <c r="M148" i="12"/>
  <c r="M276" i="12"/>
  <c r="M850" i="12"/>
  <c r="M793" i="12"/>
  <c r="M645" i="12"/>
  <c r="M136" i="12"/>
  <c r="M219" i="12"/>
  <c r="M191" i="12"/>
  <c r="M383" i="12"/>
  <c r="M345" i="12"/>
  <c r="M536" i="12"/>
  <c r="M384" i="12"/>
  <c r="M277" i="12"/>
  <c r="M92" i="12"/>
  <c r="M97" i="12"/>
  <c r="M23" i="12"/>
  <c r="M866" i="12"/>
  <c r="M199" i="12"/>
  <c r="M608" i="12"/>
  <c r="M492" i="12"/>
  <c r="M137" i="12"/>
  <c r="M172" i="12"/>
  <c r="M766" i="12"/>
  <c r="M385" i="12"/>
  <c r="M871" i="12"/>
  <c r="M730" i="12"/>
  <c r="M416" i="12"/>
  <c r="M138" i="12"/>
  <c r="M307" i="12"/>
  <c r="M493" i="12"/>
  <c r="M278" i="12"/>
  <c r="M632" i="12"/>
  <c r="M890" i="12"/>
  <c r="M68" i="12"/>
  <c r="M851" i="12"/>
  <c r="M410" i="12"/>
  <c r="M333" i="12"/>
  <c r="M167" i="12"/>
  <c r="M139" i="12"/>
  <c r="M386" i="12"/>
  <c r="M731" i="12"/>
  <c r="M387" i="12"/>
  <c r="M767" i="12"/>
  <c r="M279" i="12"/>
  <c r="M449" i="12"/>
  <c r="M308" i="12"/>
  <c r="M732" i="12"/>
  <c r="M140" i="12"/>
  <c r="M177" i="12"/>
  <c r="M404" i="12"/>
  <c r="M223" i="12"/>
  <c r="M425" i="12"/>
  <c r="M794" i="12"/>
  <c r="M494" i="12"/>
  <c r="M812" i="12"/>
  <c r="M94" i="12"/>
  <c r="M224" i="12"/>
  <c r="M452" i="12"/>
  <c r="M768" i="12"/>
  <c r="M156" i="12"/>
  <c r="M316" i="12"/>
  <c r="M141" i="12"/>
  <c r="M24" i="12"/>
  <c r="M852" i="12"/>
  <c r="M769" i="12"/>
  <c r="M609" i="12"/>
  <c r="M441" i="12"/>
  <c r="M633" i="12"/>
  <c r="M388" i="12"/>
  <c r="M853" i="12"/>
  <c r="M733" i="12"/>
  <c r="M495" i="12"/>
  <c r="M496" i="12"/>
  <c r="M142" i="12"/>
  <c r="M801" i="12"/>
  <c r="M143" i="12"/>
  <c r="M610" i="12"/>
  <c r="M854" i="12"/>
  <c r="M552" i="12"/>
  <c r="M497" i="12"/>
  <c r="M611" i="12"/>
  <c r="M770" i="12"/>
  <c r="M734" i="12"/>
  <c r="M735" i="12"/>
  <c r="M634" i="12"/>
  <c r="M498" i="12"/>
  <c r="M499" i="12"/>
  <c r="M736" i="12"/>
  <c r="M419" i="12"/>
  <c r="M532" i="12"/>
  <c r="M737" i="12"/>
  <c r="M346" i="12"/>
  <c r="M411" i="12"/>
  <c r="M79" i="12"/>
  <c r="M500" i="12"/>
  <c r="M240" i="12"/>
  <c r="M192" i="12"/>
  <c r="M738" i="12"/>
  <c r="M405" i="12"/>
  <c r="M38" i="12"/>
  <c r="M334" i="12"/>
  <c r="M807" i="12"/>
  <c r="M173" i="12"/>
  <c r="M280" i="12"/>
  <c r="M220" i="12"/>
  <c r="M795" i="12"/>
  <c r="M640" i="12"/>
  <c r="M72" i="12"/>
  <c r="M563" i="12"/>
  <c r="M281" i="12"/>
  <c r="M501" i="12"/>
  <c r="M778" i="12"/>
  <c r="M309" i="12"/>
  <c r="M617" i="12"/>
  <c r="M855" i="12"/>
  <c r="M209" i="12"/>
  <c r="M241" i="12"/>
  <c r="M150" i="12"/>
  <c r="M282" i="12"/>
  <c r="M407" i="12"/>
  <c r="M784" i="12"/>
  <c r="M283" i="12"/>
  <c r="M284" i="12"/>
  <c r="M57" i="12"/>
  <c r="M739" i="12"/>
  <c r="M228" i="12"/>
  <c r="M615" i="12"/>
  <c r="M69" i="12"/>
  <c r="M144" i="12"/>
  <c r="M406" i="12"/>
  <c r="M347" i="12"/>
  <c r="M663" i="12"/>
  <c r="M856" i="12"/>
  <c r="M433" i="12"/>
  <c r="M538" i="12"/>
  <c r="M740" i="12"/>
  <c r="M808" i="12"/>
  <c r="M744" i="12"/>
  <c r="M145" i="12"/>
  <c r="M502" i="12"/>
  <c r="M155" i="12"/>
  <c r="M426" i="12"/>
  <c r="M646" i="12"/>
  <c r="M857" i="12"/>
  <c r="M96" i="12"/>
  <c r="M882" i="12"/>
  <c r="M389" i="12"/>
  <c r="M221" i="12"/>
  <c r="M741" i="12"/>
  <c r="M742" i="12"/>
  <c r="M779" i="12"/>
  <c r="M635" i="12"/>
  <c r="M285" i="12"/>
  <c r="M666" i="12"/>
  <c r="M796" i="12"/>
  <c r="M860" i="12"/>
  <c r="N251" i="12"/>
  <c r="N813" i="12"/>
  <c r="N252" i="12"/>
  <c r="N641" i="12"/>
  <c r="N286" i="12"/>
  <c r="N814" i="12"/>
  <c r="N202" i="12"/>
  <c r="N815" i="12"/>
  <c r="N439" i="12"/>
  <c r="N390" i="12"/>
  <c r="N45" i="12"/>
  <c r="N816" i="12"/>
  <c r="N785" i="12"/>
  <c r="N420" i="12"/>
  <c r="N859" i="12"/>
  <c r="N670" i="12"/>
  <c r="N671" i="12"/>
  <c r="N864" i="12"/>
  <c r="N253" i="12"/>
  <c r="N747" i="12"/>
  <c r="N872" i="12"/>
  <c r="N802" i="12"/>
  <c r="N506" i="12"/>
  <c r="N453" i="12"/>
  <c r="N417" i="12"/>
  <c r="N28" i="12"/>
  <c r="N565" i="12"/>
  <c r="N672" i="12"/>
  <c r="N748" i="12"/>
  <c r="N887" i="12"/>
  <c r="N351" i="12"/>
  <c r="N651" i="12"/>
  <c r="N566" i="12"/>
  <c r="N867" i="12"/>
  <c r="N873" i="12"/>
  <c r="N397" i="12"/>
  <c r="N858" i="12"/>
  <c r="N431" i="12"/>
  <c r="N254" i="12"/>
  <c r="N885" i="12"/>
  <c r="N454" i="12"/>
  <c r="N174" i="12"/>
  <c r="N567" i="12"/>
  <c r="N631" i="12"/>
  <c r="N326" i="12"/>
  <c r="N568" i="12"/>
  <c r="N352" i="12"/>
  <c r="N353" i="12"/>
  <c r="N50" i="12"/>
  <c r="N665" i="12"/>
  <c r="N455" i="12"/>
  <c r="N225" i="12"/>
  <c r="N412" i="12"/>
  <c r="N210" i="12"/>
  <c r="N434" i="12"/>
  <c r="N673" i="12"/>
  <c r="N891" i="12"/>
  <c r="N749" i="12"/>
  <c r="N229" i="12"/>
  <c r="N817" i="12"/>
  <c r="N187" i="12"/>
  <c r="N456" i="12"/>
  <c r="N354" i="12"/>
  <c r="N336" i="12"/>
  <c r="N222" i="12"/>
  <c r="N818" i="12"/>
  <c r="N513" i="12"/>
  <c r="N61" i="12"/>
  <c r="N652" i="12"/>
  <c r="N569" i="12"/>
  <c r="N874" i="12"/>
  <c r="N773" i="12"/>
  <c r="N318" i="12"/>
  <c r="N570" i="12"/>
  <c r="N616" i="12"/>
  <c r="N98" i="12"/>
  <c r="N875" i="12"/>
  <c r="N750" i="12"/>
  <c r="N819" i="12"/>
  <c r="N820" i="12"/>
  <c r="N865" i="12"/>
  <c r="N31" i="12"/>
  <c r="N435" i="12"/>
  <c r="N674" i="12"/>
  <c r="N80" i="12"/>
  <c r="N230" i="12"/>
  <c r="N51" i="12"/>
  <c r="N547" i="12"/>
  <c r="N821" i="12"/>
  <c r="N163" i="12"/>
  <c r="N295" i="12"/>
  <c r="N457" i="12"/>
  <c r="N675" i="12"/>
  <c r="N99" i="12"/>
  <c r="N533" i="12"/>
  <c r="N255" i="12"/>
  <c r="N458" i="12"/>
  <c r="N459" i="12"/>
  <c r="N822" i="12"/>
  <c r="N162" i="12"/>
  <c r="N676" i="12"/>
  <c r="N296" i="12"/>
  <c r="N677" i="12"/>
  <c r="N32" i="12"/>
  <c r="N355" i="12"/>
  <c r="N781" i="12"/>
  <c r="N678" i="12"/>
  <c r="N541" i="12"/>
  <c r="N618" i="12"/>
  <c r="N823" i="12"/>
  <c r="N100" i="12"/>
  <c r="N553" i="12"/>
  <c r="N514" i="12"/>
  <c r="N52" i="12"/>
  <c r="N39" i="12"/>
  <c r="N356" i="12"/>
  <c r="N460" i="12"/>
  <c r="N256" i="12"/>
  <c r="N257" i="12"/>
  <c r="N357" i="12"/>
  <c r="N653" i="12"/>
  <c r="N164" i="12"/>
  <c r="N297" i="12"/>
  <c r="N876" i="12"/>
  <c r="N298" i="12"/>
  <c r="N679" i="12"/>
  <c r="N181" i="12"/>
  <c r="N680" i="12"/>
  <c r="N507" i="12"/>
  <c r="N888" i="12"/>
  <c r="N571" i="12"/>
  <c r="N287" i="12"/>
  <c r="N892" i="12"/>
  <c r="N654" i="12"/>
  <c r="N194" i="12"/>
  <c r="N409" i="12"/>
  <c r="N231" i="12"/>
  <c r="N508" i="12"/>
  <c r="N751" i="12"/>
  <c r="N503" i="12"/>
  <c r="N258" i="12"/>
  <c r="N515" i="12"/>
  <c r="N18" i="12"/>
  <c r="N42" i="12"/>
  <c r="N337" i="12"/>
  <c r="N259" i="12"/>
  <c r="N358" i="12"/>
  <c r="N195" i="12"/>
  <c r="N655" i="12"/>
  <c r="N175" i="12"/>
  <c r="N560" i="12"/>
  <c r="N461" i="12"/>
  <c r="N786" i="12"/>
  <c r="N93" i="12"/>
  <c r="N572" i="12"/>
  <c r="N146" i="12"/>
  <c r="N33" i="12"/>
  <c r="N215" i="12"/>
  <c r="N752" i="12"/>
  <c r="N462" i="12"/>
  <c r="N418" i="12"/>
  <c r="N667" i="12"/>
  <c r="N861" i="12"/>
  <c r="N824" i="12"/>
  <c r="N862" i="12"/>
  <c r="N668" i="12"/>
  <c r="N299" i="12"/>
  <c r="N227" i="12"/>
  <c r="N193" i="12"/>
  <c r="N359" i="12"/>
  <c r="N463" i="12"/>
  <c r="N825" i="12"/>
  <c r="N771" i="12"/>
  <c r="N73" i="12"/>
  <c r="N159" i="12"/>
  <c r="N60" i="12"/>
  <c r="N464" i="12"/>
  <c r="N799" i="12"/>
  <c r="N774" i="12"/>
  <c r="N681" i="12"/>
  <c r="N398" i="12"/>
  <c r="N360" i="12"/>
  <c r="N180" i="12"/>
  <c r="N573" i="12"/>
  <c r="N101" i="12"/>
  <c r="N465" i="12"/>
  <c r="N86" i="12"/>
  <c r="N550" i="12"/>
  <c r="N260" i="12"/>
  <c r="N361" i="12"/>
  <c r="N185" i="12"/>
  <c r="N46" i="12"/>
  <c r="N102" i="12"/>
  <c r="N574" i="12"/>
  <c r="N800" i="12"/>
  <c r="N826" i="12"/>
  <c r="N516" i="12"/>
  <c r="N62" i="12"/>
  <c r="N53" i="12"/>
  <c r="N649" i="12"/>
  <c r="N149" i="12"/>
  <c r="N103" i="12"/>
  <c r="N537" i="12"/>
  <c r="N436" i="12"/>
  <c r="N429" i="12"/>
  <c r="N362" i="12"/>
  <c r="N261" i="12"/>
  <c r="N54" i="12"/>
  <c r="N753" i="12"/>
  <c r="N575" i="12"/>
  <c r="N363" i="12"/>
  <c r="N619" i="12"/>
  <c r="N19" i="12"/>
  <c r="N262" i="12"/>
  <c r="N809" i="12"/>
  <c r="N349" i="12"/>
  <c r="N803" i="12"/>
  <c r="N87" i="12"/>
  <c r="N104" i="12"/>
  <c r="N512" i="12"/>
  <c r="N576" i="12"/>
  <c r="N827" i="12"/>
  <c r="N300" i="12"/>
  <c r="N105" i="12"/>
  <c r="N440" i="12"/>
  <c r="N517" i="12"/>
  <c r="N106" i="12"/>
  <c r="N682" i="12"/>
  <c r="N683" i="12"/>
  <c r="N364" i="12"/>
  <c r="N577" i="12"/>
  <c r="N620" i="12"/>
  <c r="N621" i="12"/>
  <c r="N312" i="12"/>
  <c r="N656" i="12"/>
  <c r="N214" i="12"/>
  <c r="N294" i="12"/>
  <c r="N684" i="12"/>
  <c r="N107" i="12"/>
  <c r="N466" i="12"/>
  <c r="N341" i="12"/>
  <c r="N578" i="12"/>
  <c r="N88" i="12"/>
  <c r="N108" i="12"/>
  <c r="N263" i="12"/>
  <c r="N828" i="12"/>
  <c r="N450" i="12"/>
  <c r="N467" i="12"/>
  <c r="N152" i="12"/>
  <c r="N391" i="12"/>
  <c r="N468" i="12"/>
  <c r="N81" i="12"/>
  <c r="N288" i="12"/>
  <c r="N554" i="12"/>
  <c r="N754" i="12"/>
  <c r="N338" i="12"/>
  <c r="N612" i="12"/>
  <c r="N469" i="12"/>
  <c r="N787" i="12"/>
  <c r="N242" i="12"/>
  <c r="N243" i="12"/>
  <c r="N755" i="12"/>
  <c r="N109" i="12"/>
  <c r="N829" i="12"/>
  <c r="N184" i="12"/>
  <c r="N63" i="12"/>
  <c r="N868" i="12"/>
  <c r="N685" i="12"/>
  <c r="N43" i="12"/>
  <c r="N542" i="12"/>
  <c r="N319" i="12"/>
  <c r="N264" i="12"/>
  <c r="N265" i="12"/>
  <c r="N470" i="12"/>
  <c r="N893" i="12"/>
  <c r="N40" i="12"/>
  <c r="N622" i="12"/>
  <c r="N471" i="12"/>
  <c r="N472" i="12"/>
  <c r="N266" i="12"/>
  <c r="N157" i="12"/>
  <c r="N365" i="12"/>
  <c r="N153" i="12"/>
  <c r="N188" i="12"/>
  <c r="N623" i="12"/>
  <c r="N415" i="12"/>
  <c r="N686" i="12"/>
  <c r="N161" i="12"/>
  <c r="N473" i="12"/>
  <c r="N687" i="12"/>
  <c r="N366" i="12"/>
  <c r="N474" i="12"/>
  <c r="N442" i="12"/>
  <c r="N518" i="12"/>
  <c r="N788" i="12"/>
  <c r="N313" i="12"/>
  <c r="N743" i="12"/>
  <c r="N314" i="12"/>
  <c r="N830" i="12"/>
  <c r="N688" i="12"/>
  <c r="N543" i="12"/>
  <c r="N110" i="12"/>
  <c r="N579" i="12"/>
  <c r="N74" i="12"/>
  <c r="N689" i="12"/>
  <c r="N111" i="12"/>
  <c r="N70" i="12"/>
  <c r="N831" i="12"/>
  <c r="N580" i="12"/>
  <c r="N581" i="12"/>
  <c r="N249" i="12"/>
  <c r="N804" i="12"/>
  <c r="N339" i="12"/>
  <c r="N246" i="12"/>
  <c r="N320" i="12"/>
  <c r="N583" i="12"/>
  <c r="N25" i="12"/>
  <c r="N519" i="12"/>
  <c r="N613" i="12"/>
  <c r="N329" i="12"/>
  <c r="N584" i="12"/>
  <c r="N883" i="12"/>
  <c r="N95" i="12"/>
  <c r="N112" i="12"/>
  <c r="N657" i="12"/>
  <c r="N585" i="12"/>
  <c r="N321" i="12"/>
  <c r="N539" i="12"/>
  <c r="N586" i="12"/>
  <c r="N113" i="12"/>
  <c r="N82" i="12"/>
  <c r="N775" i="12"/>
  <c r="N428" i="12"/>
  <c r="N200" i="12"/>
  <c r="N430" i="12"/>
  <c r="N413" i="12"/>
  <c r="N396" i="12"/>
  <c r="N36" i="12"/>
  <c r="N587" i="12"/>
  <c r="N443" i="12"/>
  <c r="N367" i="12"/>
  <c r="N690" i="12"/>
  <c r="N691" i="12"/>
  <c r="N114" i="12"/>
  <c r="N692" i="12"/>
  <c r="N115" i="12"/>
  <c r="N889" i="12"/>
  <c r="N247" i="12"/>
  <c r="N29" i="12"/>
  <c r="N322" i="12"/>
  <c r="N165" i="12"/>
  <c r="N368" i="12"/>
  <c r="N20" i="12"/>
  <c r="N444" i="12"/>
  <c r="N588" i="12"/>
  <c r="N589" i="12"/>
  <c r="N399" i="12"/>
  <c r="N624" i="12"/>
  <c r="N832" i="12"/>
  <c r="N207" i="12"/>
  <c r="N301" i="12"/>
  <c r="N64" i="12"/>
  <c r="N217" i="12"/>
  <c r="N348" i="12"/>
  <c r="N625" i="12"/>
  <c r="N475" i="12"/>
  <c r="N555" i="12"/>
  <c r="N245" i="12"/>
  <c r="N116" i="12"/>
  <c r="N340" i="12"/>
  <c r="N520" i="12"/>
  <c r="N650" i="12"/>
  <c r="N58" i="12"/>
  <c r="N232" i="12"/>
  <c r="N250" i="12"/>
  <c r="N521" i="12"/>
  <c r="N369" i="12"/>
  <c r="N476" i="12"/>
  <c r="N658" i="12"/>
  <c r="N21" i="12"/>
  <c r="N302" i="12"/>
  <c r="N65" i="12"/>
  <c r="N393" i="12"/>
  <c r="N75" i="12"/>
  <c r="N445" i="12"/>
  <c r="N556" i="12"/>
  <c r="N41" i="12"/>
  <c r="N303" i="12"/>
  <c r="N83" i="12"/>
  <c r="N833" i="12"/>
  <c r="N477" i="12"/>
  <c r="N117" i="12"/>
  <c r="N233" i="12"/>
  <c r="N509" i="12"/>
  <c r="N590" i="12"/>
  <c r="N158" i="12"/>
  <c r="N693" i="12"/>
  <c r="N168" i="12"/>
  <c r="N408" i="12"/>
  <c r="N234" i="12"/>
  <c r="N614" i="12"/>
  <c r="N626" i="12"/>
  <c r="N694" i="12"/>
  <c r="N664" i="12"/>
  <c r="N798" i="12"/>
  <c r="N591" i="12"/>
  <c r="N789" i="12"/>
  <c r="N695" i="12"/>
  <c r="N89" i="12"/>
  <c r="N511" i="12"/>
  <c r="N370" i="12"/>
  <c r="N696" i="12"/>
  <c r="N592" i="12"/>
  <c r="N697" i="12"/>
  <c r="N292" i="12"/>
  <c r="N593" i="12"/>
  <c r="N371" i="12"/>
  <c r="N627" i="12"/>
  <c r="N478" i="12"/>
  <c r="N544" i="12"/>
  <c r="N446" i="12"/>
  <c r="N332" i="12"/>
  <c r="N160" i="12"/>
  <c r="N698" i="12"/>
  <c r="N594" i="12"/>
  <c r="N699" i="12"/>
  <c r="N479" i="12"/>
  <c r="N700" i="12"/>
  <c r="N790" i="12"/>
  <c r="N400" i="12"/>
  <c r="N267" i="12"/>
  <c r="N421" i="12"/>
  <c r="N756" i="12"/>
  <c r="N834" i="12"/>
  <c r="N437" i="12"/>
  <c r="N791" i="12"/>
  <c r="N268" i="12"/>
  <c r="N869" i="12"/>
  <c r="N642" i="12"/>
  <c r="N757" i="12"/>
  <c r="N792" i="12"/>
  <c r="N835" i="12"/>
  <c r="N701" i="12"/>
  <c r="N746" i="12"/>
  <c r="N643" i="12"/>
  <c r="N372" i="12"/>
  <c r="N30" i="12"/>
  <c r="N480" i="12"/>
  <c r="N702" i="12"/>
  <c r="N481" i="12"/>
  <c r="N203" i="12"/>
  <c r="N534" i="12"/>
  <c r="N703" i="12"/>
  <c r="N877" i="12"/>
  <c r="N783" i="12"/>
  <c r="N269" i="12"/>
  <c r="N482" i="12"/>
  <c r="N244" i="12"/>
  <c r="N836" i="12"/>
  <c r="N704" i="12"/>
  <c r="N483" i="12"/>
  <c r="N705" i="12"/>
  <c r="N178" i="12"/>
  <c r="N484" i="12"/>
  <c r="N118" i="12"/>
  <c r="N706" i="12"/>
  <c r="N293" i="12"/>
  <c r="N522" i="12"/>
  <c r="N595" i="12"/>
  <c r="N34" i="12"/>
  <c r="N291" i="12"/>
  <c r="N596" i="12"/>
  <c r="N218" i="12"/>
  <c r="N76" i="12"/>
  <c r="N395" i="12"/>
  <c r="N373" i="12"/>
  <c r="N557" i="12"/>
  <c r="N392" i="12"/>
  <c r="N707" i="12"/>
  <c r="N805" i="12"/>
  <c r="N119" i="12"/>
  <c r="N71" i="12"/>
  <c r="N235" i="12"/>
  <c r="N196" i="12"/>
  <c r="N837" i="12"/>
  <c r="N204" i="12"/>
  <c r="N179" i="12"/>
  <c r="N236" i="12"/>
  <c r="N66" i="12"/>
  <c r="N838" i="12"/>
  <c r="N558" i="12"/>
  <c r="N85" i="12"/>
  <c r="N213" i="12"/>
  <c r="N197" i="12"/>
  <c r="N35" i="12"/>
  <c r="N310" i="12"/>
  <c r="N26" i="12"/>
  <c r="N597" i="12"/>
  <c r="N120" i="12"/>
  <c r="N451" i="12"/>
  <c r="N84" i="12"/>
  <c r="N559" i="12"/>
  <c r="N639" i="12"/>
  <c r="N628" i="12"/>
  <c r="N77" i="12"/>
  <c r="N811" i="12"/>
  <c r="N22" i="12"/>
  <c r="N447" i="12"/>
  <c r="N551" i="12"/>
  <c r="N270" i="12"/>
  <c r="N523" i="12"/>
  <c r="N350" i="12"/>
  <c r="N758" i="12"/>
  <c r="N839" i="12"/>
  <c r="N840" i="12"/>
  <c r="N708" i="12"/>
  <c r="N598" i="12"/>
  <c r="N289" i="12"/>
  <c r="N637" i="12"/>
  <c r="N315" i="12"/>
  <c r="N485" i="12"/>
  <c r="N659" i="12"/>
  <c r="N121" i="12"/>
  <c r="N599" i="12"/>
  <c r="N374" i="12"/>
  <c r="N648" i="12"/>
  <c r="N780" i="12"/>
  <c r="N638" i="12"/>
  <c r="N44" i="12"/>
  <c r="N122" i="12"/>
  <c r="N304" i="12"/>
  <c r="N600" i="12"/>
  <c r="N335" i="12"/>
  <c r="N810" i="12"/>
  <c r="N169" i="12"/>
  <c r="N328" i="12"/>
  <c r="N56" i="12"/>
  <c r="N841" i="12"/>
  <c r="N211" i="12"/>
  <c r="N486" i="12"/>
  <c r="N237" i="12"/>
  <c r="N709" i="12"/>
  <c r="N710" i="12"/>
  <c r="N842" i="12"/>
  <c r="N123" i="12"/>
  <c r="N669" i="12"/>
  <c r="N629" i="12"/>
  <c r="N448" i="12"/>
  <c r="N375" i="12"/>
  <c r="N601" i="12"/>
  <c r="N271" i="12"/>
  <c r="N422" i="12"/>
  <c r="N487" i="12"/>
  <c r="N870" i="12"/>
  <c r="N272" i="12"/>
  <c r="N711" i="12"/>
  <c r="N212" i="12"/>
  <c r="N745" i="12"/>
  <c r="N530" i="12"/>
  <c r="N863" i="12"/>
  <c r="N759" i="12"/>
  <c r="N582" i="12"/>
  <c r="N376" i="12"/>
  <c r="N59" i="12"/>
  <c r="N90" i="12"/>
  <c r="N564" i="12"/>
  <c r="N712" i="12"/>
  <c r="N843" i="12"/>
  <c r="N776" i="12"/>
  <c r="N602" i="12"/>
  <c r="N603" i="12"/>
  <c r="N305" i="12"/>
  <c r="N124" i="12"/>
  <c r="N323" i="12"/>
  <c r="N170" i="12"/>
  <c r="N125" i="12"/>
  <c r="N126" i="12"/>
  <c r="N414" i="12"/>
  <c r="N844" i="12"/>
  <c r="N127" i="12"/>
  <c r="N273" i="12"/>
  <c r="N377" i="12"/>
  <c r="N713" i="12"/>
  <c r="N636" i="12"/>
  <c r="N604" i="12"/>
  <c r="N128" i="12"/>
  <c r="N166" i="12"/>
  <c r="N290" i="12"/>
  <c r="N878" i="12"/>
  <c r="N423" i="12"/>
  <c r="N714" i="12"/>
  <c r="N424" i="12"/>
  <c r="N894" i="12"/>
  <c r="N378" i="12"/>
  <c r="N524" i="12"/>
  <c r="N488" i="12"/>
  <c r="N845" i="12"/>
  <c r="N154" i="12"/>
  <c r="N186" i="12"/>
  <c r="N327" i="12"/>
  <c r="N715" i="12"/>
  <c r="N716" i="12"/>
  <c r="N401" i="12"/>
  <c r="N342" i="12"/>
  <c r="N660" i="12"/>
  <c r="N549" i="12"/>
  <c r="N205" i="12"/>
  <c r="N605" i="12"/>
  <c r="N330" i="12"/>
  <c r="N147" i="12"/>
  <c r="N772" i="12"/>
  <c r="N208" i="12"/>
  <c r="N317" i="12"/>
  <c r="N717" i="12"/>
  <c r="N718" i="12"/>
  <c r="N719" i="12"/>
  <c r="N206" i="12"/>
  <c r="N129" i="12"/>
  <c r="N525" i="12"/>
  <c r="N47" i="12"/>
  <c r="N806" i="12"/>
  <c r="N846" i="12"/>
  <c r="N630" i="12"/>
  <c r="N27" i="12"/>
  <c r="N540" i="12"/>
  <c r="N402" i="12"/>
  <c r="N216" i="12"/>
  <c r="N343" i="12"/>
  <c r="N489" i="12"/>
  <c r="N782" i="12"/>
  <c r="N760" i="12"/>
  <c r="N761" i="12"/>
  <c r="N661" i="12"/>
  <c r="N55" i="12"/>
  <c r="N37" i="12"/>
  <c r="N78" i="12"/>
  <c r="N238" i="12"/>
  <c r="N183" i="12"/>
  <c r="N777" i="12"/>
  <c r="N91" i="12"/>
  <c r="N379" i="12"/>
  <c r="N762" i="12"/>
  <c r="N151" i="12"/>
  <c r="N606" i="12"/>
  <c r="N561" i="12"/>
  <c r="N720" i="12"/>
  <c r="N721" i="12"/>
  <c r="N526" i="12"/>
  <c r="N535" i="12"/>
  <c r="N879" i="12"/>
  <c r="N344" i="12"/>
  <c r="N324" i="12"/>
  <c r="N432" i="12"/>
  <c r="N176" i="12"/>
  <c r="N380" i="12"/>
  <c r="N722" i="12"/>
  <c r="N381" i="12"/>
  <c r="N723" i="12"/>
  <c r="N306" i="12"/>
  <c r="N510" i="12"/>
  <c r="N504" i="12"/>
  <c r="N171" i="12"/>
  <c r="N527" i="12"/>
  <c r="N130" i="12"/>
  <c r="N198" i="12"/>
  <c r="N311" i="12"/>
  <c r="N438" i="12"/>
  <c r="N724" i="12"/>
  <c r="N528" i="12"/>
  <c r="N331" i="12"/>
  <c r="N847" i="12"/>
  <c r="N189" i="12"/>
  <c r="N725" i="12"/>
  <c r="N880" i="12"/>
  <c r="N545" i="12"/>
  <c r="N190" i="12"/>
  <c r="N274" i="12"/>
  <c r="N275" i="12"/>
  <c r="N201" i="12"/>
  <c r="N531" i="12"/>
  <c r="N662" i="12"/>
  <c r="N644" i="12"/>
  <c r="N607" i="12"/>
  <c r="N239" i="12"/>
  <c r="N895" i="12"/>
  <c r="N562" i="12"/>
  <c r="N848" i="12"/>
  <c r="N763" i="12"/>
  <c r="N182" i="12"/>
  <c r="N505" i="12"/>
  <c r="N248" i="12"/>
  <c r="N131" i="12"/>
  <c r="N849" i="12"/>
  <c r="N132" i="12"/>
  <c r="N881" i="12"/>
  <c r="N394" i="12"/>
  <c r="N726" i="12"/>
  <c r="N48" i="12"/>
  <c r="N727" i="12"/>
  <c r="N403" i="12"/>
  <c r="N49" i="12"/>
  <c r="N133" i="12"/>
  <c r="N490" i="12"/>
  <c r="N764" i="12"/>
  <c r="N491" i="12"/>
  <c r="N765" i="12"/>
  <c r="N134" i="12"/>
  <c r="N728" i="12"/>
  <c r="N382" i="12"/>
  <c r="N135" i="12"/>
  <c r="N729" i="12"/>
  <c r="N886" i="12"/>
  <c r="N884" i="12"/>
  <c r="N67" i="12"/>
  <c r="N529" i="12"/>
  <c r="N546" i="12"/>
  <c r="N148" i="12"/>
  <c r="N276" i="12"/>
  <c r="N850" i="12"/>
  <c r="N793" i="12"/>
  <c r="N645" i="12"/>
  <c r="N136" i="12"/>
  <c r="N219" i="12"/>
  <c r="N191" i="12"/>
  <c r="N383" i="12"/>
  <c r="N345" i="12"/>
  <c r="N536" i="12"/>
  <c r="N384" i="12"/>
  <c r="N277" i="12"/>
  <c r="N92" i="12"/>
  <c r="N97" i="12"/>
  <c r="N23" i="12"/>
  <c r="N866" i="12"/>
  <c r="N199" i="12"/>
  <c r="N608" i="12"/>
  <c r="N492" i="12"/>
  <c r="N137" i="12"/>
  <c r="N172" i="12"/>
  <c r="N766" i="12"/>
  <c r="N385" i="12"/>
  <c r="N871" i="12"/>
  <c r="N730" i="12"/>
  <c r="N416" i="12"/>
  <c r="N138" i="12"/>
  <c r="N307" i="12"/>
  <c r="N493" i="12"/>
  <c r="N278" i="12"/>
  <c r="N632" i="12"/>
  <c r="N890" i="12"/>
  <c r="N68" i="12"/>
  <c r="N851" i="12"/>
  <c r="N410" i="12"/>
  <c r="N333" i="12"/>
  <c r="N167" i="12"/>
  <c r="N139" i="12"/>
  <c r="N386" i="12"/>
  <c r="N731" i="12"/>
  <c r="N387" i="12"/>
  <c r="N767" i="12"/>
  <c r="N279" i="12"/>
  <c r="N449" i="12"/>
  <c r="N308" i="12"/>
  <c r="N732" i="12"/>
  <c r="N140" i="12"/>
  <c r="N177" i="12"/>
  <c r="N404" i="12"/>
  <c r="N223" i="12"/>
  <c r="N425" i="12"/>
  <c r="N794" i="12"/>
  <c r="N494" i="12"/>
  <c r="N812" i="12"/>
  <c r="N94" i="12"/>
  <c r="N224" i="12"/>
  <c r="N452" i="12"/>
  <c r="N768" i="12"/>
  <c r="N156" i="12"/>
  <c r="N316" i="12"/>
  <c r="N141" i="12"/>
  <c r="N24" i="12"/>
  <c r="N852" i="12"/>
  <c r="N769" i="12"/>
  <c r="N609" i="12"/>
  <c r="N441" i="12"/>
  <c r="N633" i="12"/>
  <c r="N388" i="12"/>
  <c r="N853" i="12"/>
  <c r="N733" i="12"/>
  <c r="N495" i="12"/>
  <c r="N496" i="12"/>
  <c r="N142" i="12"/>
  <c r="N801" i="12"/>
  <c r="N143" i="12"/>
  <c r="N610" i="12"/>
  <c r="N854" i="12"/>
  <c r="N552" i="12"/>
  <c r="N497" i="12"/>
  <c r="N611" i="12"/>
  <c r="N770" i="12"/>
  <c r="N734" i="12"/>
  <c r="N735" i="12"/>
  <c r="N634" i="12"/>
  <c r="N498" i="12"/>
  <c r="N499" i="12"/>
  <c r="N736" i="12"/>
  <c r="N419" i="12"/>
  <c r="N532" i="12"/>
  <c r="N737" i="12"/>
  <c r="N346" i="12"/>
  <c r="N411" i="12"/>
  <c r="N79" i="12"/>
  <c r="N500" i="12"/>
  <c r="N240" i="12"/>
  <c r="N192" i="12"/>
  <c r="N738" i="12"/>
  <c r="N405" i="12"/>
  <c r="N38" i="12"/>
  <c r="N334" i="12"/>
  <c r="N807" i="12"/>
  <c r="N173" i="12"/>
  <c r="N280" i="12"/>
  <c r="N220" i="12"/>
  <c r="N795" i="12"/>
  <c r="N640" i="12"/>
  <c r="N72" i="12"/>
  <c r="N563" i="12"/>
  <c r="N281" i="12"/>
  <c r="N501" i="12"/>
  <c r="N778" i="12"/>
  <c r="N309" i="12"/>
  <c r="N617" i="12"/>
  <c r="N855" i="12"/>
  <c r="N209" i="12"/>
  <c r="N241" i="12"/>
  <c r="N150" i="12"/>
  <c r="N282" i="12"/>
  <c r="N407" i="12"/>
  <c r="N784" i="12"/>
  <c r="N283" i="12"/>
  <c r="N284" i="12"/>
  <c r="N57" i="12"/>
  <c r="N739" i="12"/>
  <c r="N228" i="12"/>
  <c r="N615" i="12"/>
  <c r="N69" i="12"/>
  <c r="N144" i="12"/>
  <c r="N406" i="12"/>
  <c r="N347" i="12"/>
  <c r="N663" i="12"/>
  <c r="N856" i="12"/>
  <c r="N433" i="12"/>
  <c r="N538" i="12"/>
  <c r="N740" i="12"/>
  <c r="N808" i="12"/>
  <c r="N744" i="12"/>
  <c r="N145" i="12"/>
  <c r="N502" i="12"/>
  <c r="N155" i="12"/>
  <c r="N426" i="12"/>
  <c r="N646" i="12"/>
  <c r="N857" i="12"/>
  <c r="N96" i="12"/>
  <c r="N882" i="12"/>
  <c r="N389" i="12"/>
  <c r="N221" i="12"/>
  <c r="N741" i="12"/>
  <c r="N742" i="12"/>
  <c r="N779" i="12"/>
  <c r="N635" i="12"/>
  <c r="N285" i="12"/>
  <c r="N666" i="12"/>
  <c r="N796" i="12"/>
  <c r="N860" i="12"/>
  <c r="L251" i="12"/>
  <c r="L813" i="12"/>
  <c r="L252" i="12"/>
  <c r="L641" i="12"/>
  <c r="L286" i="12"/>
  <c r="L814" i="12"/>
  <c r="L202" i="12"/>
  <c r="L815" i="12"/>
  <c r="L439" i="12"/>
  <c r="L390" i="12"/>
  <c r="L45" i="12"/>
  <c r="L816" i="12"/>
  <c r="L785" i="12"/>
  <c r="L420" i="12"/>
  <c r="L859" i="12"/>
  <c r="L670" i="12"/>
  <c r="L671" i="12"/>
  <c r="L864" i="12"/>
  <c r="L253" i="12"/>
  <c r="L747" i="12"/>
  <c r="L872" i="12"/>
  <c r="L802" i="12"/>
  <c r="L506" i="12"/>
  <c r="L453" i="12"/>
  <c r="L417" i="12"/>
  <c r="L28" i="12"/>
  <c r="L565" i="12"/>
  <c r="L672" i="12"/>
  <c r="L748" i="12"/>
  <c r="L887" i="12"/>
  <c r="L351" i="12"/>
  <c r="L651" i="12"/>
  <c r="L566" i="12"/>
  <c r="L867" i="12"/>
  <c r="L873" i="12"/>
  <c r="L397" i="12"/>
  <c r="L858" i="12"/>
  <c r="L431" i="12"/>
  <c r="L254" i="12"/>
  <c r="L885" i="12"/>
  <c r="L454" i="12"/>
  <c r="L174" i="12"/>
  <c r="L567" i="12"/>
  <c r="L631" i="12"/>
  <c r="L326" i="12"/>
  <c r="L568" i="12"/>
  <c r="L352" i="12"/>
  <c r="L353" i="12"/>
  <c r="L50" i="12"/>
  <c r="L665" i="12"/>
  <c r="L455" i="12"/>
  <c r="L225" i="12"/>
  <c r="L412" i="12"/>
  <c r="L210" i="12"/>
  <c r="L434" i="12"/>
  <c r="L673" i="12"/>
  <c r="L891" i="12"/>
  <c r="L749" i="12"/>
  <c r="L229" i="12"/>
  <c r="L817" i="12"/>
  <c r="L187" i="12"/>
  <c r="L456" i="12"/>
  <c r="L354" i="12"/>
  <c r="L336" i="12"/>
  <c r="L222" i="12"/>
  <c r="L818" i="12"/>
  <c r="L513" i="12"/>
  <c r="L61" i="12"/>
  <c r="L652" i="12"/>
  <c r="L569" i="12"/>
  <c r="L874" i="12"/>
  <c r="L773" i="12"/>
  <c r="L318" i="12"/>
  <c r="L570" i="12"/>
  <c r="L616" i="12"/>
  <c r="L98" i="12"/>
  <c r="L875" i="12"/>
  <c r="L750" i="12"/>
  <c r="L819" i="12"/>
  <c r="L820" i="12"/>
  <c r="L865" i="12"/>
  <c r="L31" i="12"/>
  <c r="L435" i="12"/>
  <c r="L674" i="12"/>
  <c r="L80" i="12"/>
  <c r="L230" i="12"/>
  <c r="L51" i="12"/>
  <c r="L547" i="12"/>
  <c r="L821" i="12"/>
  <c r="L163" i="12"/>
  <c r="L295" i="12"/>
  <c r="L457" i="12"/>
  <c r="L675" i="12"/>
  <c r="L99" i="12"/>
  <c r="L533" i="12"/>
  <c r="L255" i="12"/>
  <c r="L458" i="12"/>
  <c r="L459" i="12"/>
  <c r="L822" i="12"/>
  <c r="L162" i="12"/>
  <c r="L676" i="12"/>
  <c r="L296" i="12"/>
  <c r="L677" i="12"/>
  <c r="L32" i="12"/>
  <c r="L355" i="12"/>
  <c r="L781" i="12"/>
  <c r="L678" i="12"/>
  <c r="L541" i="12"/>
  <c r="L618" i="12"/>
  <c r="L823" i="12"/>
  <c r="L100" i="12"/>
  <c r="L553" i="12"/>
  <c r="L514" i="12"/>
  <c r="L52" i="12"/>
  <c r="L39" i="12"/>
  <c r="L356" i="12"/>
  <c r="L460" i="12"/>
  <c r="L256" i="12"/>
  <c r="L257" i="12"/>
  <c r="L357" i="12"/>
  <c r="L653" i="12"/>
  <c r="L164" i="12"/>
  <c r="L297" i="12"/>
  <c r="L876" i="12"/>
  <c r="L298" i="12"/>
  <c r="L679" i="12"/>
  <c r="L181" i="12"/>
  <c r="L680" i="12"/>
  <c r="L507" i="12"/>
  <c r="L888" i="12"/>
  <c r="L571" i="12"/>
  <c r="L287" i="12"/>
  <c r="L892" i="12"/>
  <c r="L654" i="12"/>
  <c r="L194" i="12"/>
  <c r="L409" i="12"/>
  <c r="L231" i="12"/>
  <c r="L508" i="12"/>
  <c r="L751" i="12"/>
  <c r="L503" i="12"/>
  <c r="L258" i="12"/>
  <c r="L515" i="12"/>
  <c r="L18" i="12"/>
  <c r="L42" i="12"/>
  <c r="L337" i="12"/>
  <c r="L259" i="12"/>
  <c r="L358" i="12"/>
  <c r="L195" i="12"/>
  <c r="L655" i="12"/>
  <c r="L175" i="12"/>
  <c r="L560" i="12"/>
  <c r="L461" i="12"/>
  <c r="L786" i="12"/>
  <c r="L93" i="12"/>
  <c r="L572" i="12"/>
  <c r="L146" i="12"/>
  <c r="L33" i="12"/>
  <c r="L215" i="12"/>
  <c r="L752" i="12"/>
  <c r="L462" i="12"/>
  <c r="L418" i="12"/>
  <c r="L667" i="12"/>
  <c r="L861" i="12"/>
  <c r="L824" i="12"/>
  <c r="L862" i="12"/>
  <c r="L668" i="12"/>
  <c r="L299" i="12"/>
  <c r="L227" i="12"/>
  <c r="L193" i="12"/>
  <c r="L359" i="12"/>
  <c r="L463" i="12"/>
  <c r="L825" i="12"/>
  <c r="L771" i="12"/>
  <c r="L73" i="12"/>
  <c r="L159" i="12"/>
  <c r="L60" i="12"/>
  <c r="L464" i="12"/>
  <c r="L799" i="12"/>
  <c r="L774" i="12"/>
  <c r="L681" i="12"/>
  <c r="L398" i="12"/>
  <c r="L360" i="12"/>
  <c r="L180" i="12"/>
  <c r="L573" i="12"/>
  <c r="L101" i="12"/>
  <c r="L465" i="12"/>
  <c r="L86" i="12"/>
  <c r="L550" i="12"/>
  <c r="L260" i="12"/>
  <c r="L361" i="12"/>
  <c r="L185" i="12"/>
  <c r="L46" i="12"/>
  <c r="L102" i="12"/>
  <c r="L574" i="12"/>
  <c r="L800" i="12"/>
  <c r="L826" i="12"/>
  <c r="L516" i="12"/>
  <c r="L62" i="12"/>
  <c r="L53" i="12"/>
  <c r="L649" i="12"/>
  <c r="L149" i="12"/>
  <c r="L103" i="12"/>
  <c r="L537" i="12"/>
  <c r="L436" i="12"/>
  <c r="L429" i="12"/>
  <c r="L362" i="12"/>
  <c r="L261" i="12"/>
  <c r="L54" i="12"/>
  <c r="L753" i="12"/>
  <c r="L575" i="12"/>
  <c r="L363" i="12"/>
  <c r="L619" i="12"/>
  <c r="L19" i="12"/>
  <c r="L262" i="12"/>
  <c r="L809" i="12"/>
  <c r="L349" i="12"/>
  <c r="L803" i="12"/>
  <c r="L87" i="12"/>
  <c r="L104" i="12"/>
  <c r="L512" i="12"/>
  <c r="L576" i="12"/>
  <c r="L827" i="12"/>
  <c r="L300" i="12"/>
  <c r="L105" i="12"/>
  <c r="L440" i="12"/>
  <c r="L517" i="12"/>
  <c r="L106" i="12"/>
  <c r="L682" i="12"/>
  <c r="L683" i="12"/>
  <c r="L364" i="12"/>
  <c r="L577" i="12"/>
  <c r="L620" i="12"/>
  <c r="L621" i="12"/>
  <c r="L312" i="12"/>
  <c r="L656" i="12"/>
  <c r="L214" i="12"/>
  <c r="L294" i="12"/>
  <c r="L684" i="12"/>
  <c r="L107" i="12"/>
  <c r="L466" i="12"/>
  <c r="L341" i="12"/>
  <c r="L578" i="12"/>
  <c r="L88" i="12"/>
  <c r="L108" i="12"/>
  <c r="L263" i="12"/>
  <c r="L828" i="12"/>
  <c r="L450" i="12"/>
  <c r="L467" i="12"/>
  <c r="L152" i="12"/>
  <c r="L391" i="12"/>
  <c r="L468" i="12"/>
  <c r="L81" i="12"/>
  <c r="L288" i="12"/>
  <c r="L554" i="12"/>
  <c r="L754" i="12"/>
  <c r="L338" i="12"/>
  <c r="L612" i="12"/>
  <c r="L469" i="12"/>
  <c r="L787" i="12"/>
  <c r="L242" i="12"/>
  <c r="L243" i="12"/>
  <c r="L755" i="12"/>
  <c r="L109" i="12"/>
  <c r="L829" i="12"/>
  <c r="L184" i="12"/>
  <c r="L63" i="12"/>
  <c r="L868" i="12"/>
  <c r="L685" i="12"/>
  <c r="L43" i="12"/>
  <c r="L542" i="12"/>
  <c r="L319" i="12"/>
  <c r="L264" i="12"/>
  <c r="L265" i="12"/>
  <c r="L470" i="12"/>
  <c r="L893" i="12"/>
  <c r="L40" i="12"/>
  <c r="L622" i="12"/>
  <c r="L471" i="12"/>
  <c r="L472" i="12"/>
  <c r="L266" i="12"/>
  <c r="L157" i="12"/>
  <c r="L365" i="12"/>
  <c r="L153" i="12"/>
  <c r="L188" i="12"/>
  <c r="L623" i="12"/>
  <c r="L415" i="12"/>
  <c r="L686" i="12"/>
  <c r="L161" i="12"/>
  <c r="L473" i="12"/>
  <c r="L687" i="12"/>
  <c r="L366" i="12"/>
  <c r="L474" i="12"/>
  <c r="L442" i="12"/>
  <c r="L518" i="12"/>
  <c r="L788" i="12"/>
  <c r="L313" i="12"/>
  <c r="L743" i="12"/>
  <c r="L314" i="12"/>
  <c r="L830" i="12"/>
  <c r="L688" i="12"/>
  <c r="L543" i="12"/>
  <c r="L110" i="12"/>
  <c r="L579" i="12"/>
  <c r="L74" i="12"/>
  <c r="L689" i="12"/>
  <c r="L111" i="12"/>
  <c r="L70" i="12"/>
  <c r="L831" i="12"/>
  <c r="L580" i="12"/>
  <c r="L581" i="12"/>
  <c r="L249" i="12"/>
  <c r="L804" i="12"/>
  <c r="L339" i="12"/>
  <c r="L246" i="12"/>
  <c r="L320" i="12"/>
  <c r="L583" i="12"/>
  <c r="L25" i="12"/>
  <c r="L519" i="12"/>
  <c r="L613" i="12"/>
  <c r="L329" i="12"/>
  <c r="L584" i="12"/>
  <c r="L883" i="12"/>
  <c r="L95" i="12"/>
  <c r="L112" i="12"/>
  <c r="L657" i="12"/>
  <c r="L585" i="12"/>
  <c r="L321" i="12"/>
  <c r="L539" i="12"/>
  <c r="L586" i="12"/>
  <c r="L113" i="12"/>
  <c r="L82" i="12"/>
  <c r="L775" i="12"/>
  <c r="L428" i="12"/>
  <c r="L200" i="12"/>
  <c r="L430" i="12"/>
  <c r="L413" i="12"/>
  <c r="L396" i="12"/>
  <c r="L36" i="12"/>
  <c r="L587" i="12"/>
  <c r="L443" i="12"/>
  <c r="L367" i="12"/>
  <c r="L690" i="12"/>
  <c r="L691" i="12"/>
  <c r="L114" i="12"/>
  <c r="L692" i="12"/>
  <c r="L115" i="12"/>
  <c r="L889" i="12"/>
  <c r="L247" i="12"/>
  <c r="L29" i="12"/>
  <c r="L322" i="12"/>
  <c r="L165" i="12"/>
  <c r="L368" i="12"/>
  <c r="L20" i="12"/>
  <c r="L444" i="12"/>
  <c r="L588" i="12"/>
  <c r="L589" i="12"/>
  <c r="L399" i="12"/>
  <c r="L624" i="12"/>
  <c r="L832" i="12"/>
  <c r="L207" i="12"/>
  <c r="L301" i="12"/>
  <c r="L64" i="12"/>
  <c r="L217" i="12"/>
  <c r="L348" i="12"/>
  <c r="L625" i="12"/>
  <c r="L475" i="12"/>
  <c r="L555" i="12"/>
  <c r="L245" i="12"/>
  <c r="L116" i="12"/>
  <c r="L340" i="12"/>
  <c r="L520" i="12"/>
  <c r="L650" i="12"/>
  <c r="L58" i="12"/>
  <c r="L232" i="12"/>
  <c r="L250" i="12"/>
  <c r="L521" i="12"/>
  <c r="L369" i="12"/>
  <c r="L476" i="12"/>
  <c r="L658" i="12"/>
  <c r="L21" i="12"/>
  <c r="L302" i="12"/>
  <c r="L65" i="12"/>
  <c r="L393" i="12"/>
  <c r="L75" i="12"/>
  <c r="L445" i="12"/>
  <c r="L556" i="12"/>
  <c r="L41" i="12"/>
  <c r="L303" i="12"/>
  <c r="L83" i="12"/>
  <c r="L833" i="12"/>
  <c r="L477" i="12"/>
  <c r="L117" i="12"/>
  <c r="L233" i="12"/>
  <c r="L509" i="12"/>
  <c r="L590" i="12"/>
  <c r="L158" i="12"/>
  <c r="L693" i="12"/>
  <c r="L168" i="12"/>
  <c r="L408" i="12"/>
  <c r="L234" i="12"/>
  <c r="L614" i="12"/>
  <c r="L626" i="12"/>
  <c r="L694" i="12"/>
  <c r="L664" i="12"/>
  <c r="L798" i="12"/>
  <c r="L591" i="12"/>
  <c r="L789" i="12"/>
  <c r="L695" i="12"/>
  <c r="L89" i="12"/>
  <c r="L511" i="12"/>
  <c r="L370" i="12"/>
  <c r="L696" i="12"/>
  <c r="L592" i="12"/>
  <c r="L697" i="12"/>
  <c r="L292" i="12"/>
  <c r="L593" i="12"/>
  <c r="L371" i="12"/>
  <c r="L627" i="12"/>
  <c r="L478" i="12"/>
  <c r="L544" i="12"/>
  <c r="L446" i="12"/>
  <c r="L332" i="12"/>
  <c r="L160" i="12"/>
  <c r="L698" i="12"/>
  <c r="L594" i="12"/>
  <c r="L699" i="12"/>
  <c r="L479" i="12"/>
  <c r="L700" i="12"/>
  <c r="L790" i="12"/>
  <c r="L400" i="12"/>
  <c r="L267" i="12"/>
  <c r="L421" i="12"/>
  <c r="L756" i="12"/>
  <c r="L834" i="12"/>
  <c r="L437" i="12"/>
  <c r="L791" i="12"/>
  <c r="L268" i="12"/>
  <c r="L869" i="12"/>
  <c r="L642" i="12"/>
  <c r="L757" i="12"/>
  <c r="L792" i="12"/>
  <c r="L835" i="12"/>
  <c r="L701" i="12"/>
  <c r="L746" i="12"/>
  <c r="L643" i="12"/>
  <c r="L372" i="12"/>
  <c r="L30" i="12"/>
  <c r="L480" i="12"/>
  <c r="L702" i="12"/>
  <c r="L481" i="12"/>
  <c r="L203" i="12"/>
  <c r="L534" i="12"/>
  <c r="L703" i="12"/>
  <c r="L877" i="12"/>
  <c r="L783" i="12"/>
  <c r="L269" i="12"/>
  <c r="L482" i="12"/>
  <c r="L244" i="12"/>
  <c r="L836" i="12"/>
  <c r="L704" i="12"/>
  <c r="L483" i="12"/>
  <c r="L705" i="12"/>
  <c r="L178" i="12"/>
  <c r="L484" i="12"/>
  <c r="L118" i="12"/>
  <c r="L706" i="12"/>
  <c r="L293" i="12"/>
  <c r="L522" i="12"/>
  <c r="L595" i="12"/>
  <c r="L34" i="12"/>
  <c r="L291" i="12"/>
  <c r="L596" i="12"/>
  <c r="L218" i="12"/>
  <c r="L76" i="12"/>
  <c r="L395" i="12"/>
  <c r="L373" i="12"/>
  <c r="L557" i="12"/>
  <c r="L392" i="12"/>
  <c r="L707" i="12"/>
  <c r="L805" i="12"/>
  <c r="L119" i="12"/>
  <c r="L71" i="12"/>
  <c r="L235" i="12"/>
  <c r="L196" i="12"/>
  <c r="L837" i="12"/>
  <c r="L204" i="12"/>
  <c r="L179" i="12"/>
  <c r="L236" i="12"/>
  <c r="L66" i="12"/>
  <c r="L838" i="12"/>
  <c r="L558" i="12"/>
  <c r="L85" i="12"/>
  <c r="L213" i="12"/>
  <c r="L197" i="12"/>
  <c r="L35" i="12"/>
  <c r="L310" i="12"/>
  <c r="L26" i="12"/>
  <c r="L597" i="12"/>
  <c r="L120" i="12"/>
  <c r="L451" i="12"/>
  <c r="L84" i="12"/>
  <c r="L559" i="12"/>
  <c r="L639" i="12"/>
  <c r="L628" i="12"/>
  <c r="L77" i="12"/>
  <c r="L811" i="12"/>
  <c r="L22" i="12"/>
  <c r="L447" i="12"/>
  <c r="L551" i="12"/>
  <c r="L270" i="12"/>
  <c r="L523" i="12"/>
  <c r="L350" i="12"/>
  <c r="L758" i="12"/>
  <c r="L839" i="12"/>
  <c r="L840" i="12"/>
  <c r="L708" i="12"/>
  <c r="L598" i="12"/>
  <c r="L289" i="12"/>
  <c r="L637" i="12"/>
  <c r="L315" i="12"/>
  <c r="L485" i="12"/>
  <c r="L659" i="12"/>
  <c r="L121" i="12"/>
  <c r="L599" i="12"/>
  <c r="L374" i="12"/>
  <c r="L648" i="12"/>
  <c r="L780" i="12"/>
  <c r="L638" i="12"/>
  <c r="L44" i="12"/>
  <c r="L122" i="12"/>
  <c r="L304" i="12"/>
  <c r="L600" i="12"/>
  <c r="L335" i="12"/>
  <c r="L810" i="12"/>
  <c r="L169" i="12"/>
  <c r="L328" i="12"/>
  <c r="L56" i="12"/>
  <c r="L841" i="12"/>
  <c r="L211" i="12"/>
  <c r="L486" i="12"/>
  <c r="L237" i="12"/>
  <c r="L709" i="12"/>
  <c r="L710" i="12"/>
  <c r="L842" i="12"/>
  <c r="L123" i="12"/>
  <c r="L669" i="12"/>
  <c r="L629" i="12"/>
  <c r="L448" i="12"/>
  <c r="L375" i="12"/>
  <c r="L601" i="12"/>
  <c r="L271" i="12"/>
  <c r="L422" i="12"/>
  <c r="L487" i="12"/>
  <c r="L870" i="12"/>
  <c r="L272" i="12"/>
  <c r="L711" i="12"/>
  <c r="L212" i="12"/>
  <c r="L745" i="12"/>
  <c r="L530" i="12"/>
  <c r="L863" i="12"/>
  <c r="L759" i="12"/>
  <c r="L582" i="12"/>
  <c r="L376" i="12"/>
  <c r="L59" i="12"/>
  <c r="L90" i="12"/>
  <c r="L564" i="12"/>
  <c r="L712" i="12"/>
  <c r="L843" i="12"/>
  <c r="L776" i="12"/>
  <c r="L602" i="12"/>
  <c r="L603" i="12"/>
  <c r="L305" i="12"/>
  <c r="L124" i="12"/>
  <c r="L323" i="12"/>
  <c r="L170" i="12"/>
  <c r="L125" i="12"/>
  <c r="L126" i="12"/>
  <c r="L414" i="12"/>
  <c r="L844" i="12"/>
  <c r="L127" i="12"/>
  <c r="L273" i="12"/>
  <c r="L377" i="12"/>
  <c r="L713" i="12"/>
  <c r="L636" i="12"/>
  <c r="L604" i="12"/>
  <c r="L128" i="12"/>
  <c r="L166" i="12"/>
  <c r="L290" i="12"/>
  <c r="L878" i="12"/>
  <c r="L423" i="12"/>
  <c r="L714" i="12"/>
  <c r="L424" i="12"/>
  <c r="L894" i="12"/>
  <c r="L378" i="12"/>
  <c r="L524" i="12"/>
  <c r="L488" i="12"/>
  <c r="L845" i="12"/>
  <c r="L154" i="12"/>
  <c r="L186" i="12"/>
  <c r="L327" i="12"/>
  <c r="L715" i="12"/>
  <c r="L716" i="12"/>
  <c r="L401" i="12"/>
  <c r="L342" i="12"/>
  <c r="L660" i="12"/>
  <c r="L549" i="12"/>
  <c r="L205" i="12"/>
  <c r="L605" i="12"/>
  <c r="L330" i="12"/>
  <c r="L147" i="12"/>
  <c r="L772" i="12"/>
  <c r="L208" i="12"/>
  <c r="L317" i="12"/>
  <c r="L717" i="12"/>
  <c r="L718" i="12"/>
  <c r="L719" i="12"/>
  <c r="L206" i="12"/>
  <c r="L129" i="12"/>
  <c r="L525" i="12"/>
  <c r="L47" i="12"/>
  <c r="L806" i="12"/>
  <c r="L846" i="12"/>
  <c r="L630" i="12"/>
  <c r="L27" i="12"/>
  <c r="L540" i="12"/>
  <c r="L402" i="12"/>
  <c r="L216" i="12"/>
  <c r="L343" i="12"/>
  <c r="L489" i="12"/>
  <c r="L782" i="12"/>
  <c r="L760" i="12"/>
  <c r="L761" i="12"/>
  <c r="L661" i="12"/>
  <c r="L55" i="12"/>
  <c r="L37" i="12"/>
  <c r="L78" i="12"/>
  <c r="L238" i="12"/>
  <c r="L183" i="12"/>
  <c r="L777" i="12"/>
  <c r="L91" i="12"/>
  <c r="L379" i="12"/>
  <c r="L762" i="12"/>
  <c r="L151" i="12"/>
  <c r="L606" i="12"/>
  <c r="L561" i="12"/>
  <c r="L720" i="12"/>
  <c r="L721" i="12"/>
  <c r="L526" i="12"/>
  <c r="L535" i="12"/>
  <c r="L879" i="12"/>
  <c r="L344" i="12"/>
  <c r="L324" i="12"/>
  <c r="L432" i="12"/>
  <c r="L176" i="12"/>
  <c r="L380" i="12"/>
  <c r="L722" i="12"/>
  <c r="L381" i="12"/>
  <c r="L723" i="12"/>
  <c r="L306" i="12"/>
  <c r="L510" i="12"/>
  <c r="L504" i="12"/>
  <c r="L171" i="12"/>
  <c r="L527" i="12"/>
  <c r="L130" i="12"/>
  <c r="L198" i="12"/>
  <c r="L311" i="12"/>
  <c r="L438" i="12"/>
  <c r="L724" i="12"/>
  <c r="L528" i="12"/>
  <c r="L331" i="12"/>
  <c r="L847" i="12"/>
  <c r="L189" i="12"/>
  <c r="L725" i="12"/>
  <c r="L880" i="12"/>
  <c r="L545" i="12"/>
  <c r="L190" i="12"/>
  <c r="L274" i="12"/>
  <c r="L275" i="12"/>
  <c r="L201" i="12"/>
  <c r="L531" i="12"/>
  <c r="L662" i="12"/>
  <c r="L644" i="12"/>
  <c r="L607" i="12"/>
  <c r="L239" i="12"/>
  <c r="L895" i="12"/>
  <c r="L562" i="12"/>
  <c r="L848" i="12"/>
  <c r="L763" i="12"/>
  <c r="L182" i="12"/>
  <c r="L505" i="12"/>
  <c r="L248" i="12"/>
  <c r="L131" i="12"/>
  <c r="L849" i="12"/>
  <c r="L132" i="12"/>
  <c r="L881" i="12"/>
  <c r="L394" i="12"/>
  <c r="L726" i="12"/>
  <c r="L48" i="12"/>
  <c r="L727" i="12"/>
  <c r="L403" i="12"/>
  <c r="L49" i="12"/>
  <c r="L133" i="12"/>
  <c r="L490" i="12"/>
  <c r="L764" i="12"/>
  <c r="L491" i="12"/>
  <c r="L765" i="12"/>
  <c r="L134" i="12"/>
  <c r="L728" i="12"/>
  <c r="L382" i="12"/>
  <c r="L135" i="12"/>
  <c r="L729" i="12"/>
  <c r="L886" i="12"/>
  <c r="L884" i="12"/>
  <c r="L67" i="12"/>
  <c r="L529" i="12"/>
  <c r="L546" i="12"/>
  <c r="L148" i="12"/>
  <c r="L276" i="12"/>
  <c r="L850" i="12"/>
  <c r="L793" i="12"/>
  <c r="L645" i="12"/>
  <c r="L136" i="12"/>
  <c r="L219" i="12"/>
  <c r="L191" i="12"/>
  <c r="L383" i="12"/>
  <c r="L345" i="12"/>
  <c r="L536" i="12"/>
  <c r="L384" i="12"/>
  <c r="L277" i="12"/>
  <c r="L92" i="12"/>
  <c r="L97" i="12"/>
  <c r="L23" i="12"/>
  <c r="L866" i="12"/>
  <c r="L199" i="12"/>
  <c r="L608" i="12"/>
  <c r="L492" i="12"/>
  <c r="L137" i="12"/>
  <c r="L172" i="12"/>
  <c r="L766" i="12"/>
  <c r="L385" i="12"/>
  <c r="L871" i="12"/>
  <c r="L730" i="12"/>
  <c r="L416" i="12"/>
  <c r="L138" i="12"/>
  <c r="L307" i="12"/>
  <c r="L493" i="12"/>
  <c r="L278" i="12"/>
  <c r="L632" i="12"/>
  <c r="L890" i="12"/>
  <c r="L68" i="12"/>
  <c r="L851" i="12"/>
  <c r="L410" i="12"/>
  <c r="L333" i="12"/>
  <c r="L167" i="12"/>
  <c r="L139" i="12"/>
  <c r="L386" i="12"/>
  <c r="L731" i="12"/>
  <c r="L387" i="12"/>
  <c r="L767" i="12"/>
  <c r="L279" i="12"/>
  <c r="L449" i="12"/>
  <c r="L308" i="12"/>
  <c r="L732" i="12"/>
  <c r="L140" i="12"/>
  <c r="L177" i="12"/>
  <c r="L404" i="12"/>
  <c r="L223" i="12"/>
  <c r="L425" i="12"/>
  <c r="L794" i="12"/>
  <c r="L494" i="12"/>
  <c r="L812" i="12"/>
  <c r="L94" i="12"/>
  <c r="L224" i="12"/>
  <c r="L452" i="12"/>
  <c r="L768" i="12"/>
  <c r="L156" i="12"/>
  <c r="L316" i="12"/>
  <c r="L141" i="12"/>
  <c r="L24" i="12"/>
  <c r="L852" i="12"/>
  <c r="L769" i="12"/>
  <c r="L609" i="12"/>
  <c r="L441" i="12"/>
  <c r="L633" i="12"/>
  <c r="L388" i="12"/>
  <c r="L853" i="12"/>
  <c r="L733" i="12"/>
  <c r="L495" i="12"/>
  <c r="L496" i="12"/>
  <c r="L142" i="12"/>
  <c r="L801" i="12"/>
  <c r="L143" i="12"/>
  <c r="L610" i="12"/>
  <c r="L854" i="12"/>
  <c r="L552" i="12"/>
  <c r="L497" i="12"/>
  <c r="L611" i="12"/>
  <c r="L770" i="12"/>
  <c r="L734" i="12"/>
  <c r="L735" i="12"/>
  <c r="L634" i="12"/>
  <c r="L498" i="12"/>
  <c r="L499" i="12"/>
  <c r="L736" i="12"/>
  <c r="L419" i="12"/>
  <c r="L532" i="12"/>
  <c r="L737" i="12"/>
  <c r="L346" i="12"/>
  <c r="L411" i="12"/>
  <c r="L79" i="12"/>
  <c r="L500" i="12"/>
  <c r="L240" i="12"/>
  <c r="L192" i="12"/>
  <c r="L738" i="12"/>
  <c r="L405" i="12"/>
  <c r="L38" i="12"/>
  <c r="L334" i="12"/>
  <c r="L807" i="12"/>
  <c r="L173" i="12"/>
  <c r="L280" i="12"/>
  <c r="L220" i="12"/>
  <c r="L795" i="12"/>
  <c r="L640" i="12"/>
  <c r="L72" i="12"/>
  <c r="L563" i="12"/>
  <c r="L281" i="12"/>
  <c r="L501" i="12"/>
  <c r="L778" i="12"/>
  <c r="L309" i="12"/>
  <c r="L617" i="12"/>
  <c r="L855" i="12"/>
  <c r="L209" i="12"/>
  <c r="L241" i="12"/>
  <c r="L150" i="12"/>
  <c r="L282" i="12"/>
  <c r="L407" i="12"/>
  <c r="L784" i="12"/>
  <c r="L283" i="12"/>
  <c r="L284" i="12"/>
  <c r="L57" i="12"/>
  <c r="L739" i="12"/>
  <c r="L228" i="12"/>
  <c r="L615" i="12"/>
  <c r="L69" i="12"/>
  <c r="L144" i="12"/>
  <c r="L406" i="12"/>
  <c r="L347" i="12"/>
  <c r="L663" i="12"/>
  <c r="L856" i="12"/>
  <c r="L433" i="12"/>
  <c r="L538" i="12"/>
  <c r="L740" i="12"/>
  <c r="L808" i="12"/>
  <c r="L744" i="12"/>
  <c r="L145" i="12"/>
  <c r="L502" i="12"/>
  <c r="L155" i="12"/>
  <c r="L426" i="12"/>
  <c r="L646" i="12"/>
  <c r="L857" i="12"/>
  <c r="L96" i="12"/>
  <c r="L882" i="12"/>
  <c r="L389" i="12"/>
  <c r="L221" i="12"/>
  <c r="L741" i="12"/>
  <c r="L742" i="12"/>
  <c r="L779" i="12"/>
  <c r="L635" i="12"/>
  <c r="L285" i="12"/>
  <c r="L666" i="12"/>
  <c r="L796" i="12"/>
  <c r="L860" i="12"/>
  <c r="K251" i="12"/>
  <c r="K813" i="12"/>
  <c r="K252" i="12"/>
  <c r="K641" i="12"/>
  <c r="K286" i="12"/>
  <c r="K814" i="12"/>
  <c r="K202" i="12"/>
  <c r="K815" i="12"/>
  <c r="K439" i="12"/>
  <c r="K390" i="12"/>
  <c r="K45" i="12"/>
  <c r="K816" i="12"/>
  <c r="K785" i="12"/>
  <c r="K420" i="12"/>
  <c r="K859" i="12"/>
  <c r="K670" i="12"/>
  <c r="K671" i="12"/>
  <c r="K864" i="12"/>
  <c r="K253" i="12"/>
  <c r="K747" i="12"/>
  <c r="K872" i="12"/>
  <c r="K802" i="12"/>
  <c r="K506" i="12"/>
  <c r="K453" i="12"/>
  <c r="K417" i="12"/>
  <c r="K28" i="12"/>
  <c r="K565" i="12"/>
  <c r="K672" i="12"/>
  <c r="K748" i="12"/>
  <c r="K887" i="12"/>
  <c r="K351" i="12"/>
  <c r="K651" i="12"/>
  <c r="K566" i="12"/>
  <c r="K867" i="12"/>
  <c r="K873" i="12"/>
  <c r="K397" i="12"/>
  <c r="K858" i="12"/>
  <c r="K431" i="12"/>
  <c r="K254" i="12"/>
  <c r="K885" i="12"/>
  <c r="K454" i="12"/>
  <c r="K174" i="12"/>
  <c r="K567" i="12"/>
  <c r="K631" i="12"/>
  <c r="K326" i="12"/>
  <c r="K568" i="12"/>
  <c r="K352" i="12"/>
  <c r="K353" i="12"/>
  <c r="K50" i="12"/>
  <c r="K665" i="12"/>
  <c r="K455" i="12"/>
  <c r="K225" i="12"/>
  <c r="K412" i="12"/>
  <c r="K210" i="12"/>
  <c r="K434" i="12"/>
  <c r="K673" i="12"/>
  <c r="K891" i="12"/>
  <c r="K749" i="12"/>
  <c r="K229" i="12"/>
  <c r="K817" i="12"/>
  <c r="K187" i="12"/>
  <c r="K456" i="12"/>
  <c r="K354" i="12"/>
  <c r="K336" i="12"/>
  <c r="K222" i="12"/>
  <c r="K818" i="12"/>
  <c r="K513" i="12"/>
  <c r="K61" i="12"/>
  <c r="K652" i="12"/>
  <c r="K569" i="12"/>
  <c r="K874" i="12"/>
  <c r="K773" i="12"/>
  <c r="K318" i="12"/>
  <c r="K570" i="12"/>
  <c r="K616" i="12"/>
  <c r="K98" i="12"/>
  <c r="K875" i="12"/>
  <c r="K750" i="12"/>
  <c r="K819" i="12"/>
  <c r="K820" i="12"/>
  <c r="K865" i="12"/>
  <c r="K31" i="12"/>
  <c r="K435" i="12"/>
  <c r="K674" i="12"/>
  <c r="K80" i="12"/>
  <c r="K230" i="12"/>
  <c r="K51" i="12"/>
  <c r="K547" i="12"/>
  <c r="K821" i="12"/>
  <c r="K163" i="12"/>
  <c r="K295" i="12"/>
  <c r="K457" i="12"/>
  <c r="K675" i="12"/>
  <c r="K99" i="12"/>
  <c r="K533" i="12"/>
  <c r="K255" i="12"/>
  <c r="K458" i="12"/>
  <c r="K459" i="12"/>
  <c r="K822" i="12"/>
  <c r="K162" i="12"/>
  <c r="K676" i="12"/>
  <c r="K296" i="12"/>
  <c r="K677" i="12"/>
  <c r="K32" i="12"/>
  <c r="K355" i="12"/>
  <c r="K781" i="12"/>
  <c r="K678" i="12"/>
  <c r="K541" i="12"/>
  <c r="K618" i="12"/>
  <c r="K823" i="12"/>
  <c r="K100" i="12"/>
  <c r="K553" i="12"/>
  <c r="K514" i="12"/>
  <c r="K52" i="12"/>
  <c r="K39" i="12"/>
  <c r="K356" i="12"/>
  <c r="K460" i="12"/>
  <c r="K256" i="12"/>
  <c r="K257" i="12"/>
  <c r="K357" i="12"/>
  <c r="K653" i="12"/>
  <c r="K164" i="12"/>
  <c r="K297" i="12"/>
  <c r="K876" i="12"/>
  <c r="K298" i="12"/>
  <c r="K679" i="12"/>
  <c r="K181" i="12"/>
  <c r="K680" i="12"/>
  <c r="K507" i="12"/>
  <c r="K888" i="12"/>
  <c r="K571" i="12"/>
  <c r="K287" i="12"/>
  <c r="K892" i="12"/>
  <c r="K654" i="12"/>
  <c r="K194" i="12"/>
  <c r="K409" i="12"/>
  <c r="K231" i="12"/>
  <c r="K508" i="12"/>
  <c r="K751" i="12"/>
  <c r="K503" i="12"/>
  <c r="K258" i="12"/>
  <c r="K515" i="12"/>
  <c r="K18" i="12"/>
  <c r="K42" i="12"/>
  <c r="K337" i="12"/>
  <c r="K259" i="12"/>
  <c r="K358" i="12"/>
  <c r="K195" i="12"/>
  <c r="K655" i="12"/>
  <c r="K175" i="12"/>
  <c r="K560" i="12"/>
  <c r="K461" i="12"/>
  <c r="K786" i="12"/>
  <c r="K93" i="12"/>
  <c r="K572" i="12"/>
  <c r="K146" i="12"/>
  <c r="K33" i="12"/>
  <c r="K215" i="12"/>
  <c r="K752" i="12"/>
  <c r="K462" i="12"/>
  <c r="K418" i="12"/>
  <c r="K667" i="12"/>
  <c r="K861" i="12"/>
  <c r="K824" i="12"/>
  <c r="K862" i="12"/>
  <c r="K668" i="12"/>
  <c r="K299" i="12"/>
  <c r="K227" i="12"/>
  <c r="K193" i="12"/>
  <c r="K359" i="12"/>
  <c r="K463" i="12"/>
  <c r="K825" i="12"/>
  <c r="K771" i="12"/>
  <c r="K73" i="12"/>
  <c r="K159" i="12"/>
  <c r="K60" i="12"/>
  <c r="K464" i="12"/>
  <c r="K799" i="12"/>
  <c r="K774" i="12"/>
  <c r="K681" i="12"/>
  <c r="K398" i="12"/>
  <c r="K360" i="12"/>
  <c r="K180" i="12"/>
  <c r="K573" i="12"/>
  <c r="K101" i="12"/>
  <c r="K465" i="12"/>
  <c r="K86" i="12"/>
  <c r="K550" i="12"/>
  <c r="K260" i="12"/>
  <c r="K361" i="12"/>
  <c r="K185" i="12"/>
  <c r="K46" i="12"/>
  <c r="K102" i="12"/>
  <c r="K574" i="12"/>
  <c r="K800" i="12"/>
  <c r="K826" i="12"/>
  <c r="K516" i="12"/>
  <c r="K62" i="12"/>
  <c r="K53" i="12"/>
  <c r="K649" i="12"/>
  <c r="K149" i="12"/>
  <c r="K103" i="12"/>
  <c r="K537" i="12"/>
  <c r="K436" i="12"/>
  <c r="K429" i="12"/>
  <c r="K362" i="12"/>
  <c r="K261" i="12"/>
  <c r="K54" i="12"/>
  <c r="K753" i="12"/>
  <c r="K575" i="12"/>
  <c r="K363" i="12"/>
  <c r="K619" i="12"/>
  <c r="K19" i="12"/>
  <c r="K262" i="12"/>
  <c r="K809" i="12"/>
  <c r="K349" i="12"/>
  <c r="K803" i="12"/>
  <c r="K87" i="12"/>
  <c r="K104" i="12"/>
  <c r="K512" i="12"/>
  <c r="K576" i="12"/>
  <c r="K827" i="12"/>
  <c r="K300" i="12"/>
  <c r="K105" i="12"/>
  <c r="K440" i="12"/>
  <c r="K517" i="12"/>
  <c r="K106" i="12"/>
  <c r="K682" i="12"/>
  <c r="K683" i="12"/>
  <c r="K364" i="12"/>
  <c r="K577" i="12"/>
  <c r="K620" i="12"/>
  <c r="K621" i="12"/>
  <c r="K312" i="12"/>
  <c r="K656" i="12"/>
  <c r="K214" i="12"/>
  <c r="K294" i="12"/>
  <c r="K684" i="12"/>
  <c r="K107" i="12"/>
  <c r="K466" i="12"/>
  <c r="K341" i="12"/>
  <c r="K578" i="12"/>
  <c r="K88" i="12"/>
  <c r="K108" i="12"/>
  <c r="K263" i="12"/>
  <c r="K828" i="12"/>
  <c r="K450" i="12"/>
  <c r="K467" i="12"/>
  <c r="K152" i="12"/>
  <c r="K391" i="12"/>
  <c r="K468" i="12"/>
  <c r="K81" i="12"/>
  <c r="K288" i="12"/>
  <c r="K554" i="12"/>
  <c r="K754" i="12"/>
  <c r="K338" i="12"/>
  <c r="K612" i="12"/>
  <c r="K469" i="12"/>
  <c r="K787" i="12"/>
  <c r="K242" i="12"/>
  <c r="K243" i="12"/>
  <c r="K755" i="12"/>
  <c r="K109" i="12"/>
  <c r="K829" i="12"/>
  <c r="K184" i="12"/>
  <c r="K63" i="12"/>
  <c r="K868" i="12"/>
  <c r="K685" i="12"/>
  <c r="K43" i="12"/>
  <c r="K542" i="12"/>
  <c r="K319" i="12"/>
  <c r="K264" i="12"/>
  <c r="K265" i="12"/>
  <c r="K470" i="12"/>
  <c r="K893" i="12"/>
  <c r="K40" i="12"/>
  <c r="K622" i="12"/>
  <c r="K471" i="12"/>
  <c r="K472" i="12"/>
  <c r="K266" i="12"/>
  <c r="K157" i="12"/>
  <c r="K365" i="12"/>
  <c r="K153" i="12"/>
  <c r="K188" i="12"/>
  <c r="K623" i="12"/>
  <c r="K415" i="12"/>
  <c r="K686" i="12"/>
  <c r="K161" i="12"/>
  <c r="K473" i="12"/>
  <c r="K687" i="12"/>
  <c r="K366" i="12"/>
  <c r="K474" i="12"/>
  <c r="K442" i="12"/>
  <c r="K518" i="12"/>
  <c r="K788" i="12"/>
  <c r="K313" i="12"/>
  <c r="K743" i="12"/>
  <c r="K314" i="12"/>
  <c r="K830" i="12"/>
  <c r="K688" i="12"/>
  <c r="K543" i="12"/>
  <c r="K110" i="12"/>
  <c r="K579" i="12"/>
  <c r="K74" i="12"/>
  <c r="K689" i="12"/>
  <c r="K111" i="12"/>
  <c r="K70" i="12"/>
  <c r="K831" i="12"/>
  <c r="K580" i="12"/>
  <c r="K581" i="12"/>
  <c r="K249" i="12"/>
  <c r="K804" i="12"/>
  <c r="K339" i="12"/>
  <c r="K246" i="12"/>
  <c r="K320" i="12"/>
  <c r="K583" i="12"/>
  <c r="K25" i="12"/>
  <c r="K519" i="12"/>
  <c r="K613" i="12"/>
  <c r="K329" i="12"/>
  <c r="K584" i="12"/>
  <c r="K883" i="12"/>
  <c r="K95" i="12"/>
  <c r="K112" i="12"/>
  <c r="K657" i="12"/>
  <c r="K585" i="12"/>
  <c r="K321" i="12"/>
  <c r="K539" i="12"/>
  <c r="K586" i="12"/>
  <c r="K113" i="12"/>
  <c r="K82" i="12"/>
  <c r="K775" i="12"/>
  <c r="K428" i="12"/>
  <c r="K200" i="12"/>
  <c r="K430" i="12"/>
  <c r="K413" i="12"/>
  <c r="K396" i="12"/>
  <c r="K36" i="12"/>
  <c r="K587" i="12"/>
  <c r="K443" i="12"/>
  <c r="K367" i="12"/>
  <c r="K690" i="12"/>
  <c r="K691" i="12"/>
  <c r="K114" i="12"/>
  <c r="K692" i="12"/>
  <c r="K115" i="12"/>
  <c r="K889" i="12"/>
  <c r="K247" i="12"/>
  <c r="K29" i="12"/>
  <c r="K322" i="12"/>
  <c r="K165" i="12"/>
  <c r="K368" i="12"/>
  <c r="K20" i="12"/>
  <c r="K444" i="12"/>
  <c r="K588" i="12"/>
  <c r="K589" i="12"/>
  <c r="K399" i="12"/>
  <c r="K624" i="12"/>
  <c r="K832" i="12"/>
  <c r="K207" i="12"/>
  <c r="K301" i="12"/>
  <c r="K64" i="12"/>
  <c r="K217" i="12"/>
  <c r="K348" i="12"/>
  <c r="K625" i="12"/>
  <c r="K475" i="12"/>
  <c r="K555" i="12"/>
  <c r="K245" i="12"/>
  <c r="K116" i="12"/>
  <c r="K340" i="12"/>
  <c r="K520" i="12"/>
  <c r="K650" i="12"/>
  <c r="K58" i="12"/>
  <c r="K232" i="12"/>
  <c r="K250" i="12"/>
  <c r="K521" i="12"/>
  <c r="K369" i="12"/>
  <c r="K476" i="12"/>
  <c r="K658" i="12"/>
  <c r="K21" i="12"/>
  <c r="K302" i="12"/>
  <c r="K65" i="12"/>
  <c r="K393" i="12"/>
  <c r="K75" i="12"/>
  <c r="K445" i="12"/>
  <c r="K556" i="12"/>
  <c r="K41" i="12"/>
  <c r="K303" i="12"/>
  <c r="K83" i="12"/>
  <c r="K833" i="12"/>
  <c r="K477" i="12"/>
  <c r="K117" i="12"/>
  <c r="K233" i="12"/>
  <c r="K509" i="12"/>
  <c r="K590" i="12"/>
  <c r="K158" i="12"/>
  <c r="K693" i="12"/>
  <c r="K168" i="12"/>
  <c r="K408" i="12"/>
  <c r="K234" i="12"/>
  <c r="K614" i="12"/>
  <c r="K626" i="12"/>
  <c r="K694" i="12"/>
  <c r="K664" i="12"/>
  <c r="K798" i="12"/>
  <c r="K591" i="12"/>
  <c r="K789" i="12"/>
  <c r="K695" i="12"/>
  <c r="K89" i="12"/>
  <c r="K511" i="12"/>
  <c r="K370" i="12"/>
  <c r="K696" i="12"/>
  <c r="K592" i="12"/>
  <c r="K697" i="12"/>
  <c r="K292" i="12"/>
  <c r="K593" i="12"/>
  <c r="K371" i="12"/>
  <c r="K627" i="12"/>
  <c r="K478" i="12"/>
  <c r="K544" i="12"/>
  <c r="K446" i="12"/>
  <c r="K332" i="12"/>
  <c r="K160" i="12"/>
  <c r="K698" i="12"/>
  <c r="K594" i="12"/>
  <c r="K699" i="12"/>
  <c r="K479" i="12"/>
  <c r="K700" i="12"/>
  <c r="K790" i="12"/>
  <c r="K400" i="12"/>
  <c r="K267" i="12"/>
  <c r="K421" i="12"/>
  <c r="K756" i="12"/>
  <c r="K834" i="12"/>
  <c r="K437" i="12"/>
  <c r="K791" i="12"/>
  <c r="K268" i="12"/>
  <c r="K869" i="12"/>
  <c r="K642" i="12"/>
  <c r="K757" i="12"/>
  <c r="K792" i="12"/>
  <c r="K835" i="12"/>
  <c r="K701" i="12"/>
  <c r="K746" i="12"/>
  <c r="K643" i="12"/>
  <c r="K372" i="12"/>
  <c r="K30" i="12"/>
  <c r="K480" i="12"/>
  <c r="K702" i="12"/>
  <c r="K481" i="12"/>
  <c r="K203" i="12"/>
  <c r="K534" i="12"/>
  <c r="K703" i="12"/>
  <c r="K877" i="12"/>
  <c r="K783" i="12"/>
  <c r="K269" i="12"/>
  <c r="K482" i="12"/>
  <c r="K244" i="12"/>
  <c r="K836" i="12"/>
  <c r="K704" i="12"/>
  <c r="K483" i="12"/>
  <c r="K705" i="12"/>
  <c r="K178" i="12"/>
  <c r="K484" i="12"/>
  <c r="K118" i="12"/>
  <c r="K706" i="12"/>
  <c r="K293" i="12"/>
  <c r="K522" i="12"/>
  <c r="K595" i="12"/>
  <c r="K34" i="12"/>
  <c r="K291" i="12"/>
  <c r="K596" i="12"/>
  <c r="K218" i="12"/>
  <c r="K76" i="12"/>
  <c r="K395" i="12"/>
  <c r="K373" i="12"/>
  <c r="K557" i="12"/>
  <c r="K392" i="12"/>
  <c r="K707" i="12"/>
  <c r="K805" i="12"/>
  <c r="K119" i="12"/>
  <c r="K71" i="12"/>
  <c r="K235" i="12"/>
  <c r="K196" i="12"/>
  <c r="K837" i="12"/>
  <c r="K204" i="12"/>
  <c r="K179" i="12"/>
  <c r="K236" i="12"/>
  <c r="K66" i="12"/>
  <c r="K838" i="12"/>
  <c r="K558" i="12"/>
  <c r="K85" i="12"/>
  <c r="K213" i="12"/>
  <c r="K197" i="12"/>
  <c r="K35" i="12"/>
  <c r="K310" i="12"/>
  <c r="K26" i="12"/>
  <c r="K597" i="12"/>
  <c r="K120" i="12"/>
  <c r="K451" i="12"/>
  <c r="K84" i="12"/>
  <c r="K559" i="12"/>
  <c r="K639" i="12"/>
  <c r="K628" i="12"/>
  <c r="K77" i="12"/>
  <c r="K811" i="12"/>
  <c r="K22" i="12"/>
  <c r="K447" i="12"/>
  <c r="K551" i="12"/>
  <c r="K270" i="12"/>
  <c r="K523" i="12"/>
  <c r="K350" i="12"/>
  <c r="K758" i="12"/>
  <c r="K839" i="12"/>
  <c r="K840" i="12"/>
  <c r="K708" i="12"/>
  <c r="K598" i="12"/>
  <c r="K289" i="12"/>
  <c r="K637" i="12"/>
  <c r="K315" i="12"/>
  <c r="K485" i="12"/>
  <c r="K659" i="12"/>
  <c r="K121" i="12"/>
  <c r="K599" i="12"/>
  <c r="K374" i="12"/>
  <c r="K648" i="12"/>
  <c r="K780" i="12"/>
  <c r="K638" i="12"/>
  <c r="K44" i="12"/>
  <c r="K122" i="12"/>
  <c r="K304" i="12"/>
  <c r="K600" i="12"/>
  <c r="K335" i="12"/>
  <c r="K810" i="12"/>
  <c r="K169" i="12"/>
  <c r="K328" i="12"/>
  <c r="K56" i="12"/>
  <c r="K841" i="12"/>
  <c r="K211" i="12"/>
  <c r="K486" i="12"/>
  <c r="K237" i="12"/>
  <c r="K709" i="12"/>
  <c r="K710" i="12"/>
  <c r="K842" i="12"/>
  <c r="K123" i="12"/>
  <c r="K669" i="12"/>
  <c r="K629" i="12"/>
  <c r="K448" i="12"/>
  <c r="K375" i="12"/>
  <c r="K601" i="12"/>
  <c r="K271" i="12"/>
  <c r="K422" i="12"/>
  <c r="K487" i="12"/>
  <c r="K870" i="12"/>
  <c r="K272" i="12"/>
  <c r="K711" i="12"/>
  <c r="K212" i="12"/>
  <c r="K745" i="12"/>
  <c r="K530" i="12"/>
  <c r="K863" i="12"/>
  <c r="K759" i="12"/>
  <c r="K582" i="12"/>
  <c r="K376" i="12"/>
  <c r="K59" i="12"/>
  <c r="K90" i="12"/>
  <c r="K564" i="12"/>
  <c r="K712" i="12"/>
  <c r="K843" i="12"/>
  <c r="K776" i="12"/>
  <c r="K602" i="12"/>
  <c r="K603" i="12"/>
  <c r="K305" i="12"/>
  <c r="K124" i="12"/>
  <c r="K323" i="12"/>
  <c r="K170" i="12"/>
  <c r="K125" i="12"/>
  <c r="K126" i="12"/>
  <c r="K414" i="12"/>
  <c r="K844" i="12"/>
  <c r="K127" i="12"/>
  <c r="K273" i="12"/>
  <c r="K377" i="12"/>
  <c r="K713" i="12"/>
  <c r="K636" i="12"/>
  <c r="K604" i="12"/>
  <c r="K128" i="12"/>
  <c r="K166" i="12"/>
  <c r="K290" i="12"/>
  <c r="K878" i="12"/>
  <c r="K423" i="12"/>
  <c r="K714" i="12"/>
  <c r="K424" i="12"/>
  <c r="S424" i="12" s="1"/>
  <c r="K894" i="12"/>
  <c r="K378" i="12"/>
  <c r="K524" i="12"/>
  <c r="K488" i="12"/>
  <c r="K845" i="12"/>
  <c r="K154" i="12"/>
  <c r="K186" i="12"/>
  <c r="K327" i="12"/>
  <c r="K715" i="12"/>
  <c r="K716" i="12"/>
  <c r="K401" i="12"/>
  <c r="K342" i="12"/>
  <c r="K660" i="12"/>
  <c r="K549" i="12"/>
  <c r="K205" i="12"/>
  <c r="K605" i="12"/>
  <c r="K330" i="12"/>
  <c r="K147" i="12"/>
  <c r="K772" i="12"/>
  <c r="K208" i="12"/>
  <c r="K317" i="12"/>
  <c r="K717" i="12"/>
  <c r="K718" i="12"/>
  <c r="K719" i="12"/>
  <c r="K206" i="12"/>
  <c r="K129" i="12"/>
  <c r="K525" i="12"/>
  <c r="K47" i="12"/>
  <c r="K806" i="12"/>
  <c r="K846" i="12"/>
  <c r="K630" i="12"/>
  <c r="K27" i="12"/>
  <c r="K540" i="12"/>
  <c r="K402" i="12"/>
  <c r="K216" i="12"/>
  <c r="K343" i="12"/>
  <c r="K489" i="12"/>
  <c r="K782" i="12"/>
  <c r="K760" i="12"/>
  <c r="K761" i="12"/>
  <c r="K661" i="12"/>
  <c r="K55" i="12"/>
  <c r="K37" i="12"/>
  <c r="K78" i="12"/>
  <c r="K238" i="12"/>
  <c r="K183" i="12"/>
  <c r="K777" i="12"/>
  <c r="K91" i="12"/>
  <c r="K379" i="12"/>
  <c r="K762" i="12"/>
  <c r="K151" i="12"/>
  <c r="K606" i="12"/>
  <c r="K561" i="12"/>
  <c r="K720" i="12"/>
  <c r="K721" i="12"/>
  <c r="K526" i="12"/>
  <c r="K535" i="12"/>
  <c r="K879" i="12"/>
  <c r="K344" i="12"/>
  <c r="K324" i="12"/>
  <c r="K432" i="12"/>
  <c r="K176" i="12"/>
  <c r="K380" i="12"/>
  <c r="K722" i="12"/>
  <c r="K381" i="12"/>
  <c r="K723" i="12"/>
  <c r="K306" i="12"/>
  <c r="K510" i="12"/>
  <c r="K504" i="12"/>
  <c r="K171" i="12"/>
  <c r="K527" i="12"/>
  <c r="K130" i="12"/>
  <c r="K198" i="12"/>
  <c r="K311" i="12"/>
  <c r="K438" i="12"/>
  <c r="K724" i="12"/>
  <c r="K528" i="12"/>
  <c r="K331" i="12"/>
  <c r="K847" i="12"/>
  <c r="K189" i="12"/>
  <c r="K725" i="12"/>
  <c r="K880" i="12"/>
  <c r="K545" i="12"/>
  <c r="K190" i="12"/>
  <c r="K274" i="12"/>
  <c r="K275" i="12"/>
  <c r="K201" i="12"/>
  <c r="K531" i="12"/>
  <c r="K662" i="12"/>
  <c r="K644" i="12"/>
  <c r="K607" i="12"/>
  <c r="K239" i="12"/>
  <c r="K895" i="12"/>
  <c r="K562" i="12"/>
  <c r="K848" i="12"/>
  <c r="K763" i="12"/>
  <c r="K182" i="12"/>
  <c r="K505" i="12"/>
  <c r="K248" i="12"/>
  <c r="K131" i="12"/>
  <c r="K849" i="12"/>
  <c r="K132" i="12"/>
  <c r="K881" i="12"/>
  <c r="K394" i="12"/>
  <c r="K726" i="12"/>
  <c r="K48" i="12"/>
  <c r="K727" i="12"/>
  <c r="K403" i="12"/>
  <c r="K49" i="12"/>
  <c r="K133" i="12"/>
  <c r="K490" i="12"/>
  <c r="K764" i="12"/>
  <c r="K491" i="12"/>
  <c r="K765" i="12"/>
  <c r="K134" i="12"/>
  <c r="K728" i="12"/>
  <c r="K382" i="12"/>
  <c r="K135" i="12"/>
  <c r="K729" i="12"/>
  <c r="K886" i="12"/>
  <c r="K884" i="12"/>
  <c r="K67" i="12"/>
  <c r="K529" i="12"/>
  <c r="K546" i="12"/>
  <c r="K148" i="12"/>
  <c r="K276" i="12"/>
  <c r="K850" i="12"/>
  <c r="K793" i="12"/>
  <c r="K645" i="12"/>
  <c r="K136" i="12"/>
  <c r="K219" i="12"/>
  <c r="K191" i="12"/>
  <c r="K383" i="12"/>
  <c r="K345" i="12"/>
  <c r="K536" i="12"/>
  <c r="K384" i="12"/>
  <c r="K277" i="12"/>
  <c r="K92" i="12"/>
  <c r="K97" i="12"/>
  <c r="K23" i="12"/>
  <c r="K866" i="12"/>
  <c r="K199" i="12"/>
  <c r="K608" i="12"/>
  <c r="K492" i="12"/>
  <c r="K137" i="12"/>
  <c r="K172" i="12"/>
  <c r="K766" i="12"/>
  <c r="K385" i="12"/>
  <c r="K871" i="12"/>
  <c r="K730" i="12"/>
  <c r="K416" i="12"/>
  <c r="K138" i="12"/>
  <c r="K307" i="12"/>
  <c r="K493" i="12"/>
  <c r="K278" i="12"/>
  <c r="K632" i="12"/>
  <c r="K890" i="12"/>
  <c r="K68" i="12"/>
  <c r="K851" i="12"/>
  <c r="K410" i="12"/>
  <c r="K333" i="12"/>
  <c r="K167" i="12"/>
  <c r="K139" i="12"/>
  <c r="K386" i="12"/>
  <c r="K731" i="12"/>
  <c r="K387" i="12"/>
  <c r="K767" i="12"/>
  <c r="K279" i="12"/>
  <c r="S279" i="12" s="1"/>
  <c r="K449" i="12"/>
  <c r="K308" i="12"/>
  <c r="K732" i="12"/>
  <c r="K140" i="12"/>
  <c r="K177" i="12"/>
  <c r="K404" i="12"/>
  <c r="K223" i="12"/>
  <c r="K425" i="12"/>
  <c r="K794" i="12"/>
  <c r="K494" i="12"/>
  <c r="K812" i="12"/>
  <c r="K94" i="12"/>
  <c r="K224" i="12"/>
  <c r="K452" i="12"/>
  <c r="K768" i="12"/>
  <c r="K156" i="12"/>
  <c r="K316" i="12"/>
  <c r="K141" i="12"/>
  <c r="K24" i="12"/>
  <c r="K852" i="12"/>
  <c r="K769" i="12"/>
  <c r="K609" i="12"/>
  <c r="K441" i="12"/>
  <c r="K633" i="12"/>
  <c r="K388" i="12"/>
  <c r="K853" i="12"/>
  <c r="K733" i="12"/>
  <c r="K495" i="12"/>
  <c r="K496" i="12"/>
  <c r="K142" i="12"/>
  <c r="K801" i="12"/>
  <c r="K143" i="12"/>
  <c r="K610" i="12"/>
  <c r="K854" i="12"/>
  <c r="K552" i="12"/>
  <c r="K497" i="12"/>
  <c r="K611" i="12"/>
  <c r="K770" i="12"/>
  <c r="K734" i="12"/>
  <c r="K735" i="12"/>
  <c r="K634" i="12"/>
  <c r="K498" i="12"/>
  <c r="K499" i="12"/>
  <c r="K736" i="12"/>
  <c r="K419" i="12"/>
  <c r="K532" i="12"/>
  <c r="K737" i="12"/>
  <c r="K346" i="12"/>
  <c r="K411" i="12"/>
  <c r="K79" i="12"/>
  <c r="K500" i="12"/>
  <c r="K240" i="12"/>
  <c r="K192" i="12"/>
  <c r="K738" i="12"/>
  <c r="K405" i="12"/>
  <c r="K38" i="12"/>
  <c r="K334" i="12"/>
  <c r="K807" i="12"/>
  <c r="K173" i="12"/>
  <c r="K280" i="12"/>
  <c r="K220" i="12"/>
  <c r="K795" i="12"/>
  <c r="K640" i="12"/>
  <c r="K72" i="12"/>
  <c r="K563" i="12"/>
  <c r="K281" i="12"/>
  <c r="K501" i="12"/>
  <c r="K778" i="12"/>
  <c r="K309" i="12"/>
  <c r="K617" i="12"/>
  <c r="K855" i="12"/>
  <c r="K209" i="12"/>
  <c r="K241" i="12"/>
  <c r="K150" i="12"/>
  <c r="K282" i="12"/>
  <c r="K407" i="12"/>
  <c r="K784" i="12"/>
  <c r="K283" i="12"/>
  <c r="K284" i="12"/>
  <c r="K57" i="12"/>
  <c r="K739" i="12"/>
  <c r="K228" i="12"/>
  <c r="K615" i="12"/>
  <c r="K69" i="12"/>
  <c r="K144" i="12"/>
  <c r="K406" i="12"/>
  <c r="K347" i="12"/>
  <c r="K663" i="12"/>
  <c r="K856" i="12"/>
  <c r="K433" i="12"/>
  <c r="K538" i="12"/>
  <c r="K740" i="12"/>
  <c r="K808" i="12"/>
  <c r="K744" i="12"/>
  <c r="K145" i="12"/>
  <c r="K502" i="12"/>
  <c r="K155" i="12"/>
  <c r="K426" i="12"/>
  <c r="K646" i="12"/>
  <c r="K857" i="12"/>
  <c r="K96" i="12"/>
  <c r="K882" i="12"/>
  <c r="K389" i="12"/>
  <c r="K221" i="12"/>
  <c r="K741" i="12"/>
  <c r="K742" i="12"/>
  <c r="K779" i="12"/>
  <c r="K635" i="12"/>
  <c r="K285" i="12"/>
  <c r="K666" i="12"/>
  <c r="K796" i="12"/>
  <c r="K860" i="12"/>
  <c r="J251" i="12"/>
  <c r="J813" i="12"/>
  <c r="J252" i="12"/>
  <c r="J641" i="12"/>
  <c r="J286" i="12"/>
  <c r="J814" i="12"/>
  <c r="J202" i="12"/>
  <c r="J815" i="12"/>
  <c r="J439" i="12"/>
  <c r="J390" i="12"/>
  <c r="J45" i="12"/>
  <c r="J816" i="12"/>
  <c r="J785" i="12"/>
  <c r="J420" i="12"/>
  <c r="J859" i="12"/>
  <c r="J670" i="12"/>
  <c r="J671" i="12"/>
  <c r="J864" i="12"/>
  <c r="J253" i="12"/>
  <c r="J747" i="12"/>
  <c r="J872" i="12"/>
  <c r="J802" i="12"/>
  <c r="J506" i="12"/>
  <c r="J453" i="12"/>
  <c r="J417" i="12"/>
  <c r="J28" i="12"/>
  <c r="J565" i="12"/>
  <c r="J672" i="12"/>
  <c r="J748" i="12"/>
  <c r="J887" i="12"/>
  <c r="J351" i="12"/>
  <c r="J651" i="12"/>
  <c r="J566" i="12"/>
  <c r="J867" i="12"/>
  <c r="J873" i="12"/>
  <c r="J397" i="12"/>
  <c r="J858" i="12"/>
  <c r="J431" i="12"/>
  <c r="J254" i="12"/>
  <c r="J885" i="12"/>
  <c r="J454" i="12"/>
  <c r="J174" i="12"/>
  <c r="J567" i="12"/>
  <c r="J631" i="12"/>
  <c r="J326" i="12"/>
  <c r="J568" i="12"/>
  <c r="J352" i="12"/>
  <c r="J353" i="12"/>
  <c r="J50" i="12"/>
  <c r="J665" i="12"/>
  <c r="J455" i="12"/>
  <c r="J225" i="12"/>
  <c r="J412" i="12"/>
  <c r="J210" i="12"/>
  <c r="J434" i="12"/>
  <c r="J673" i="12"/>
  <c r="J891" i="12"/>
  <c r="J749" i="12"/>
  <c r="J229" i="12"/>
  <c r="J817" i="12"/>
  <c r="J187" i="12"/>
  <c r="J456" i="12"/>
  <c r="J354" i="12"/>
  <c r="J336" i="12"/>
  <c r="J222" i="12"/>
  <c r="J818" i="12"/>
  <c r="J513" i="12"/>
  <c r="J61" i="12"/>
  <c r="J652" i="12"/>
  <c r="J569" i="12"/>
  <c r="J874" i="12"/>
  <c r="J773" i="12"/>
  <c r="J318" i="12"/>
  <c r="J570" i="12"/>
  <c r="J616" i="12"/>
  <c r="J98" i="12"/>
  <c r="R98" i="12" s="1"/>
  <c r="J875" i="12"/>
  <c r="J750" i="12"/>
  <c r="J819" i="12"/>
  <c r="J820" i="12"/>
  <c r="J865" i="12"/>
  <c r="J31" i="12"/>
  <c r="J435" i="12"/>
  <c r="J674" i="12"/>
  <c r="J80" i="12"/>
  <c r="J230" i="12"/>
  <c r="J51" i="12"/>
  <c r="J547" i="12"/>
  <c r="J821" i="12"/>
  <c r="J163" i="12"/>
  <c r="J295" i="12"/>
  <c r="J457" i="12"/>
  <c r="J675" i="12"/>
  <c r="J99" i="12"/>
  <c r="J533" i="12"/>
  <c r="J255" i="12"/>
  <c r="J458" i="12"/>
  <c r="P458" i="12" s="1"/>
  <c r="J459" i="12"/>
  <c r="J822" i="12"/>
  <c r="J162" i="12"/>
  <c r="J676" i="12"/>
  <c r="J296" i="12"/>
  <c r="J677" i="12"/>
  <c r="J32" i="12"/>
  <c r="J355" i="12"/>
  <c r="J781" i="12"/>
  <c r="J678" i="12"/>
  <c r="J541" i="12"/>
  <c r="J618" i="12"/>
  <c r="J823" i="12"/>
  <c r="J100" i="12"/>
  <c r="J553" i="12"/>
  <c r="J514" i="12"/>
  <c r="P514" i="12" s="1"/>
  <c r="J52" i="12"/>
  <c r="J39" i="12"/>
  <c r="J356" i="12"/>
  <c r="J460" i="12"/>
  <c r="J256" i="12"/>
  <c r="J257" i="12"/>
  <c r="J357" i="12"/>
  <c r="J653" i="12"/>
  <c r="J164" i="12"/>
  <c r="J297" i="12"/>
  <c r="J876" i="12"/>
  <c r="J298" i="12"/>
  <c r="J679" i="12"/>
  <c r="J181" i="12"/>
  <c r="J680" i="12"/>
  <c r="J507" i="12"/>
  <c r="J888" i="12"/>
  <c r="J571" i="12"/>
  <c r="J287" i="12"/>
  <c r="J892" i="12"/>
  <c r="J654" i="12"/>
  <c r="J194" i="12"/>
  <c r="J409" i="12"/>
  <c r="J231" i="12"/>
  <c r="J508" i="12"/>
  <c r="J751" i="12"/>
  <c r="J503" i="12"/>
  <c r="J258" i="12"/>
  <c r="J515" i="12"/>
  <c r="J18" i="12"/>
  <c r="J42" i="12"/>
  <c r="J337" i="12"/>
  <c r="J259" i="12"/>
  <c r="J358" i="12"/>
  <c r="J195" i="12"/>
  <c r="J655" i="12"/>
  <c r="J175" i="12"/>
  <c r="J560" i="12"/>
  <c r="J461" i="12"/>
  <c r="J786" i="12"/>
  <c r="J93" i="12"/>
  <c r="J572" i="12"/>
  <c r="J146" i="12"/>
  <c r="J33" i="12"/>
  <c r="J215" i="12"/>
  <c r="J752" i="12"/>
  <c r="J462" i="12"/>
  <c r="J418" i="12"/>
  <c r="J667" i="12"/>
  <c r="J861" i="12"/>
  <c r="J824" i="12"/>
  <c r="J862" i="12"/>
  <c r="J668" i="12"/>
  <c r="J299" i="12"/>
  <c r="J227" i="12"/>
  <c r="R227" i="12" s="1"/>
  <c r="J193" i="12"/>
  <c r="J359" i="12"/>
  <c r="J463" i="12"/>
  <c r="J825" i="12"/>
  <c r="J771" i="12"/>
  <c r="J73" i="12"/>
  <c r="J159" i="12"/>
  <c r="J60" i="12"/>
  <c r="J464" i="12"/>
  <c r="J799" i="12"/>
  <c r="J774" i="12"/>
  <c r="J681" i="12"/>
  <c r="J398" i="12"/>
  <c r="J360" i="12"/>
  <c r="J180" i="12"/>
  <c r="J573" i="12"/>
  <c r="J101" i="12"/>
  <c r="J465" i="12"/>
  <c r="J86" i="12"/>
  <c r="J550" i="12"/>
  <c r="J260" i="12"/>
  <c r="J361" i="12"/>
  <c r="J185" i="12"/>
  <c r="J46" i="12"/>
  <c r="J102" i="12"/>
  <c r="J574" i="12"/>
  <c r="J800" i="12"/>
  <c r="J826" i="12"/>
  <c r="J516" i="12"/>
  <c r="J62" i="12"/>
  <c r="J53" i="12"/>
  <c r="J649" i="12"/>
  <c r="J149" i="12"/>
  <c r="J103" i="12"/>
  <c r="J537" i="12"/>
  <c r="J436" i="12"/>
  <c r="J429" i="12"/>
  <c r="J362" i="12"/>
  <c r="J261" i="12"/>
  <c r="J54" i="12"/>
  <c r="J753" i="12"/>
  <c r="J575" i="12"/>
  <c r="J363" i="12"/>
  <c r="J619" i="12"/>
  <c r="J19" i="12"/>
  <c r="J262" i="12"/>
  <c r="J809" i="12"/>
  <c r="J349" i="12"/>
  <c r="J803" i="12"/>
  <c r="J87" i="12"/>
  <c r="J104" i="12"/>
  <c r="J512" i="12"/>
  <c r="J576" i="12"/>
  <c r="J827" i="12"/>
  <c r="J300" i="12"/>
  <c r="J105" i="12"/>
  <c r="J440" i="12"/>
  <c r="J517" i="12"/>
  <c r="J106" i="12"/>
  <c r="J682" i="12"/>
  <c r="J683" i="12"/>
  <c r="J364" i="12"/>
  <c r="J577" i="12"/>
  <c r="J620" i="12"/>
  <c r="J621" i="12"/>
  <c r="J312" i="12"/>
  <c r="J656" i="12"/>
  <c r="J214" i="12"/>
  <c r="J294" i="12"/>
  <c r="J684" i="12"/>
  <c r="J107" i="12"/>
  <c r="J466" i="12"/>
  <c r="J341" i="12"/>
  <c r="J578" i="12"/>
  <c r="J88" i="12"/>
  <c r="J108" i="12"/>
  <c r="J263" i="12"/>
  <c r="J828" i="12"/>
  <c r="J450" i="12"/>
  <c r="J467" i="12"/>
  <c r="J152" i="12"/>
  <c r="J391" i="12"/>
  <c r="J468" i="12"/>
  <c r="J81" i="12"/>
  <c r="J288" i="12"/>
  <c r="J554" i="12"/>
  <c r="J754" i="12"/>
  <c r="J338" i="12"/>
  <c r="J612" i="12"/>
  <c r="J469" i="12"/>
  <c r="J787" i="12"/>
  <c r="J242" i="12"/>
  <c r="J243" i="12"/>
  <c r="J755" i="12"/>
  <c r="J109" i="12"/>
  <c r="J829" i="12"/>
  <c r="J184" i="12"/>
  <c r="J63" i="12"/>
  <c r="J868" i="12"/>
  <c r="J685" i="12"/>
  <c r="J43" i="12"/>
  <c r="J542" i="12"/>
  <c r="J319" i="12"/>
  <c r="J264" i="12"/>
  <c r="J265" i="12"/>
  <c r="J470" i="12"/>
  <c r="J893" i="12"/>
  <c r="J40" i="12"/>
  <c r="J622" i="12"/>
  <c r="J471" i="12"/>
  <c r="J472" i="12"/>
  <c r="J266" i="12"/>
  <c r="J157" i="12"/>
  <c r="J365" i="12"/>
  <c r="J153" i="12"/>
  <c r="J188" i="12"/>
  <c r="J623" i="12"/>
  <c r="J415" i="12"/>
  <c r="J686" i="12"/>
  <c r="J161" i="12"/>
  <c r="J473" i="12"/>
  <c r="J687" i="12"/>
  <c r="J366" i="12"/>
  <c r="J474" i="12"/>
  <c r="J442" i="12"/>
  <c r="J518" i="12"/>
  <c r="J788" i="12"/>
  <c r="J313" i="12"/>
  <c r="J743" i="12"/>
  <c r="J314" i="12"/>
  <c r="J830" i="12"/>
  <c r="J688" i="12"/>
  <c r="J543" i="12"/>
  <c r="J110" i="12"/>
  <c r="J579" i="12"/>
  <c r="J74" i="12"/>
  <c r="J689" i="12"/>
  <c r="J111" i="12"/>
  <c r="J70" i="12"/>
  <c r="J831" i="12"/>
  <c r="J580" i="12"/>
  <c r="J581" i="12"/>
  <c r="J249" i="12"/>
  <c r="J804" i="12"/>
  <c r="J339" i="12"/>
  <c r="J246" i="12"/>
  <c r="J320" i="12"/>
  <c r="J583" i="12"/>
  <c r="J25" i="12"/>
  <c r="J519" i="12"/>
  <c r="J613" i="12"/>
  <c r="J329" i="12"/>
  <c r="J584" i="12"/>
  <c r="J883" i="12"/>
  <c r="J95" i="12"/>
  <c r="J112" i="12"/>
  <c r="J657" i="12"/>
  <c r="J585" i="12"/>
  <c r="J321" i="12"/>
  <c r="J539" i="12"/>
  <c r="J586" i="12"/>
  <c r="J113" i="12"/>
  <c r="J82" i="12"/>
  <c r="J775" i="12"/>
  <c r="J428" i="12"/>
  <c r="J200" i="12"/>
  <c r="J430" i="12"/>
  <c r="J413" i="12"/>
  <c r="J396" i="12"/>
  <c r="J36" i="12"/>
  <c r="J587" i="12"/>
  <c r="J443" i="12"/>
  <c r="J367" i="12"/>
  <c r="J690" i="12"/>
  <c r="J691" i="12"/>
  <c r="J114" i="12"/>
  <c r="J692" i="12"/>
  <c r="J115" i="12"/>
  <c r="J889" i="12"/>
  <c r="J247" i="12"/>
  <c r="J29" i="12"/>
  <c r="J322" i="12"/>
  <c r="J165" i="12"/>
  <c r="J368" i="12"/>
  <c r="J20" i="12"/>
  <c r="P20" i="12" s="1"/>
  <c r="J444" i="12"/>
  <c r="J588" i="12"/>
  <c r="J589" i="12"/>
  <c r="J399" i="12"/>
  <c r="J624" i="12"/>
  <c r="J832" i="12"/>
  <c r="J207" i="12"/>
  <c r="J301" i="12"/>
  <c r="J64" i="12"/>
  <c r="J217" i="12"/>
  <c r="J348" i="12"/>
  <c r="J625" i="12"/>
  <c r="J475" i="12"/>
  <c r="J555" i="12"/>
  <c r="J245" i="12"/>
  <c r="J116" i="12"/>
  <c r="P116" i="12" s="1"/>
  <c r="J340" i="12"/>
  <c r="J520" i="12"/>
  <c r="J650" i="12"/>
  <c r="J58" i="12"/>
  <c r="J232" i="12"/>
  <c r="J250" i="12"/>
  <c r="J521" i="12"/>
  <c r="J369" i="12"/>
  <c r="J476" i="12"/>
  <c r="J658" i="12"/>
  <c r="J21" i="12"/>
  <c r="J302" i="12"/>
  <c r="J65" i="12"/>
  <c r="J393" i="12"/>
  <c r="J75" i="12"/>
  <c r="J445" i="12"/>
  <c r="J556" i="12"/>
  <c r="J41" i="12"/>
  <c r="J303" i="12"/>
  <c r="J83" i="12"/>
  <c r="J833" i="12"/>
  <c r="J477" i="12"/>
  <c r="J117" i="12"/>
  <c r="J233" i="12"/>
  <c r="J509" i="12"/>
  <c r="J590" i="12"/>
  <c r="J158" i="12"/>
  <c r="J693" i="12"/>
  <c r="J168" i="12"/>
  <c r="J408" i="12"/>
  <c r="J234" i="12"/>
  <c r="P234" i="12" s="1"/>
  <c r="J614" i="12"/>
  <c r="P614" i="12" s="1"/>
  <c r="J626" i="12"/>
  <c r="J694" i="12"/>
  <c r="J664" i="12"/>
  <c r="J798" i="12"/>
  <c r="J591" i="12"/>
  <c r="J789" i="12"/>
  <c r="J695" i="12"/>
  <c r="J89" i="12"/>
  <c r="J511" i="12"/>
  <c r="J370" i="12"/>
  <c r="J696" i="12"/>
  <c r="J592" i="12"/>
  <c r="J697" i="12"/>
  <c r="J292" i="12"/>
  <c r="J593" i="12"/>
  <c r="J371" i="12"/>
  <c r="J627" i="12"/>
  <c r="J478" i="12"/>
  <c r="J544" i="12"/>
  <c r="J446" i="12"/>
  <c r="J332" i="12"/>
  <c r="J160" i="12"/>
  <c r="J698" i="12"/>
  <c r="J594" i="12"/>
  <c r="J699" i="12"/>
  <c r="J479" i="12"/>
  <c r="J700" i="12"/>
  <c r="J790" i="12"/>
  <c r="J400" i="12"/>
  <c r="J267" i="12"/>
  <c r="J421" i="12"/>
  <c r="J756" i="12"/>
  <c r="J834" i="12"/>
  <c r="J437" i="12"/>
  <c r="J791" i="12"/>
  <c r="J268" i="12"/>
  <c r="J869" i="12"/>
  <c r="J642" i="12"/>
  <c r="J757" i="12"/>
  <c r="J792" i="12"/>
  <c r="J835" i="12"/>
  <c r="J701" i="12"/>
  <c r="J746" i="12"/>
  <c r="J643" i="12"/>
  <c r="J372" i="12"/>
  <c r="J30" i="12"/>
  <c r="J480" i="12"/>
  <c r="J702" i="12"/>
  <c r="J481" i="12"/>
  <c r="J203" i="12"/>
  <c r="J534" i="12"/>
  <c r="J703" i="12"/>
  <c r="J877" i="12"/>
  <c r="J783" i="12"/>
  <c r="J269" i="12"/>
  <c r="J482" i="12"/>
  <c r="J244" i="12"/>
  <c r="J836" i="12"/>
  <c r="J704" i="12"/>
  <c r="J483" i="12"/>
  <c r="J705" i="12"/>
  <c r="J178" i="12"/>
  <c r="J484" i="12"/>
  <c r="J118" i="12"/>
  <c r="J706" i="12"/>
  <c r="J293" i="12"/>
  <c r="J522" i="12"/>
  <c r="J595" i="12"/>
  <c r="J34" i="12"/>
  <c r="J291" i="12"/>
  <c r="J596" i="12"/>
  <c r="J218" i="12"/>
  <c r="J76" i="12"/>
  <c r="J395" i="12"/>
  <c r="J373" i="12"/>
  <c r="J557" i="12"/>
  <c r="J392" i="12"/>
  <c r="J707" i="12"/>
  <c r="J805" i="12"/>
  <c r="J119" i="12"/>
  <c r="J71" i="12"/>
  <c r="J235" i="12"/>
  <c r="J196" i="12"/>
  <c r="J837" i="12"/>
  <c r="J204" i="12"/>
  <c r="J179" i="12"/>
  <c r="J236" i="12"/>
  <c r="J66" i="12"/>
  <c r="J838" i="12"/>
  <c r="J558" i="12"/>
  <c r="J85" i="12"/>
  <c r="J213" i="12"/>
  <c r="J197" i="12"/>
  <c r="J35" i="12"/>
  <c r="J310" i="12"/>
  <c r="J26" i="12"/>
  <c r="J597" i="12"/>
  <c r="J120" i="12"/>
  <c r="J451" i="12"/>
  <c r="J84" i="12"/>
  <c r="J559" i="12"/>
  <c r="J639" i="12"/>
  <c r="J628" i="12"/>
  <c r="J77" i="12"/>
  <c r="J811" i="12"/>
  <c r="J22" i="12"/>
  <c r="J447" i="12"/>
  <c r="J551" i="12"/>
  <c r="J270" i="12"/>
  <c r="J523" i="12"/>
  <c r="J350" i="12"/>
  <c r="J758" i="12"/>
  <c r="J839" i="12"/>
  <c r="J840" i="12"/>
  <c r="J708" i="12"/>
  <c r="J598" i="12"/>
  <c r="J289" i="12"/>
  <c r="J637" i="12"/>
  <c r="J315" i="12"/>
  <c r="J485" i="12"/>
  <c r="J659" i="12"/>
  <c r="J121" i="12"/>
  <c r="J599" i="12"/>
  <c r="J374" i="12"/>
  <c r="J648" i="12"/>
  <c r="J780" i="12"/>
  <c r="J638" i="12"/>
  <c r="J44" i="12"/>
  <c r="J122" i="12"/>
  <c r="J304" i="12"/>
  <c r="J600" i="12"/>
  <c r="J335" i="12"/>
  <c r="J810" i="12"/>
  <c r="J169" i="12"/>
  <c r="J328" i="12"/>
  <c r="J56" i="12"/>
  <c r="J841" i="12"/>
  <c r="J211" i="12"/>
  <c r="J486" i="12"/>
  <c r="J237" i="12"/>
  <c r="J709" i="12"/>
  <c r="J710" i="12"/>
  <c r="J842" i="12"/>
  <c r="J123" i="12"/>
  <c r="J669" i="12"/>
  <c r="J629" i="12"/>
  <c r="J448" i="12"/>
  <c r="J375" i="12"/>
  <c r="J601" i="12"/>
  <c r="J271" i="12"/>
  <c r="J422" i="12"/>
  <c r="J487" i="12"/>
  <c r="J870" i="12"/>
  <c r="J272" i="12"/>
  <c r="J711" i="12"/>
  <c r="J212" i="12"/>
  <c r="J745" i="12"/>
  <c r="J530" i="12"/>
  <c r="J863" i="12"/>
  <c r="J759" i="12"/>
  <c r="J582" i="12"/>
  <c r="J376" i="12"/>
  <c r="J59" i="12"/>
  <c r="J90" i="12"/>
  <c r="J564" i="12"/>
  <c r="J712" i="12"/>
  <c r="J843" i="12"/>
  <c r="J776" i="12"/>
  <c r="J602" i="12"/>
  <c r="J603" i="12"/>
  <c r="J305" i="12"/>
  <c r="J124" i="12"/>
  <c r="J323" i="12"/>
  <c r="J170" i="12"/>
  <c r="J125" i="12"/>
  <c r="J126" i="12"/>
  <c r="J414" i="12"/>
  <c r="J844" i="12"/>
  <c r="J127" i="12"/>
  <c r="J273" i="12"/>
  <c r="J377" i="12"/>
  <c r="J713" i="12"/>
  <c r="J636" i="12"/>
  <c r="J604" i="12"/>
  <c r="J128" i="12"/>
  <c r="J166" i="12"/>
  <c r="J290" i="12"/>
  <c r="J878" i="12"/>
  <c r="J423" i="12"/>
  <c r="J714" i="12"/>
  <c r="J424" i="12"/>
  <c r="J894" i="12"/>
  <c r="J378" i="12"/>
  <c r="J524" i="12"/>
  <c r="J488" i="12"/>
  <c r="J845" i="12"/>
  <c r="J154" i="12"/>
  <c r="J186" i="12"/>
  <c r="J327" i="12"/>
  <c r="J715" i="12"/>
  <c r="J716" i="12"/>
  <c r="J401" i="12"/>
  <c r="J342" i="12"/>
  <c r="J660" i="12"/>
  <c r="J549" i="12"/>
  <c r="J205" i="12"/>
  <c r="J605" i="12"/>
  <c r="J330" i="12"/>
  <c r="J147" i="12"/>
  <c r="J772" i="12"/>
  <c r="J208" i="12"/>
  <c r="J317" i="12"/>
  <c r="J717" i="12"/>
  <c r="J718" i="12"/>
  <c r="J719" i="12"/>
  <c r="J206" i="12"/>
  <c r="J129" i="12"/>
  <c r="J525" i="12"/>
  <c r="J47" i="12"/>
  <c r="J806" i="12"/>
  <c r="J846" i="12"/>
  <c r="J630" i="12"/>
  <c r="J27" i="12"/>
  <c r="J540" i="12"/>
  <c r="J402" i="12"/>
  <c r="J216" i="12"/>
  <c r="J343" i="12"/>
  <c r="J489" i="12"/>
  <c r="J782" i="12"/>
  <c r="J760" i="12"/>
  <c r="J761" i="12"/>
  <c r="J661" i="12"/>
  <c r="J55" i="12"/>
  <c r="J37" i="12"/>
  <c r="J78" i="12"/>
  <c r="J238" i="12"/>
  <c r="J183" i="12"/>
  <c r="J777" i="12"/>
  <c r="J91" i="12"/>
  <c r="J379" i="12"/>
  <c r="J762" i="12"/>
  <c r="J151" i="12"/>
  <c r="J606" i="12"/>
  <c r="J561" i="12"/>
  <c r="J720" i="12"/>
  <c r="J721" i="12"/>
  <c r="J526" i="12"/>
  <c r="J535" i="12"/>
  <c r="J879" i="12"/>
  <c r="J344" i="12"/>
  <c r="J324" i="12"/>
  <c r="J432" i="12"/>
  <c r="J176" i="12"/>
  <c r="J380" i="12"/>
  <c r="J722" i="12"/>
  <c r="J381" i="12"/>
  <c r="J723" i="12"/>
  <c r="J306" i="12"/>
  <c r="J510" i="12"/>
  <c r="J504" i="12"/>
  <c r="J171" i="12"/>
  <c r="J527" i="12"/>
  <c r="J130" i="12"/>
  <c r="J198" i="12"/>
  <c r="J311" i="12"/>
  <c r="J438" i="12"/>
  <c r="J724" i="12"/>
  <c r="P724" i="12" s="1"/>
  <c r="J528" i="12"/>
  <c r="J331" i="12"/>
  <c r="J847" i="12"/>
  <c r="J189" i="12"/>
  <c r="J725" i="12"/>
  <c r="J880" i="12"/>
  <c r="J545" i="12"/>
  <c r="J190" i="12"/>
  <c r="J274" i="12"/>
  <c r="J275" i="12"/>
  <c r="J201" i="12"/>
  <c r="J531" i="12"/>
  <c r="J662" i="12"/>
  <c r="J644" i="12"/>
  <c r="J607" i="12"/>
  <c r="J239" i="12"/>
  <c r="J895" i="12"/>
  <c r="J562" i="12"/>
  <c r="J848" i="12"/>
  <c r="J763" i="12"/>
  <c r="P763" i="12" s="1"/>
  <c r="J182" i="12"/>
  <c r="P182" i="12" s="1"/>
  <c r="J505" i="12"/>
  <c r="J248" i="12"/>
  <c r="J131" i="12"/>
  <c r="J849" i="12"/>
  <c r="J132" i="12"/>
  <c r="J881" i="12"/>
  <c r="J394" i="12"/>
  <c r="J726" i="12"/>
  <c r="J48" i="12"/>
  <c r="J727" i="12"/>
  <c r="J403" i="12"/>
  <c r="J49" i="12"/>
  <c r="J133" i="12"/>
  <c r="J490" i="12"/>
  <c r="J764" i="12"/>
  <c r="J491" i="12"/>
  <c r="P491" i="12" s="1"/>
  <c r="J765" i="12"/>
  <c r="J134" i="12"/>
  <c r="J728" i="12"/>
  <c r="J382" i="12"/>
  <c r="J135" i="12"/>
  <c r="J729" i="12"/>
  <c r="J886" i="12"/>
  <c r="J884" i="12"/>
  <c r="J67" i="12"/>
  <c r="J529" i="12"/>
  <c r="J546" i="12"/>
  <c r="J148" i="12"/>
  <c r="J276" i="12"/>
  <c r="J850" i="12"/>
  <c r="J793" i="12"/>
  <c r="J645" i="12"/>
  <c r="J136" i="12"/>
  <c r="J219" i="12"/>
  <c r="J191" i="12"/>
  <c r="J383" i="12"/>
  <c r="J345" i="12"/>
  <c r="J536" i="12"/>
  <c r="J384" i="12"/>
  <c r="J277" i="12"/>
  <c r="J92" i="12"/>
  <c r="J97" i="12"/>
  <c r="J23" i="12"/>
  <c r="P23" i="12" s="1"/>
  <c r="J866" i="12"/>
  <c r="J199" i="12"/>
  <c r="J608" i="12"/>
  <c r="J492" i="12"/>
  <c r="J137" i="12"/>
  <c r="J172" i="12"/>
  <c r="J766" i="12"/>
  <c r="J385" i="12"/>
  <c r="J871" i="12"/>
  <c r="J730" i="12"/>
  <c r="J416" i="12"/>
  <c r="J138" i="12"/>
  <c r="J307" i="12"/>
  <c r="J493" i="12"/>
  <c r="J278" i="12"/>
  <c r="J632" i="12"/>
  <c r="J890" i="12"/>
  <c r="J68" i="12"/>
  <c r="J851" i="12"/>
  <c r="J410" i="12"/>
  <c r="J333" i="12"/>
  <c r="J167" i="12"/>
  <c r="J139" i="12"/>
  <c r="J386" i="12"/>
  <c r="J731" i="12"/>
  <c r="J387" i="12"/>
  <c r="J767" i="12"/>
  <c r="J279" i="12"/>
  <c r="J449" i="12"/>
  <c r="J308" i="12"/>
  <c r="J732" i="12"/>
  <c r="J140" i="12"/>
  <c r="J177" i="12"/>
  <c r="J404" i="12"/>
  <c r="J223" i="12"/>
  <c r="J425" i="12"/>
  <c r="J794" i="12"/>
  <c r="J494" i="12"/>
  <c r="J812" i="12"/>
  <c r="J94" i="12"/>
  <c r="J224" i="12"/>
  <c r="J452" i="12"/>
  <c r="J768" i="12"/>
  <c r="J156" i="12"/>
  <c r="J316" i="12"/>
  <c r="J141" i="12"/>
  <c r="J24" i="12"/>
  <c r="J852" i="12"/>
  <c r="J769" i="12"/>
  <c r="J609" i="12"/>
  <c r="J441" i="12"/>
  <c r="J633" i="12"/>
  <c r="J388" i="12"/>
  <c r="J853" i="12"/>
  <c r="J733" i="12"/>
  <c r="J495" i="12"/>
  <c r="J496" i="12"/>
  <c r="J142" i="12"/>
  <c r="J801" i="12"/>
  <c r="J143" i="12"/>
  <c r="J610" i="12"/>
  <c r="J854" i="12"/>
  <c r="J552" i="12"/>
  <c r="J497" i="12"/>
  <c r="P497" i="12" s="1"/>
  <c r="J611" i="12"/>
  <c r="J770" i="12"/>
  <c r="J734" i="12"/>
  <c r="J735" i="12"/>
  <c r="J634" i="12"/>
  <c r="J498" i="12"/>
  <c r="J499" i="12"/>
  <c r="J736" i="12"/>
  <c r="J419" i="12"/>
  <c r="J532" i="12"/>
  <c r="J737" i="12"/>
  <c r="J346" i="12"/>
  <c r="J411" i="12"/>
  <c r="J79" i="12"/>
  <c r="J500" i="12"/>
  <c r="J240" i="12"/>
  <c r="J192" i="12"/>
  <c r="J738" i="12"/>
  <c r="J405" i="12"/>
  <c r="J38" i="12"/>
  <c r="J334" i="12"/>
  <c r="J807" i="12"/>
  <c r="J173" i="12"/>
  <c r="J280" i="12"/>
  <c r="J220" i="12"/>
  <c r="J795" i="12"/>
  <c r="J640" i="12"/>
  <c r="J72" i="12"/>
  <c r="J563" i="12"/>
  <c r="J281" i="12"/>
  <c r="J501" i="12"/>
  <c r="J778" i="12"/>
  <c r="P778" i="12" s="1"/>
  <c r="J309" i="12"/>
  <c r="J617" i="12"/>
  <c r="J855" i="12"/>
  <c r="J209" i="12"/>
  <c r="J241" i="12"/>
  <c r="J150" i="12"/>
  <c r="J282" i="12"/>
  <c r="J407" i="12"/>
  <c r="J784" i="12"/>
  <c r="J283" i="12"/>
  <c r="J284" i="12"/>
  <c r="J57" i="12"/>
  <c r="J739" i="12"/>
  <c r="J228" i="12"/>
  <c r="J615" i="12"/>
  <c r="J69" i="12"/>
  <c r="J144" i="12"/>
  <c r="J406" i="12"/>
  <c r="J347" i="12"/>
  <c r="J663" i="12"/>
  <c r="J856" i="12"/>
  <c r="J433" i="12"/>
  <c r="J538" i="12"/>
  <c r="J740" i="12"/>
  <c r="J808" i="12"/>
  <c r="J744" i="12"/>
  <c r="J145" i="12"/>
  <c r="J502" i="12"/>
  <c r="J155" i="12"/>
  <c r="J426" i="12"/>
  <c r="J646" i="12"/>
  <c r="J857" i="12"/>
  <c r="P857" i="12" s="1"/>
  <c r="J96" i="12"/>
  <c r="J882" i="12"/>
  <c r="J389" i="12"/>
  <c r="J221" i="12"/>
  <c r="J741" i="12"/>
  <c r="J742" i="12"/>
  <c r="J779" i="12"/>
  <c r="J635" i="12"/>
  <c r="J285" i="12"/>
  <c r="J666" i="12"/>
  <c r="J796" i="12"/>
  <c r="J860" i="12"/>
  <c r="N17" i="12"/>
  <c r="L17" i="12"/>
  <c r="K17" i="12"/>
  <c r="J17" i="12"/>
  <c r="P702" i="12" l="1"/>
  <c r="P756" i="12"/>
  <c r="P418" i="12"/>
  <c r="P126" i="12"/>
  <c r="P759" i="12"/>
  <c r="P50" i="12"/>
  <c r="P805" i="12"/>
  <c r="P373" i="12"/>
  <c r="P421" i="12"/>
  <c r="R698" i="12"/>
  <c r="P593" i="12"/>
  <c r="S806" i="12"/>
  <c r="P324" i="12"/>
  <c r="P27" i="12"/>
  <c r="P605" i="12"/>
  <c r="R81" i="12"/>
  <c r="T81" i="12" s="1"/>
  <c r="S856" i="12"/>
  <c r="S645" i="12"/>
  <c r="S213" i="12"/>
  <c r="S445" i="12"/>
  <c r="P341" i="12"/>
  <c r="P689" i="12"/>
  <c r="P473" i="12"/>
  <c r="P440" i="12"/>
  <c r="P464" i="12"/>
  <c r="P342" i="12"/>
  <c r="P863" i="12"/>
  <c r="P486" i="12"/>
  <c r="P599" i="12"/>
  <c r="R447" i="12"/>
  <c r="P310" i="12"/>
  <c r="S388" i="12"/>
  <c r="S871" i="12"/>
  <c r="S759" i="12"/>
  <c r="S237" i="12"/>
  <c r="S374" i="12"/>
  <c r="S756" i="12"/>
  <c r="S446" i="12"/>
  <c r="S614" i="12"/>
  <c r="S116" i="12"/>
  <c r="P379" i="12"/>
  <c r="P540" i="12"/>
  <c r="P758" i="12"/>
  <c r="P26" i="12"/>
  <c r="P594" i="12"/>
  <c r="P371" i="12"/>
  <c r="P592" i="12"/>
  <c r="P89" i="12"/>
  <c r="P693" i="12"/>
  <c r="P233" i="12"/>
  <c r="P445" i="12"/>
  <c r="P302" i="12"/>
  <c r="P369" i="12"/>
  <c r="P625" i="12"/>
  <c r="P301" i="12"/>
  <c r="P29" i="12"/>
  <c r="P692" i="12"/>
  <c r="P396" i="12"/>
  <c r="P428" i="12"/>
  <c r="P586" i="12"/>
  <c r="P584" i="12"/>
  <c r="P25" i="12"/>
  <c r="P339" i="12"/>
  <c r="P543" i="12"/>
  <c r="P743" i="12"/>
  <c r="P623" i="12"/>
  <c r="P157" i="12"/>
  <c r="P265" i="12"/>
  <c r="P43" i="12"/>
  <c r="P184" i="12"/>
  <c r="P612" i="12"/>
  <c r="P288" i="12"/>
  <c r="P152" i="12"/>
  <c r="P294" i="12"/>
  <c r="P621" i="12"/>
  <c r="P576" i="12"/>
  <c r="P803" i="12"/>
  <c r="P753" i="12"/>
  <c r="P429" i="12"/>
  <c r="P149" i="12"/>
  <c r="P102" i="12"/>
  <c r="P260" i="12"/>
  <c r="P101" i="12"/>
  <c r="P771" i="12"/>
  <c r="P193" i="12"/>
  <c r="P33" i="12"/>
  <c r="P786" i="12"/>
  <c r="P337" i="12"/>
  <c r="P258" i="12"/>
  <c r="P231" i="12"/>
  <c r="P507" i="12"/>
  <c r="P298" i="12"/>
  <c r="P653" i="12"/>
  <c r="P618" i="12"/>
  <c r="P355" i="12"/>
  <c r="P675" i="12"/>
  <c r="P821" i="12"/>
  <c r="P865" i="12"/>
  <c r="P875" i="12"/>
  <c r="P318" i="12"/>
  <c r="P222" i="12"/>
  <c r="P187" i="12"/>
  <c r="P891" i="12"/>
  <c r="R412" i="12"/>
  <c r="R326" i="12"/>
  <c r="R858" i="12"/>
  <c r="R417" i="12"/>
  <c r="R439" i="12"/>
  <c r="R286" i="12"/>
  <c r="S241" i="12"/>
  <c r="S192" i="12"/>
  <c r="S731" i="12"/>
  <c r="S866" i="12"/>
  <c r="S26" i="12"/>
  <c r="S595" i="12"/>
  <c r="S702" i="12"/>
  <c r="S592" i="12"/>
  <c r="S399" i="12"/>
  <c r="S285" i="12"/>
  <c r="S808" i="12"/>
  <c r="S419" i="12"/>
  <c r="S496" i="12"/>
  <c r="S148" i="12"/>
  <c r="S895" i="12"/>
  <c r="S432" i="12"/>
  <c r="S660" i="12"/>
  <c r="S878" i="12"/>
  <c r="S90" i="12"/>
  <c r="S758" i="12"/>
  <c r="S268" i="12"/>
  <c r="S798" i="12"/>
  <c r="S58" i="12"/>
  <c r="S367" i="12"/>
  <c r="S722" i="12"/>
  <c r="S842" i="12"/>
  <c r="S269" i="12"/>
  <c r="S117" i="12"/>
  <c r="S153" i="12"/>
  <c r="S180" i="12"/>
  <c r="S51" i="12"/>
  <c r="R779" i="12"/>
  <c r="P538" i="12"/>
  <c r="R284" i="12"/>
  <c r="P282" i="12"/>
  <c r="R855" i="12"/>
  <c r="R499" i="12"/>
  <c r="P733" i="12"/>
  <c r="R768" i="12"/>
  <c r="R223" i="12"/>
  <c r="P219" i="12"/>
  <c r="R729" i="12"/>
  <c r="R490" i="12"/>
  <c r="R721" i="12"/>
  <c r="P151" i="12"/>
  <c r="R777" i="12"/>
  <c r="P216" i="12"/>
  <c r="P524" i="12"/>
  <c r="P844" i="12"/>
  <c r="P376" i="12"/>
  <c r="P304" i="12"/>
  <c r="P840" i="12"/>
  <c r="R523" i="12"/>
  <c r="P293" i="12"/>
  <c r="P203" i="12"/>
  <c r="P694" i="12"/>
  <c r="P41" i="12"/>
  <c r="P587" i="12"/>
  <c r="P95" i="12"/>
  <c r="R613" i="12"/>
  <c r="R366" i="12"/>
  <c r="P893" i="12"/>
  <c r="P787" i="12"/>
  <c r="R754" i="12"/>
  <c r="P88" i="12"/>
  <c r="R53" i="12"/>
  <c r="P800" i="12"/>
  <c r="R185" i="12"/>
  <c r="R861" i="12"/>
  <c r="P358" i="12"/>
  <c r="R194" i="12"/>
  <c r="R181" i="12"/>
  <c r="P39" i="12"/>
  <c r="R822" i="12"/>
  <c r="P435" i="12"/>
  <c r="R874" i="12"/>
  <c r="S321" i="12"/>
  <c r="S95" i="12"/>
  <c r="S249" i="12"/>
  <c r="S830" i="12"/>
  <c r="S366" i="12"/>
  <c r="S868" i="12"/>
  <c r="S109" i="12"/>
  <c r="S787" i="12"/>
  <c r="S88" i="12"/>
  <c r="S656" i="12"/>
  <c r="S106" i="12"/>
  <c r="S809" i="12"/>
  <c r="S537" i="12"/>
  <c r="S53" i="12"/>
  <c r="S774" i="12"/>
  <c r="S463" i="12"/>
  <c r="S572" i="12"/>
  <c r="S560" i="12"/>
  <c r="S751" i="12"/>
  <c r="S571" i="12"/>
  <c r="S257" i="12"/>
  <c r="S39" i="12"/>
  <c r="S822" i="12"/>
  <c r="S295" i="12"/>
  <c r="S874" i="12"/>
  <c r="S513" i="12"/>
  <c r="S434" i="12"/>
  <c r="S567" i="12"/>
  <c r="S873" i="12"/>
  <c r="S565" i="12"/>
  <c r="S45" i="12"/>
  <c r="S202" i="12"/>
  <c r="S252" i="12"/>
  <c r="P796" i="12"/>
  <c r="P284" i="12"/>
  <c r="P737" i="12"/>
  <c r="P768" i="12"/>
  <c r="P416" i="12"/>
  <c r="R290" i="12"/>
  <c r="P140" i="12"/>
  <c r="R69" i="12"/>
  <c r="P741" i="12"/>
  <c r="P856" i="12"/>
  <c r="P241" i="12"/>
  <c r="P334" i="12"/>
  <c r="P634" i="12"/>
  <c r="P388" i="12"/>
  <c r="P794" i="12"/>
  <c r="P333" i="12"/>
  <c r="P137" i="12"/>
  <c r="P645" i="12"/>
  <c r="P381" i="12"/>
  <c r="P894" i="12"/>
  <c r="P44" i="12"/>
  <c r="P118" i="12"/>
  <c r="P145" i="12"/>
  <c r="P640" i="12"/>
  <c r="P801" i="12"/>
  <c r="P767" i="12"/>
  <c r="P536" i="12"/>
  <c r="R140" i="12"/>
  <c r="P173" i="12"/>
  <c r="P812" i="12"/>
  <c r="P139" i="12"/>
  <c r="R766" i="12"/>
  <c r="P134" i="12"/>
  <c r="P248" i="12"/>
  <c r="R545" i="12"/>
  <c r="P306" i="12"/>
  <c r="R772" i="12"/>
  <c r="R713" i="12"/>
  <c r="R170" i="12"/>
  <c r="R629" i="12"/>
  <c r="R637" i="12"/>
  <c r="P120" i="12"/>
  <c r="R235" i="12"/>
  <c r="R783" i="12"/>
  <c r="R30" i="12"/>
  <c r="P437" i="12"/>
  <c r="R478" i="12"/>
  <c r="R477" i="12"/>
  <c r="R393" i="12"/>
  <c r="P520" i="12"/>
  <c r="R588" i="12"/>
  <c r="R321" i="12"/>
  <c r="P70" i="12"/>
  <c r="R109" i="12"/>
  <c r="R106" i="12"/>
  <c r="P363" i="12"/>
  <c r="P774" i="12"/>
  <c r="P571" i="12"/>
  <c r="P513" i="12"/>
  <c r="P860" i="12"/>
  <c r="R860" i="12"/>
  <c r="R635" i="12"/>
  <c r="R221" i="12"/>
  <c r="P221" i="12"/>
  <c r="R857" i="12"/>
  <c r="P502" i="12"/>
  <c r="R502" i="12"/>
  <c r="R740" i="12"/>
  <c r="R663" i="12"/>
  <c r="P663" i="12"/>
  <c r="P57" i="12"/>
  <c r="P407" i="12"/>
  <c r="R407" i="12"/>
  <c r="R209" i="12"/>
  <c r="P209" i="12"/>
  <c r="R778" i="12"/>
  <c r="R72" i="12"/>
  <c r="P280" i="12"/>
  <c r="R280" i="12"/>
  <c r="R38" i="12"/>
  <c r="P38" i="12"/>
  <c r="R240" i="12"/>
  <c r="P346" i="12"/>
  <c r="R346" i="12"/>
  <c r="R736" i="12"/>
  <c r="R735" i="12"/>
  <c r="P735" i="12"/>
  <c r="R497" i="12"/>
  <c r="P143" i="12"/>
  <c r="R143" i="12"/>
  <c r="R495" i="12"/>
  <c r="R633" i="12"/>
  <c r="P633" i="12"/>
  <c r="R852" i="12"/>
  <c r="P156" i="12"/>
  <c r="P94" i="12"/>
  <c r="R94" i="12"/>
  <c r="R425" i="12"/>
  <c r="P425" i="12"/>
  <c r="R279" i="12"/>
  <c r="P386" i="12"/>
  <c r="R386" i="12"/>
  <c r="R410" i="12"/>
  <c r="P410" i="12"/>
  <c r="R632" i="12"/>
  <c r="P138" i="12"/>
  <c r="R138" i="12"/>
  <c r="R385" i="12"/>
  <c r="R492" i="12"/>
  <c r="P492" i="12"/>
  <c r="R23" i="12"/>
  <c r="P384" i="12"/>
  <c r="R384" i="12"/>
  <c r="R191" i="12"/>
  <c r="R793" i="12"/>
  <c r="P793" i="12"/>
  <c r="R546" i="12"/>
  <c r="P886" i="12"/>
  <c r="P728" i="12"/>
  <c r="R728" i="12"/>
  <c r="R764" i="12"/>
  <c r="P764" i="12"/>
  <c r="R403" i="12"/>
  <c r="P403" i="12"/>
  <c r="R394" i="12"/>
  <c r="P131" i="12"/>
  <c r="R131" i="12"/>
  <c r="R763" i="12"/>
  <c r="R239" i="12"/>
  <c r="P239" i="12"/>
  <c r="P531" i="12"/>
  <c r="R190" i="12"/>
  <c r="R189" i="12"/>
  <c r="R724" i="12"/>
  <c r="P130" i="12"/>
  <c r="R130" i="12"/>
  <c r="R510" i="12"/>
  <c r="R722" i="12"/>
  <c r="P722" i="12"/>
  <c r="R324" i="12"/>
  <c r="P526" i="12"/>
  <c r="P606" i="12"/>
  <c r="R606" i="12"/>
  <c r="R91" i="12"/>
  <c r="P91" i="12"/>
  <c r="P78" i="12"/>
  <c r="R78" i="12"/>
  <c r="R761" i="12"/>
  <c r="P343" i="12"/>
  <c r="R343" i="12"/>
  <c r="R27" i="12"/>
  <c r="R47" i="12"/>
  <c r="P47" i="12"/>
  <c r="P719" i="12"/>
  <c r="R719" i="12"/>
  <c r="R208" i="12"/>
  <c r="R605" i="12"/>
  <c r="R342" i="12"/>
  <c r="P327" i="12"/>
  <c r="R327" i="12"/>
  <c r="R488" i="12"/>
  <c r="R424" i="12"/>
  <c r="P424" i="12"/>
  <c r="P636" i="12"/>
  <c r="P127" i="12"/>
  <c r="R127" i="12"/>
  <c r="R125" i="12"/>
  <c r="P125" i="12"/>
  <c r="R305" i="12"/>
  <c r="P305" i="12"/>
  <c r="R843" i="12"/>
  <c r="P59" i="12"/>
  <c r="R59" i="12"/>
  <c r="R863" i="12"/>
  <c r="R711" i="12"/>
  <c r="P711" i="12"/>
  <c r="P422" i="12"/>
  <c r="R422" i="12"/>
  <c r="R448" i="12"/>
  <c r="R842" i="12"/>
  <c r="R486" i="12"/>
  <c r="P328" i="12"/>
  <c r="R328" i="12"/>
  <c r="R600" i="12"/>
  <c r="R638" i="12"/>
  <c r="P638" i="12"/>
  <c r="R599" i="12"/>
  <c r="P315" i="12"/>
  <c r="P708" i="12"/>
  <c r="R708" i="12"/>
  <c r="R350" i="12"/>
  <c r="P350" i="12"/>
  <c r="P447" i="12"/>
  <c r="R628" i="12"/>
  <c r="P451" i="12"/>
  <c r="R451" i="12"/>
  <c r="R310" i="12"/>
  <c r="R85" i="12"/>
  <c r="P85" i="12"/>
  <c r="P236" i="12"/>
  <c r="R236" i="12"/>
  <c r="R196" i="12"/>
  <c r="R805" i="12"/>
  <c r="R373" i="12"/>
  <c r="P596" i="12"/>
  <c r="R596" i="12"/>
  <c r="R522" i="12"/>
  <c r="R484" i="12"/>
  <c r="P484" i="12"/>
  <c r="R704" i="12"/>
  <c r="P269" i="12"/>
  <c r="P534" i="12"/>
  <c r="R534" i="12"/>
  <c r="R480" i="12"/>
  <c r="P480" i="12"/>
  <c r="R746" i="12"/>
  <c r="P746" i="12"/>
  <c r="R757" i="12"/>
  <c r="P791" i="12"/>
  <c r="R791" i="12"/>
  <c r="R421" i="12"/>
  <c r="R700" i="12"/>
  <c r="P700" i="12"/>
  <c r="P698" i="12"/>
  <c r="R544" i="12"/>
  <c r="R593" i="12"/>
  <c r="R696" i="12"/>
  <c r="P696" i="12"/>
  <c r="P695" i="12"/>
  <c r="R695" i="12"/>
  <c r="R664" i="12"/>
  <c r="R234" i="12"/>
  <c r="R158" i="12"/>
  <c r="P158" i="12"/>
  <c r="P117" i="12"/>
  <c r="P303" i="12"/>
  <c r="R303" i="12"/>
  <c r="R75" i="12"/>
  <c r="P75" i="12"/>
  <c r="R21" i="12"/>
  <c r="P21" i="12"/>
  <c r="R521" i="12"/>
  <c r="P650" i="12"/>
  <c r="R650" i="12"/>
  <c r="R245" i="12"/>
  <c r="P245" i="12"/>
  <c r="R348" i="12"/>
  <c r="P348" i="12"/>
  <c r="P207" i="12"/>
  <c r="R207" i="12"/>
  <c r="R589" i="12"/>
  <c r="R368" i="12"/>
  <c r="P368" i="12"/>
  <c r="R247" i="12"/>
  <c r="P247" i="12"/>
  <c r="P114" i="12"/>
  <c r="R114" i="12"/>
  <c r="R443" i="12"/>
  <c r="R413" i="12"/>
  <c r="P413" i="12"/>
  <c r="P775" i="12"/>
  <c r="P539" i="12"/>
  <c r="P112" i="12"/>
  <c r="R112" i="12"/>
  <c r="R329" i="12"/>
  <c r="P329" i="12"/>
  <c r="R583" i="12"/>
  <c r="P583" i="12"/>
  <c r="R804" i="12"/>
  <c r="P831" i="12"/>
  <c r="R831" i="12"/>
  <c r="R74" i="12"/>
  <c r="P74" i="12"/>
  <c r="R688" i="12"/>
  <c r="P688" i="12"/>
  <c r="P313" i="12"/>
  <c r="R313" i="12"/>
  <c r="R474" i="12"/>
  <c r="R161" i="12"/>
  <c r="P161" i="12"/>
  <c r="R188" i="12"/>
  <c r="P188" i="12"/>
  <c r="P266" i="12"/>
  <c r="R266" i="12"/>
  <c r="R40" i="12"/>
  <c r="R264" i="12"/>
  <c r="P264" i="12"/>
  <c r="R685" i="12"/>
  <c r="P685" i="12"/>
  <c r="P829" i="12"/>
  <c r="P242" i="12"/>
  <c r="R242" i="12"/>
  <c r="R338" i="12"/>
  <c r="P338" i="12"/>
  <c r="P81" i="12"/>
  <c r="R467" i="12"/>
  <c r="P108" i="12"/>
  <c r="R108" i="12"/>
  <c r="R466" i="12"/>
  <c r="P466" i="12"/>
  <c r="R214" i="12"/>
  <c r="P214" i="12"/>
  <c r="P620" i="12"/>
  <c r="R620" i="12"/>
  <c r="R682" i="12"/>
  <c r="R105" i="12"/>
  <c r="P105" i="12"/>
  <c r="R512" i="12"/>
  <c r="P512" i="12"/>
  <c r="P349" i="12"/>
  <c r="R349" i="12"/>
  <c r="R619" i="12"/>
  <c r="R54" i="12"/>
  <c r="P54" i="12"/>
  <c r="R436" i="12"/>
  <c r="P436" i="12"/>
  <c r="P649" i="12"/>
  <c r="P826" i="12"/>
  <c r="R826" i="12"/>
  <c r="R46" i="12"/>
  <c r="P46" i="12"/>
  <c r="R550" i="12"/>
  <c r="P550" i="12"/>
  <c r="R573" i="12"/>
  <c r="P681" i="12"/>
  <c r="R681" i="12"/>
  <c r="R60" i="12"/>
  <c r="P60" i="12"/>
  <c r="R825" i="12"/>
  <c r="P825" i="12"/>
  <c r="P227" i="12"/>
  <c r="R824" i="12"/>
  <c r="R462" i="12"/>
  <c r="P462" i="12"/>
  <c r="R146" i="12"/>
  <c r="P146" i="12"/>
  <c r="P461" i="12"/>
  <c r="R461" i="12"/>
  <c r="R195" i="12"/>
  <c r="R42" i="12"/>
  <c r="P42" i="12"/>
  <c r="R503" i="12"/>
  <c r="P503" i="12"/>
  <c r="P409" i="12"/>
  <c r="P287" i="12"/>
  <c r="R287" i="12"/>
  <c r="R680" i="12"/>
  <c r="P680" i="12"/>
  <c r="R876" i="12"/>
  <c r="P876" i="12"/>
  <c r="R357" i="12"/>
  <c r="P356" i="12"/>
  <c r="R356" i="12"/>
  <c r="R553" i="12"/>
  <c r="P553" i="12"/>
  <c r="R541" i="12"/>
  <c r="P541" i="12"/>
  <c r="P32" i="12"/>
  <c r="R32" i="12"/>
  <c r="R162" i="12"/>
  <c r="R255" i="12"/>
  <c r="P255" i="12"/>
  <c r="R457" i="12"/>
  <c r="P457" i="12"/>
  <c r="P547" i="12"/>
  <c r="R547" i="12"/>
  <c r="R674" i="12"/>
  <c r="R820" i="12"/>
  <c r="P820" i="12"/>
  <c r="P98" i="12"/>
  <c r="P773" i="12"/>
  <c r="P61" i="12"/>
  <c r="R61" i="12"/>
  <c r="R336" i="12"/>
  <c r="P336" i="12"/>
  <c r="R817" i="12"/>
  <c r="P817" i="12"/>
  <c r="P673" i="12"/>
  <c r="P225" i="12"/>
  <c r="R225" i="12"/>
  <c r="R353" i="12"/>
  <c r="P353" i="12"/>
  <c r="R631" i="12"/>
  <c r="P885" i="12"/>
  <c r="R885" i="12"/>
  <c r="R397" i="12"/>
  <c r="P397" i="12"/>
  <c r="P651" i="12"/>
  <c r="R651" i="12"/>
  <c r="R672" i="12"/>
  <c r="P672" i="12"/>
  <c r="P453" i="12"/>
  <c r="P747" i="12"/>
  <c r="R747" i="12"/>
  <c r="R670" i="12"/>
  <c r="R816" i="12"/>
  <c r="P816" i="12"/>
  <c r="P641" i="12"/>
  <c r="R641" i="12"/>
  <c r="S221" i="12"/>
  <c r="S857" i="12"/>
  <c r="S502" i="12"/>
  <c r="S663" i="12"/>
  <c r="S57" i="12"/>
  <c r="S209" i="12"/>
  <c r="S778" i="12"/>
  <c r="S72" i="12"/>
  <c r="S240" i="12"/>
  <c r="S735" i="12"/>
  <c r="S497" i="12"/>
  <c r="S143" i="12"/>
  <c r="S633" i="12"/>
  <c r="S156" i="12"/>
  <c r="S425" i="12"/>
  <c r="S140" i="12"/>
  <c r="S632" i="12"/>
  <c r="S492" i="12"/>
  <c r="S23" i="12"/>
  <c r="S384" i="12"/>
  <c r="S793" i="12"/>
  <c r="S886" i="12"/>
  <c r="S764" i="12"/>
  <c r="S403" i="12"/>
  <c r="S394" i="12"/>
  <c r="S239" i="12"/>
  <c r="S189" i="12"/>
  <c r="S724" i="12"/>
  <c r="S130" i="12"/>
  <c r="S526" i="12"/>
  <c r="S91" i="12"/>
  <c r="S78" i="12"/>
  <c r="S761" i="12"/>
  <c r="S47" i="12"/>
  <c r="S605" i="12"/>
  <c r="S342" i="12"/>
  <c r="S327" i="12"/>
  <c r="S636" i="12"/>
  <c r="S125" i="12"/>
  <c r="S305" i="12"/>
  <c r="S843" i="12"/>
  <c r="S711" i="12"/>
  <c r="S486" i="12"/>
  <c r="S328" i="12"/>
  <c r="S638" i="12"/>
  <c r="S315" i="12"/>
  <c r="S350" i="12"/>
  <c r="S447" i="12"/>
  <c r="S628" i="12"/>
  <c r="S85" i="12"/>
  <c r="S805" i="12"/>
  <c r="S373" i="12"/>
  <c r="S596" i="12"/>
  <c r="S484" i="12"/>
  <c r="S480" i="12"/>
  <c r="S746" i="12"/>
  <c r="S757" i="12"/>
  <c r="S700" i="12"/>
  <c r="S593" i="12"/>
  <c r="S696" i="12"/>
  <c r="S695" i="12"/>
  <c r="S234" i="12"/>
  <c r="S75" i="12"/>
  <c r="S21" i="12"/>
  <c r="S521" i="12"/>
  <c r="S348" i="12"/>
  <c r="S368" i="12"/>
  <c r="S247" i="12"/>
  <c r="S114" i="12"/>
  <c r="P69" i="12"/>
  <c r="P240" i="12"/>
  <c r="P852" i="12"/>
  <c r="P632" i="12"/>
  <c r="P546" i="12"/>
  <c r="P189" i="12"/>
  <c r="P290" i="12"/>
  <c r="P842" i="12"/>
  <c r="P704" i="12"/>
  <c r="R531" i="12"/>
  <c r="R775" i="12"/>
  <c r="R453" i="12"/>
  <c r="R796" i="12"/>
  <c r="P646" i="12"/>
  <c r="R145" i="12"/>
  <c r="R538" i="12"/>
  <c r="P615" i="12"/>
  <c r="R282" i="12"/>
  <c r="P855" i="12"/>
  <c r="P501" i="12"/>
  <c r="R640" i="12"/>
  <c r="R173" i="12"/>
  <c r="P500" i="12"/>
  <c r="R737" i="12"/>
  <c r="P552" i="12"/>
  <c r="R801" i="12"/>
  <c r="R733" i="12"/>
  <c r="P24" i="12"/>
  <c r="R812" i="12"/>
  <c r="P223" i="12"/>
  <c r="P732" i="12"/>
  <c r="R767" i="12"/>
  <c r="R139" i="12"/>
  <c r="P278" i="12"/>
  <c r="R416" i="12"/>
  <c r="P97" i="12"/>
  <c r="R536" i="12"/>
  <c r="R219" i="12"/>
  <c r="P529" i="12"/>
  <c r="P729" i="12"/>
  <c r="R134" i="12"/>
  <c r="P490" i="12"/>
  <c r="P727" i="12"/>
  <c r="R248" i="12"/>
  <c r="P607" i="12"/>
  <c r="P438" i="12"/>
  <c r="R306" i="12"/>
  <c r="P344" i="12"/>
  <c r="P721" i="12"/>
  <c r="R151" i="12"/>
  <c r="P777" i="12"/>
  <c r="P37" i="12"/>
  <c r="R216" i="12"/>
  <c r="P525" i="12"/>
  <c r="P401" i="12"/>
  <c r="R524" i="12"/>
  <c r="P166" i="12"/>
  <c r="P713" i="12"/>
  <c r="R844" i="12"/>
  <c r="P170" i="12"/>
  <c r="P603" i="12"/>
  <c r="R376" i="12"/>
  <c r="P272" i="12"/>
  <c r="P211" i="12"/>
  <c r="R304" i="12"/>
  <c r="P121" i="12"/>
  <c r="P637" i="12"/>
  <c r="R840" i="12"/>
  <c r="P523" i="12"/>
  <c r="P22" i="12"/>
  <c r="R120" i="12"/>
  <c r="P558" i="12"/>
  <c r="P395" i="12"/>
  <c r="R293" i="12"/>
  <c r="P836" i="12"/>
  <c r="P783" i="12"/>
  <c r="R203" i="12"/>
  <c r="P30" i="12"/>
  <c r="P701" i="12"/>
  <c r="R437" i="12"/>
  <c r="P479" i="12"/>
  <c r="P370" i="12"/>
  <c r="R694" i="12"/>
  <c r="P590" i="12"/>
  <c r="P477" i="12"/>
  <c r="R41" i="12"/>
  <c r="P393" i="12"/>
  <c r="P658" i="12"/>
  <c r="R520" i="12"/>
  <c r="P217" i="12"/>
  <c r="P889" i="12"/>
  <c r="R587" i="12"/>
  <c r="P82" i="12"/>
  <c r="P321" i="12"/>
  <c r="R95" i="12"/>
  <c r="P613" i="12"/>
  <c r="P320" i="12"/>
  <c r="R70" i="12"/>
  <c r="P830" i="12"/>
  <c r="P153" i="12"/>
  <c r="R893" i="12"/>
  <c r="P868" i="12"/>
  <c r="P109" i="12"/>
  <c r="R787" i="12"/>
  <c r="P754" i="12"/>
  <c r="P468" i="12"/>
  <c r="R88" i="12"/>
  <c r="P656" i="12"/>
  <c r="P104" i="12"/>
  <c r="R363" i="12"/>
  <c r="P537" i="12"/>
  <c r="P53" i="12"/>
  <c r="R800" i="12"/>
  <c r="P185" i="12"/>
  <c r="P86" i="12"/>
  <c r="R774" i="12"/>
  <c r="P463" i="12"/>
  <c r="P572" i="12"/>
  <c r="R358" i="12"/>
  <c r="P751" i="12"/>
  <c r="P194" i="12"/>
  <c r="R571" i="12"/>
  <c r="P181" i="12"/>
  <c r="P297" i="12"/>
  <c r="R39" i="12"/>
  <c r="P678" i="12"/>
  <c r="P295" i="12"/>
  <c r="R435" i="12"/>
  <c r="P616" i="12"/>
  <c r="P874" i="12"/>
  <c r="R513" i="12"/>
  <c r="P354" i="12"/>
  <c r="P229" i="12"/>
  <c r="P434" i="12"/>
  <c r="P352" i="12"/>
  <c r="P567" i="12"/>
  <c r="P254" i="12"/>
  <c r="P565" i="12"/>
  <c r="P859" i="12"/>
  <c r="P45" i="12"/>
  <c r="P202" i="12"/>
  <c r="R285" i="12"/>
  <c r="R741" i="12"/>
  <c r="R96" i="12"/>
  <c r="R155" i="12"/>
  <c r="R808" i="12"/>
  <c r="R856" i="12"/>
  <c r="R144" i="12"/>
  <c r="R739" i="12"/>
  <c r="R784" i="12"/>
  <c r="R241" i="12"/>
  <c r="R309" i="12"/>
  <c r="R563" i="12"/>
  <c r="R220" i="12"/>
  <c r="R334" i="12"/>
  <c r="R192" i="12"/>
  <c r="R411" i="12"/>
  <c r="R419" i="12"/>
  <c r="R634" i="12"/>
  <c r="R611" i="12"/>
  <c r="R610" i="12"/>
  <c r="R496" i="12"/>
  <c r="R388" i="12"/>
  <c r="R769" i="12"/>
  <c r="R316" i="12"/>
  <c r="R224" i="12"/>
  <c r="R794" i="12"/>
  <c r="R177" i="12"/>
  <c r="R449" i="12"/>
  <c r="R731" i="12"/>
  <c r="R333" i="12"/>
  <c r="R890" i="12"/>
  <c r="R307" i="12"/>
  <c r="R871" i="12"/>
  <c r="R137" i="12"/>
  <c r="R866" i="12"/>
  <c r="R277" i="12"/>
  <c r="R383" i="12"/>
  <c r="R645" i="12"/>
  <c r="R148" i="12"/>
  <c r="R884" i="12"/>
  <c r="R382" i="12"/>
  <c r="R491" i="12"/>
  <c r="R49" i="12"/>
  <c r="R726" i="12"/>
  <c r="R849" i="12"/>
  <c r="R182" i="12"/>
  <c r="R895" i="12"/>
  <c r="R662" i="12"/>
  <c r="R274" i="12"/>
  <c r="R725" i="12"/>
  <c r="R528" i="12"/>
  <c r="R198" i="12"/>
  <c r="R504" i="12"/>
  <c r="R381" i="12"/>
  <c r="R432" i="12"/>
  <c r="R535" i="12"/>
  <c r="R561" i="12"/>
  <c r="R379" i="12"/>
  <c r="R238" i="12"/>
  <c r="R661" i="12"/>
  <c r="R489" i="12"/>
  <c r="R540" i="12"/>
  <c r="R806" i="12"/>
  <c r="R206" i="12"/>
  <c r="R317" i="12"/>
  <c r="R330" i="12"/>
  <c r="R660" i="12"/>
  <c r="R715" i="12"/>
  <c r="R845" i="12"/>
  <c r="R894" i="12"/>
  <c r="R878" i="12"/>
  <c r="R604" i="12"/>
  <c r="R273" i="12"/>
  <c r="R126" i="12"/>
  <c r="R124" i="12"/>
  <c r="R776" i="12"/>
  <c r="R90" i="12"/>
  <c r="R759" i="12"/>
  <c r="R212" i="12"/>
  <c r="R487" i="12"/>
  <c r="R375" i="12"/>
  <c r="R123" i="12"/>
  <c r="R237" i="12"/>
  <c r="R56" i="12"/>
  <c r="R335" i="12"/>
  <c r="R44" i="12"/>
  <c r="R374" i="12"/>
  <c r="R485" i="12"/>
  <c r="R598" i="12"/>
  <c r="R758" i="12"/>
  <c r="R551" i="12"/>
  <c r="R77" i="12"/>
  <c r="R84" i="12"/>
  <c r="R26" i="12"/>
  <c r="R213" i="12"/>
  <c r="R66" i="12"/>
  <c r="R837" i="12"/>
  <c r="R119" i="12"/>
  <c r="R557" i="12"/>
  <c r="R218" i="12"/>
  <c r="R595" i="12"/>
  <c r="R118" i="12"/>
  <c r="R483" i="12"/>
  <c r="R482" i="12"/>
  <c r="R703" i="12"/>
  <c r="R702" i="12"/>
  <c r="R643" i="12"/>
  <c r="R792" i="12"/>
  <c r="R268" i="12"/>
  <c r="R756" i="12"/>
  <c r="R790" i="12"/>
  <c r="R187" i="12"/>
  <c r="R891" i="12"/>
  <c r="R785" i="12"/>
  <c r="S741" i="12"/>
  <c r="S96" i="12"/>
  <c r="S144" i="12"/>
  <c r="S784" i="12"/>
  <c r="S309" i="12"/>
  <c r="S220" i="12"/>
  <c r="S334" i="12"/>
  <c r="S634" i="12"/>
  <c r="S611" i="12"/>
  <c r="S769" i="12"/>
  <c r="S224" i="12"/>
  <c r="S794" i="12"/>
  <c r="S177" i="12"/>
  <c r="S333" i="12"/>
  <c r="S890" i="12"/>
  <c r="S137" i="12"/>
  <c r="S383" i="12"/>
  <c r="S382" i="12"/>
  <c r="S491" i="12"/>
  <c r="S49" i="12"/>
  <c r="S849" i="12"/>
  <c r="S182" i="12"/>
  <c r="S274" i="12"/>
  <c r="S725" i="12"/>
  <c r="S528" i="12"/>
  <c r="S504" i="12"/>
  <c r="S381" i="12"/>
  <c r="S561" i="12"/>
  <c r="S379" i="12"/>
  <c r="S238" i="12"/>
  <c r="S489" i="12"/>
  <c r="S540" i="12"/>
  <c r="S317" i="12"/>
  <c r="S330" i="12"/>
  <c r="S845" i="12"/>
  <c r="S894" i="12"/>
  <c r="S273" i="12"/>
  <c r="S126" i="12"/>
  <c r="S124" i="12"/>
  <c r="S212" i="12"/>
  <c r="S375" i="12"/>
  <c r="S123" i="12"/>
  <c r="S335" i="12"/>
  <c r="S44" i="12"/>
  <c r="S598" i="12"/>
  <c r="S551" i="12"/>
  <c r="S84" i="12"/>
  <c r="S837" i="12"/>
  <c r="S119" i="12"/>
  <c r="S557" i="12"/>
  <c r="S118" i="12"/>
  <c r="S483" i="12"/>
  <c r="S703" i="12"/>
  <c r="S643" i="12"/>
  <c r="S790" i="12"/>
  <c r="S371" i="12"/>
  <c r="S693" i="12"/>
  <c r="S83" i="12"/>
  <c r="S302" i="12"/>
  <c r="S625" i="12"/>
  <c r="S20" i="12"/>
  <c r="S29" i="12"/>
  <c r="P725" i="12"/>
  <c r="P330" i="12"/>
  <c r="P123" i="12"/>
  <c r="P119" i="12"/>
  <c r="P446" i="12"/>
  <c r="P798" i="12"/>
  <c r="P83" i="12"/>
  <c r="P58" i="12"/>
  <c r="P399" i="12"/>
  <c r="P367" i="12"/>
  <c r="P657" i="12"/>
  <c r="P580" i="12"/>
  <c r="P442" i="12"/>
  <c r="P622" i="12"/>
  <c r="P243" i="12"/>
  <c r="P263" i="12"/>
  <c r="P683" i="12"/>
  <c r="P19" i="12"/>
  <c r="P516" i="12"/>
  <c r="P398" i="12"/>
  <c r="P862" i="12"/>
  <c r="P655" i="12"/>
  <c r="P892" i="12"/>
  <c r="P460" i="12"/>
  <c r="P676" i="12"/>
  <c r="P80" i="12"/>
  <c r="P652" i="12"/>
  <c r="P412" i="12"/>
  <c r="R454" i="12"/>
  <c r="P882" i="12"/>
  <c r="R882" i="12"/>
  <c r="R744" i="12"/>
  <c r="P744" i="12"/>
  <c r="P406" i="12"/>
  <c r="R406" i="12"/>
  <c r="R283" i="12"/>
  <c r="P283" i="12"/>
  <c r="P617" i="12"/>
  <c r="R617" i="12"/>
  <c r="R795" i="12"/>
  <c r="P795" i="12"/>
  <c r="P738" i="12"/>
  <c r="R738" i="12"/>
  <c r="R532" i="12"/>
  <c r="P532" i="12"/>
  <c r="P770" i="12"/>
  <c r="R770" i="12"/>
  <c r="R142" i="12"/>
  <c r="P142" i="12"/>
  <c r="P609" i="12"/>
  <c r="R609" i="12"/>
  <c r="R452" i="12"/>
  <c r="P452" i="12"/>
  <c r="P404" i="12"/>
  <c r="R404" i="12"/>
  <c r="R387" i="12"/>
  <c r="P387" i="12"/>
  <c r="P68" i="12"/>
  <c r="R68" i="12"/>
  <c r="R730" i="12"/>
  <c r="P730" i="12"/>
  <c r="P92" i="12"/>
  <c r="R92" i="12"/>
  <c r="P136" i="12"/>
  <c r="R136" i="12"/>
  <c r="P67" i="12"/>
  <c r="R67" i="12"/>
  <c r="P765" i="12"/>
  <c r="R765" i="12"/>
  <c r="P48" i="12"/>
  <c r="R48" i="12"/>
  <c r="P505" i="12"/>
  <c r="R505" i="12"/>
  <c r="P644" i="12"/>
  <c r="R644" i="12"/>
  <c r="P880" i="12"/>
  <c r="R880" i="12"/>
  <c r="P311" i="12"/>
  <c r="R311" i="12"/>
  <c r="P723" i="12"/>
  <c r="R723" i="12"/>
  <c r="P176" i="12"/>
  <c r="R176" i="12"/>
  <c r="R720" i="12"/>
  <c r="P720" i="12"/>
  <c r="P183" i="12"/>
  <c r="R183" i="12"/>
  <c r="R782" i="12"/>
  <c r="P782" i="12"/>
  <c r="P846" i="12"/>
  <c r="R846" i="12"/>
  <c r="R717" i="12"/>
  <c r="P717" i="12"/>
  <c r="P549" i="12"/>
  <c r="R549" i="12"/>
  <c r="R154" i="12"/>
  <c r="P154" i="12"/>
  <c r="P423" i="12"/>
  <c r="R423" i="12"/>
  <c r="R377" i="12"/>
  <c r="P377" i="12"/>
  <c r="P323" i="12"/>
  <c r="R323" i="12"/>
  <c r="P582" i="12"/>
  <c r="R582" i="12"/>
  <c r="P870" i="12"/>
  <c r="R870" i="12"/>
  <c r="R601" i="12"/>
  <c r="P601" i="12"/>
  <c r="P709" i="12"/>
  <c r="R709" i="12"/>
  <c r="P122" i="12"/>
  <c r="R122" i="12"/>
  <c r="P659" i="12"/>
  <c r="R659" i="12"/>
  <c r="P839" i="12"/>
  <c r="R839" i="12"/>
  <c r="P811" i="12"/>
  <c r="R811" i="12"/>
  <c r="P597" i="12"/>
  <c r="R597" i="12"/>
  <c r="R204" i="12"/>
  <c r="P204" i="12"/>
  <c r="P392" i="12"/>
  <c r="R392" i="12"/>
  <c r="R34" i="12"/>
  <c r="P34" i="12"/>
  <c r="P705" i="12"/>
  <c r="R705" i="12"/>
  <c r="R877" i="12"/>
  <c r="P877" i="12"/>
  <c r="P372" i="12"/>
  <c r="R372" i="12"/>
  <c r="R869" i="12"/>
  <c r="P869" i="12"/>
  <c r="P400" i="12"/>
  <c r="R400" i="12"/>
  <c r="R332" i="12"/>
  <c r="P332" i="12"/>
  <c r="P511" i="12"/>
  <c r="R511" i="12"/>
  <c r="P626" i="12"/>
  <c r="R626" i="12"/>
  <c r="P509" i="12"/>
  <c r="R509" i="12"/>
  <c r="R833" i="12"/>
  <c r="P833" i="12"/>
  <c r="P65" i="12"/>
  <c r="R65" i="12"/>
  <c r="R232" i="12"/>
  <c r="P232" i="12"/>
  <c r="P475" i="12"/>
  <c r="R475" i="12"/>
  <c r="R624" i="12"/>
  <c r="P624" i="12"/>
  <c r="P322" i="12"/>
  <c r="R322" i="12"/>
  <c r="R690" i="12"/>
  <c r="P690" i="12"/>
  <c r="P200" i="12"/>
  <c r="R200" i="12"/>
  <c r="R585" i="12"/>
  <c r="P585" i="12"/>
  <c r="P519" i="12"/>
  <c r="R519" i="12"/>
  <c r="R581" i="12"/>
  <c r="P581" i="12"/>
  <c r="P110" i="12"/>
  <c r="R110" i="12"/>
  <c r="R518" i="12"/>
  <c r="P518" i="12"/>
  <c r="P365" i="12"/>
  <c r="R365" i="12"/>
  <c r="P470" i="12"/>
  <c r="R470" i="12"/>
  <c r="P63" i="12"/>
  <c r="R63" i="12"/>
  <c r="R755" i="12"/>
  <c r="P755" i="12"/>
  <c r="P554" i="12"/>
  <c r="R554" i="12"/>
  <c r="R828" i="12"/>
  <c r="P828" i="12"/>
  <c r="P312" i="12"/>
  <c r="R312" i="12"/>
  <c r="P517" i="12"/>
  <c r="R517" i="12"/>
  <c r="P87" i="12"/>
  <c r="R87" i="12"/>
  <c r="P575" i="12"/>
  <c r="R575" i="12"/>
  <c r="P103" i="12"/>
  <c r="R103" i="12"/>
  <c r="P574" i="12"/>
  <c r="R574" i="12"/>
  <c r="P465" i="12"/>
  <c r="R465" i="12"/>
  <c r="P799" i="12"/>
  <c r="R799" i="12"/>
  <c r="P359" i="12"/>
  <c r="R359" i="12"/>
  <c r="P667" i="12"/>
  <c r="R667" i="12"/>
  <c r="P93" i="12"/>
  <c r="R93" i="12"/>
  <c r="P259" i="12"/>
  <c r="R259" i="12"/>
  <c r="P508" i="12"/>
  <c r="R508" i="12"/>
  <c r="P888" i="12"/>
  <c r="R888" i="12"/>
  <c r="P164" i="12"/>
  <c r="R164" i="12"/>
  <c r="P52" i="12"/>
  <c r="R52" i="12"/>
  <c r="P781" i="12"/>
  <c r="R781" i="12"/>
  <c r="P459" i="12"/>
  <c r="R459" i="12"/>
  <c r="P163" i="12"/>
  <c r="R163" i="12"/>
  <c r="P31" i="12"/>
  <c r="R31" i="12"/>
  <c r="P570" i="12"/>
  <c r="R570" i="12"/>
  <c r="P818" i="12"/>
  <c r="R818" i="12"/>
  <c r="P456" i="12"/>
  <c r="R456" i="12"/>
  <c r="R210" i="12"/>
  <c r="P210" i="12"/>
  <c r="P568" i="12"/>
  <c r="R568" i="12"/>
  <c r="R431" i="12"/>
  <c r="P431" i="12"/>
  <c r="P887" i="12"/>
  <c r="R887" i="12"/>
  <c r="R802" i="12"/>
  <c r="P802" i="12"/>
  <c r="P390" i="12"/>
  <c r="R390" i="12"/>
  <c r="R814" i="12"/>
  <c r="P814" i="12"/>
  <c r="S666" i="12"/>
  <c r="S882" i="12"/>
  <c r="S744" i="12"/>
  <c r="S406" i="12"/>
  <c r="S283" i="12"/>
  <c r="S617" i="12"/>
  <c r="S795" i="12"/>
  <c r="S738" i="12"/>
  <c r="S532" i="12"/>
  <c r="S854" i="12"/>
  <c r="S853" i="12"/>
  <c r="S609" i="12"/>
  <c r="S452" i="12"/>
  <c r="S404" i="12"/>
  <c r="S387" i="12"/>
  <c r="S68" i="12"/>
  <c r="S730" i="12"/>
  <c r="S199" i="12"/>
  <c r="S345" i="12"/>
  <c r="S276" i="12"/>
  <c r="S135" i="12"/>
  <c r="S133" i="12"/>
  <c r="S132" i="12"/>
  <c r="S562" i="12"/>
  <c r="S275" i="12"/>
  <c r="S331" i="12"/>
  <c r="S171" i="12"/>
  <c r="S176" i="12"/>
  <c r="S762" i="12"/>
  <c r="S55" i="12"/>
  <c r="S402" i="12"/>
  <c r="S129" i="12"/>
  <c r="S717" i="12"/>
  <c r="S549" i="12"/>
  <c r="S154" i="12"/>
  <c r="S423" i="12"/>
  <c r="S414" i="12"/>
  <c r="S602" i="12"/>
  <c r="S582" i="12"/>
  <c r="S870" i="12"/>
  <c r="S669" i="12"/>
  <c r="S841" i="12"/>
  <c r="S122" i="12"/>
  <c r="S659" i="12"/>
  <c r="S839" i="12"/>
  <c r="S811" i="12"/>
  <c r="S597" i="12"/>
  <c r="S838" i="12"/>
  <c r="S71" i="12"/>
  <c r="S34" i="12"/>
  <c r="S244" i="12"/>
  <c r="S481" i="12"/>
  <c r="S835" i="12"/>
  <c r="S834" i="12"/>
  <c r="S332" i="12"/>
  <c r="S697" i="12"/>
  <c r="S591" i="12"/>
  <c r="S168" i="12"/>
  <c r="S833" i="12"/>
  <c r="S65" i="12"/>
  <c r="S232" i="12"/>
  <c r="S475" i="12"/>
  <c r="S624" i="12"/>
  <c r="S322" i="12"/>
  <c r="S690" i="12"/>
  <c r="S113" i="12"/>
  <c r="S585" i="12"/>
  <c r="S246" i="12"/>
  <c r="S581" i="12"/>
  <c r="S110" i="12"/>
  <c r="S518" i="12"/>
  <c r="S415" i="12"/>
  <c r="S471" i="12"/>
  <c r="S542" i="12"/>
  <c r="S755" i="12"/>
  <c r="S391" i="12"/>
  <c r="S578" i="12"/>
  <c r="S684" i="12"/>
  <c r="S364" i="12"/>
  <c r="S827" i="12"/>
  <c r="S262" i="12"/>
  <c r="S362" i="12"/>
  <c r="S62" i="12"/>
  <c r="S361" i="12"/>
  <c r="S360" i="12"/>
  <c r="S73" i="12"/>
  <c r="S668" i="12"/>
  <c r="S215" i="12"/>
  <c r="S259" i="12"/>
  <c r="S508" i="12"/>
  <c r="S888" i="12"/>
  <c r="S256" i="12"/>
  <c r="S823" i="12"/>
  <c r="S296" i="12"/>
  <c r="S99" i="12"/>
  <c r="S230" i="12"/>
  <c r="S750" i="12"/>
  <c r="S818" i="12"/>
  <c r="S749" i="12"/>
  <c r="S665" i="12"/>
  <c r="S174" i="12"/>
  <c r="S867" i="12"/>
  <c r="S28" i="12"/>
  <c r="S864" i="12"/>
  <c r="S390" i="12"/>
  <c r="S814" i="12"/>
  <c r="P389" i="12"/>
  <c r="R389" i="12"/>
  <c r="R347" i="12"/>
  <c r="P347" i="12"/>
  <c r="P734" i="12"/>
  <c r="R734" i="12"/>
  <c r="R441" i="12"/>
  <c r="P441" i="12"/>
  <c r="P608" i="12"/>
  <c r="R608" i="12"/>
  <c r="R850" i="12"/>
  <c r="P850" i="12"/>
  <c r="P848" i="12"/>
  <c r="R848" i="12"/>
  <c r="R201" i="12"/>
  <c r="P201" i="12"/>
  <c r="P847" i="12"/>
  <c r="R847" i="12"/>
  <c r="R380" i="12"/>
  <c r="P380" i="12"/>
  <c r="R760" i="12"/>
  <c r="P760" i="12"/>
  <c r="P205" i="12"/>
  <c r="R205" i="12"/>
  <c r="R714" i="12"/>
  <c r="P714" i="12"/>
  <c r="P530" i="12"/>
  <c r="R530" i="12"/>
  <c r="R271" i="12"/>
  <c r="P271" i="12"/>
  <c r="P710" i="12"/>
  <c r="R710" i="12"/>
  <c r="R780" i="12"/>
  <c r="P780" i="12"/>
  <c r="P35" i="12"/>
  <c r="R35" i="12"/>
  <c r="R179" i="12"/>
  <c r="P179" i="12"/>
  <c r="R178" i="12"/>
  <c r="P178" i="12"/>
  <c r="P267" i="12"/>
  <c r="R267" i="12"/>
  <c r="R160" i="12"/>
  <c r="P160" i="12"/>
  <c r="P292" i="12"/>
  <c r="R292" i="12"/>
  <c r="R408" i="12"/>
  <c r="P408" i="12"/>
  <c r="P165" i="12"/>
  <c r="R165" i="12"/>
  <c r="R691" i="12"/>
  <c r="P691" i="12"/>
  <c r="R430" i="12"/>
  <c r="P430" i="12"/>
  <c r="R249" i="12"/>
  <c r="P249" i="12"/>
  <c r="P579" i="12"/>
  <c r="R579" i="12"/>
  <c r="R788" i="12"/>
  <c r="P788" i="12"/>
  <c r="P686" i="12"/>
  <c r="R686" i="12"/>
  <c r="R472" i="12"/>
  <c r="P472" i="12"/>
  <c r="R319" i="12"/>
  <c r="P319" i="12"/>
  <c r="R450" i="12"/>
  <c r="P450" i="12"/>
  <c r="P107" i="12"/>
  <c r="R107" i="12"/>
  <c r="R577" i="12"/>
  <c r="P577" i="12"/>
  <c r="P300" i="12"/>
  <c r="R300" i="12"/>
  <c r="R809" i="12"/>
  <c r="P809" i="12"/>
  <c r="R261" i="12"/>
  <c r="P261" i="12"/>
  <c r="R180" i="12"/>
  <c r="P180" i="12"/>
  <c r="P159" i="12"/>
  <c r="R159" i="12"/>
  <c r="R299" i="12"/>
  <c r="P299" i="12"/>
  <c r="P752" i="12"/>
  <c r="R752" i="12"/>
  <c r="R18" i="12"/>
  <c r="P18" i="12"/>
  <c r="R257" i="12"/>
  <c r="P257" i="12"/>
  <c r="P100" i="12"/>
  <c r="R100" i="12"/>
  <c r="R677" i="12"/>
  <c r="P677" i="12"/>
  <c r="P533" i="12"/>
  <c r="R533" i="12"/>
  <c r="R51" i="12"/>
  <c r="P51" i="12"/>
  <c r="R819" i="12"/>
  <c r="P819" i="12"/>
  <c r="R666" i="12"/>
  <c r="P666" i="12"/>
  <c r="P742" i="12"/>
  <c r="R742" i="12"/>
  <c r="P426" i="12"/>
  <c r="R426" i="12"/>
  <c r="P433" i="12"/>
  <c r="R433" i="12"/>
  <c r="P228" i="12"/>
  <c r="R228" i="12"/>
  <c r="P150" i="12"/>
  <c r="R150" i="12"/>
  <c r="P281" i="12"/>
  <c r="R281" i="12"/>
  <c r="P807" i="12"/>
  <c r="R807" i="12"/>
  <c r="P79" i="12"/>
  <c r="R79" i="12"/>
  <c r="P498" i="12"/>
  <c r="R498" i="12"/>
  <c r="P854" i="12"/>
  <c r="R854" i="12"/>
  <c r="P853" i="12"/>
  <c r="R853" i="12"/>
  <c r="P141" i="12"/>
  <c r="R141" i="12"/>
  <c r="P494" i="12"/>
  <c r="R494" i="12"/>
  <c r="P308" i="12"/>
  <c r="R308" i="12"/>
  <c r="P167" i="12"/>
  <c r="R167" i="12"/>
  <c r="P493" i="12"/>
  <c r="R493" i="12"/>
  <c r="P172" i="12"/>
  <c r="R172" i="12"/>
  <c r="P199" i="12"/>
  <c r="R199" i="12"/>
  <c r="R345" i="12"/>
  <c r="P345" i="12"/>
  <c r="P276" i="12"/>
  <c r="R276" i="12"/>
  <c r="R135" i="12"/>
  <c r="P135" i="12"/>
  <c r="P133" i="12"/>
  <c r="R133" i="12"/>
  <c r="R132" i="12"/>
  <c r="P132" i="12"/>
  <c r="P562" i="12"/>
  <c r="R562" i="12"/>
  <c r="R275" i="12"/>
  <c r="P275" i="12"/>
  <c r="P331" i="12"/>
  <c r="R331" i="12"/>
  <c r="R171" i="12"/>
  <c r="P171" i="12"/>
  <c r="P879" i="12"/>
  <c r="R879" i="12"/>
  <c r="P762" i="12"/>
  <c r="R762" i="12"/>
  <c r="P55" i="12"/>
  <c r="R55" i="12"/>
  <c r="P402" i="12"/>
  <c r="R402" i="12"/>
  <c r="P129" i="12"/>
  <c r="R129" i="12"/>
  <c r="P147" i="12"/>
  <c r="R147" i="12"/>
  <c r="P716" i="12"/>
  <c r="R716" i="12"/>
  <c r="P378" i="12"/>
  <c r="R378" i="12"/>
  <c r="P128" i="12"/>
  <c r="R128" i="12"/>
  <c r="P414" i="12"/>
  <c r="R414" i="12"/>
  <c r="P602" i="12"/>
  <c r="R602" i="12"/>
  <c r="R564" i="12"/>
  <c r="P564" i="12"/>
  <c r="P745" i="12"/>
  <c r="R745" i="12"/>
  <c r="P669" i="12"/>
  <c r="R669" i="12"/>
  <c r="P841" i="12"/>
  <c r="R841" i="12"/>
  <c r="R810" i="12"/>
  <c r="P810" i="12"/>
  <c r="P648" i="12"/>
  <c r="R648" i="12"/>
  <c r="R289" i="12"/>
  <c r="P289" i="12"/>
  <c r="P270" i="12"/>
  <c r="R270" i="12"/>
  <c r="R559" i="12"/>
  <c r="P559" i="12"/>
  <c r="P197" i="12"/>
  <c r="R197" i="12"/>
  <c r="P838" i="12"/>
  <c r="R838" i="12"/>
  <c r="P71" i="12"/>
  <c r="R71" i="12"/>
  <c r="P76" i="12"/>
  <c r="R76" i="12"/>
  <c r="P706" i="12"/>
  <c r="R706" i="12"/>
  <c r="P244" i="12"/>
  <c r="R244" i="12"/>
  <c r="P481" i="12"/>
  <c r="R481" i="12"/>
  <c r="P835" i="12"/>
  <c r="R835" i="12"/>
  <c r="P834" i="12"/>
  <c r="R834" i="12"/>
  <c r="P699" i="12"/>
  <c r="R699" i="12"/>
  <c r="P627" i="12"/>
  <c r="R627" i="12"/>
  <c r="P697" i="12"/>
  <c r="R697" i="12"/>
  <c r="R591" i="12"/>
  <c r="P591" i="12"/>
  <c r="P168" i="12"/>
  <c r="R168" i="12"/>
  <c r="P556" i="12"/>
  <c r="R556" i="12"/>
  <c r="P476" i="12"/>
  <c r="R476" i="12"/>
  <c r="P340" i="12"/>
  <c r="R340" i="12"/>
  <c r="P64" i="12"/>
  <c r="R64" i="12"/>
  <c r="P444" i="12"/>
  <c r="R444" i="12"/>
  <c r="P115" i="12"/>
  <c r="R115" i="12"/>
  <c r="P36" i="12"/>
  <c r="R36" i="12"/>
  <c r="P113" i="12"/>
  <c r="R113" i="12"/>
  <c r="P883" i="12"/>
  <c r="R883" i="12"/>
  <c r="P246" i="12"/>
  <c r="R246" i="12"/>
  <c r="P111" i="12"/>
  <c r="R111" i="12"/>
  <c r="P314" i="12"/>
  <c r="R314" i="12"/>
  <c r="P687" i="12"/>
  <c r="R687" i="12"/>
  <c r="P415" i="12"/>
  <c r="R415" i="12"/>
  <c r="R471" i="12"/>
  <c r="P471" i="12"/>
  <c r="P542" i="12"/>
  <c r="R542" i="12"/>
  <c r="P469" i="12"/>
  <c r="R469" i="12"/>
  <c r="P391" i="12"/>
  <c r="R391" i="12"/>
  <c r="P578" i="12"/>
  <c r="R578" i="12"/>
  <c r="P684" i="12"/>
  <c r="R684" i="12"/>
  <c r="R364" i="12"/>
  <c r="P364" i="12"/>
  <c r="P827" i="12"/>
  <c r="R827" i="12"/>
  <c r="R262" i="12"/>
  <c r="P262" i="12"/>
  <c r="P362" i="12"/>
  <c r="R362" i="12"/>
  <c r="R62" i="12"/>
  <c r="P62" i="12"/>
  <c r="P361" i="12"/>
  <c r="R361" i="12"/>
  <c r="R360" i="12"/>
  <c r="P360" i="12"/>
  <c r="P73" i="12"/>
  <c r="R73" i="12"/>
  <c r="R668" i="12"/>
  <c r="P668" i="12"/>
  <c r="P215" i="12"/>
  <c r="R215" i="12"/>
  <c r="R175" i="12"/>
  <c r="P175" i="12"/>
  <c r="P515" i="12"/>
  <c r="R515" i="12"/>
  <c r="R654" i="12"/>
  <c r="P654" i="12"/>
  <c r="P679" i="12"/>
  <c r="R679" i="12"/>
  <c r="R256" i="12"/>
  <c r="P256" i="12"/>
  <c r="P823" i="12"/>
  <c r="R823" i="12"/>
  <c r="R296" i="12"/>
  <c r="P296" i="12"/>
  <c r="P99" i="12"/>
  <c r="R99" i="12"/>
  <c r="R230" i="12"/>
  <c r="P230" i="12"/>
  <c r="P750" i="12"/>
  <c r="R750" i="12"/>
  <c r="R569" i="12"/>
  <c r="P569" i="12"/>
  <c r="P749" i="12"/>
  <c r="R749" i="12"/>
  <c r="R665" i="12"/>
  <c r="P665" i="12"/>
  <c r="R174" i="12"/>
  <c r="P174" i="12"/>
  <c r="R867" i="12"/>
  <c r="P867" i="12"/>
  <c r="R28" i="12"/>
  <c r="P28" i="12"/>
  <c r="R864" i="12"/>
  <c r="P864" i="12"/>
  <c r="R420" i="12"/>
  <c r="P420" i="12"/>
  <c r="P813" i="12"/>
  <c r="R813" i="12"/>
  <c r="S742" i="12"/>
  <c r="S426" i="12"/>
  <c r="S433" i="12"/>
  <c r="S228" i="12"/>
  <c r="S150" i="12"/>
  <c r="S281" i="12"/>
  <c r="S807" i="12"/>
  <c r="S79" i="12"/>
  <c r="S498" i="12"/>
  <c r="S770" i="12"/>
  <c r="S142" i="12"/>
  <c r="S141" i="12"/>
  <c r="S494" i="12"/>
  <c r="S308" i="12"/>
  <c r="S167" i="12"/>
  <c r="S493" i="12"/>
  <c r="S172" i="12"/>
  <c r="S92" i="12"/>
  <c r="S136" i="12"/>
  <c r="S67" i="12"/>
  <c r="S765" i="12"/>
  <c r="S48" i="12"/>
  <c r="S505" i="12"/>
  <c r="S644" i="12"/>
  <c r="S880" i="12"/>
  <c r="S311" i="12"/>
  <c r="S723" i="12"/>
  <c r="S879" i="12"/>
  <c r="S720" i="12"/>
  <c r="S183" i="12"/>
  <c r="S782" i="12"/>
  <c r="S846" i="12"/>
  <c r="S147" i="12"/>
  <c r="S716" i="12"/>
  <c r="S378" i="12"/>
  <c r="S128" i="12"/>
  <c r="S377" i="12"/>
  <c r="S323" i="12"/>
  <c r="S564" i="12"/>
  <c r="S745" i="12"/>
  <c r="S601" i="12"/>
  <c r="S709" i="12"/>
  <c r="S810" i="12"/>
  <c r="S648" i="12"/>
  <c r="S289" i="12"/>
  <c r="S270" i="12"/>
  <c r="S559" i="12"/>
  <c r="S197" i="12"/>
  <c r="S204" i="12"/>
  <c r="S392" i="12"/>
  <c r="S76" i="12"/>
  <c r="S706" i="12"/>
  <c r="S705" i="12"/>
  <c r="S877" i="12"/>
  <c r="S372" i="12"/>
  <c r="S869" i="12"/>
  <c r="S400" i="12"/>
  <c r="S699" i="12"/>
  <c r="S627" i="12"/>
  <c r="S511" i="12"/>
  <c r="S626" i="12"/>
  <c r="S509" i="12"/>
  <c r="S556" i="12"/>
  <c r="S476" i="12"/>
  <c r="S340" i="12"/>
  <c r="S64" i="12"/>
  <c r="S444" i="12"/>
  <c r="S115" i="12"/>
  <c r="S36" i="12"/>
  <c r="S200" i="12"/>
  <c r="S883" i="12"/>
  <c r="S519" i="12"/>
  <c r="S111" i="12"/>
  <c r="S314" i="12"/>
  <c r="S687" i="12"/>
  <c r="S365" i="12"/>
  <c r="S470" i="12"/>
  <c r="S63" i="12"/>
  <c r="S469" i="12"/>
  <c r="S554" i="12"/>
  <c r="S828" i="12"/>
  <c r="S312" i="12"/>
  <c r="S517" i="12"/>
  <c r="S87" i="12"/>
  <c r="S575" i="12"/>
  <c r="S103" i="12"/>
  <c r="S574" i="12"/>
  <c r="S465" i="12"/>
  <c r="S799" i="12"/>
  <c r="S359" i="12"/>
  <c r="S667" i="12"/>
  <c r="S93" i="12"/>
  <c r="S175" i="12"/>
  <c r="S515" i="12"/>
  <c r="S654" i="12"/>
  <c r="S679" i="12"/>
  <c r="S164" i="12"/>
  <c r="S52" i="12"/>
  <c r="S781" i="12"/>
  <c r="S459" i="12"/>
  <c r="S163" i="12"/>
  <c r="S31" i="12"/>
  <c r="S570" i="12"/>
  <c r="S569" i="12"/>
  <c r="S456" i="12"/>
  <c r="S210" i="12"/>
  <c r="S568" i="12"/>
  <c r="S431" i="12"/>
  <c r="S887" i="12"/>
  <c r="S802" i="12"/>
  <c r="S420" i="12"/>
  <c r="S813" i="12"/>
  <c r="P405" i="12"/>
  <c r="R405" i="12"/>
  <c r="P851" i="12"/>
  <c r="R851" i="12"/>
  <c r="R881" i="12"/>
  <c r="P881" i="12"/>
  <c r="R527" i="12"/>
  <c r="P527" i="12"/>
  <c r="P630" i="12"/>
  <c r="R630" i="12"/>
  <c r="R718" i="12"/>
  <c r="P718" i="12"/>
  <c r="R186" i="12"/>
  <c r="P186" i="12"/>
  <c r="R712" i="12"/>
  <c r="P712" i="12"/>
  <c r="R169" i="12"/>
  <c r="P169" i="12"/>
  <c r="R639" i="12"/>
  <c r="P639" i="12"/>
  <c r="P707" i="12"/>
  <c r="R707" i="12"/>
  <c r="R291" i="12"/>
  <c r="P291" i="12"/>
  <c r="R642" i="12"/>
  <c r="P642" i="12"/>
  <c r="R789" i="12"/>
  <c r="P789" i="12"/>
  <c r="R250" i="12"/>
  <c r="P250" i="12"/>
  <c r="P555" i="12"/>
  <c r="R555" i="12"/>
  <c r="R832" i="12"/>
  <c r="P832" i="12"/>
  <c r="R560" i="12"/>
  <c r="P560" i="12"/>
  <c r="P285" i="12"/>
  <c r="P808" i="12"/>
  <c r="P784" i="12"/>
  <c r="P220" i="12"/>
  <c r="P419" i="12"/>
  <c r="P496" i="12"/>
  <c r="P224" i="12"/>
  <c r="P731" i="12"/>
  <c r="P871" i="12"/>
  <c r="P383" i="12"/>
  <c r="P382" i="12"/>
  <c r="P849" i="12"/>
  <c r="P274" i="12"/>
  <c r="P504" i="12"/>
  <c r="P561" i="12"/>
  <c r="P489" i="12"/>
  <c r="P317" i="12"/>
  <c r="P845" i="12"/>
  <c r="P273" i="12"/>
  <c r="P90" i="12"/>
  <c r="P375" i="12"/>
  <c r="P335" i="12"/>
  <c r="P598" i="12"/>
  <c r="P84" i="12"/>
  <c r="P837" i="12"/>
  <c r="P595" i="12"/>
  <c r="P703" i="12"/>
  <c r="P268" i="12"/>
  <c r="R815" i="12"/>
  <c r="P815" i="12"/>
  <c r="S860" i="12"/>
  <c r="S635" i="12"/>
  <c r="S740" i="12"/>
  <c r="S69" i="12"/>
  <c r="S407" i="12"/>
  <c r="S280" i="12"/>
  <c r="S38" i="12"/>
  <c r="S346" i="12"/>
  <c r="S736" i="12"/>
  <c r="S495" i="12"/>
  <c r="S852" i="12"/>
  <c r="S94" i="12"/>
  <c r="S386" i="12"/>
  <c r="S410" i="12"/>
  <c r="S138" i="12"/>
  <c r="S385" i="12"/>
  <c r="S191" i="12"/>
  <c r="S546" i="12"/>
  <c r="S728" i="12"/>
  <c r="S131" i="12"/>
  <c r="S763" i="12"/>
  <c r="S531" i="12"/>
  <c r="S190" i="12"/>
  <c r="S510" i="12"/>
  <c r="S324" i="12"/>
  <c r="S606" i="12"/>
  <c r="S343" i="12"/>
  <c r="S27" i="12"/>
  <c r="S719" i="12"/>
  <c r="S208" i="12"/>
  <c r="S488" i="12"/>
  <c r="S290" i="12"/>
  <c r="S127" i="12"/>
  <c r="S59" i="12"/>
  <c r="S863" i="12"/>
  <c r="S422" i="12"/>
  <c r="S448" i="12"/>
  <c r="S600" i="12"/>
  <c r="S599" i="12"/>
  <c r="S708" i="12"/>
  <c r="S451" i="12"/>
  <c r="S310" i="12"/>
  <c r="S236" i="12"/>
  <c r="S196" i="12"/>
  <c r="S522" i="12"/>
  <c r="S704" i="12"/>
  <c r="S534" i="12"/>
  <c r="S791" i="12"/>
  <c r="S421" i="12"/>
  <c r="S698" i="12"/>
  <c r="S544" i="12"/>
  <c r="S664" i="12"/>
  <c r="S158" i="12"/>
  <c r="S303" i="12"/>
  <c r="S650" i="12"/>
  <c r="S245" i="12"/>
  <c r="S207" i="12"/>
  <c r="S589" i="12"/>
  <c r="S443" i="12"/>
  <c r="S413" i="12"/>
  <c r="S775" i="12"/>
  <c r="S539" i="12"/>
  <c r="S112" i="12"/>
  <c r="S329" i="12"/>
  <c r="S583" i="12"/>
  <c r="S804" i="12"/>
  <c r="S831" i="12"/>
  <c r="S74" i="12"/>
  <c r="S688" i="12"/>
  <c r="S313" i="12"/>
  <c r="S474" i="12"/>
  <c r="S161" i="12"/>
  <c r="S188" i="12"/>
  <c r="S266" i="12"/>
  <c r="S40" i="12"/>
  <c r="S264" i="12"/>
  <c r="S685" i="12"/>
  <c r="S829" i="12"/>
  <c r="S242" i="12"/>
  <c r="S338" i="12"/>
  <c r="S81" i="12"/>
  <c r="S467" i="12"/>
  <c r="S108" i="12"/>
  <c r="S466" i="12"/>
  <c r="S214" i="12"/>
  <c r="S620" i="12"/>
  <c r="S682" i="12"/>
  <c r="S105" i="12"/>
  <c r="S512" i="12"/>
  <c r="S349" i="12"/>
  <c r="S619" i="12"/>
  <c r="S54" i="12"/>
  <c r="S436" i="12"/>
  <c r="S649" i="12"/>
  <c r="S826" i="12"/>
  <c r="S46" i="12"/>
  <c r="S550" i="12"/>
  <c r="S573" i="12"/>
  <c r="S681" i="12"/>
  <c r="S60" i="12"/>
  <c r="S825" i="12"/>
  <c r="S227" i="12"/>
  <c r="S824" i="12"/>
  <c r="S462" i="12"/>
  <c r="S146" i="12"/>
  <c r="S461" i="12"/>
  <c r="S195" i="12"/>
  <c r="S42" i="12"/>
  <c r="S503" i="12"/>
  <c r="S409" i="12"/>
  <c r="S287" i="12"/>
  <c r="S680" i="12"/>
  <c r="S876" i="12"/>
  <c r="S357" i="12"/>
  <c r="S356" i="12"/>
  <c r="S553" i="12"/>
  <c r="S541" i="12"/>
  <c r="S32" i="12"/>
  <c r="S162" i="12"/>
  <c r="S255" i="12"/>
  <c r="S457" i="12"/>
  <c r="S547" i="12"/>
  <c r="S674" i="12"/>
  <c r="S820" i="12"/>
  <c r="S98" i="12"/>
  <c r="S773" i="12"/>
  <c r="S61" i="12"/>
  <c r="S336" i="12"/>
  <c r="S817" i="12"/>
  <c r="S673" i="12"/>
  <c r="S225" i="12"/>
  <c r="S353" i="12"/>
  <c r="S631" i="12"/>
  <c r="S885" i="12"/>
  <c r="S397" i="12"/>
  <c r="S651" i="12"/>
  <c r="S672" i="12"/>
  <c r="S453" i="12"/>
  <c r="S747" i="12"/>
  <c r="S670" i="12"/>
  <c r="S816" i="12"/>
  <c r="S815" i="12"/>
  <c r="S641" i="12"/>
  <c r="P635" i="12"/>
  <c r="P155" i="12"/>
  <c r="P740" i="12"/>
  <c r="P739" i="12"/>
  <c r="P563" i="12"/>
  <c r="P411" i="12"/>
  <c r="P736" i="12"/>
  <c r="P610" i="12"/>
  <c r="P495" i="12"/>
  <c r="P316" i="12"/>
  <c r="P449" i="12"/>
  <c r="P307" i="12"/>
  <c r="P385" i="12"/>
  <c r="P277" i="12"/>
  <c r="P191" i="12"/>
  <c r="P884" i="12"/>
  <c r="P726" i="12"/>
  <c r="P662" i="12"/>
  <c r="P190" i="12"/>
  <c r="P198" i="12"/>
  <c r="P510" i="12"/>
  <c r="P535" i="12"/>
  <c r="P661" i="12"/>
  <c r="P206" i="12"/>
  <c r="P208" i="12"/>
  <c r="P715" i="12"/>
  <c r="P488" i="12"/>
  <c r="P604" i="12"/>
  <c r="P776" i="12"/>
  <c r="P487" i="12"/>
  <c r="P448" i="12"/>
  <c r="P56" i="12"/>
  <c r="P600" i="12"/>
  <c r="P485" i="12"/>
  <c r="P77" i="12"/>
  <c r="P66" i="12"/>
  <c r="P196" i="12"/>
  <c r="P218" i="12"/>
  <c r="P522" i="12"/>
  <c r="P482" i="12"/>
  <c r="P792" i="12"/>
  <c r="P544" i="12"/>
  <c r="P664" i="12"/>
  <c r="P589" i="12"/>
  <c r="P443" i="12"/>
  <c r="P474" i="12"/>
  <c r="P40" i="12"/>
  <c r="P682" i="12"/>
  <c r="P619" i="12"/>
  <c r="P824" i="12"/>
  <c r="P195" i="12"/>
  <c r="P162" i="12"/>
  <c r="P674" i="12"/>
  <c r="R57" i="12"/>
  <c r="R156" i="12"/>
  <c r="R886" i="12"/>
  <c r="R526" i="12"/>
  <c r="R636" i="12"/>
  <c r="R315" i="12"/>
  <c r="R269" i="12"/>
  <c r="R117" i="12"/>
  <c r="R539" i="12"/>
  <c r="R829" i="12"/>
  <c r="R649" i="12"/>
  <c r="R409" i="12"/>
  <c r="R773" i="12"/>
  <c r="R673" i="12"/>
  <c r="R646" i="12"/>
  <c r="R615" i="12"/>
  <c r="R501" i="12"/>
  <c r="R500" i="12"/>
  <c r="R552" i="12"/>
  <c r="R24" i="12"/>
  <c r="R732" i="12"/>
  <c r="R278" i="12"/>
  <c r="R97" i="12"/>
  <c r="R529" i="12"/>
  <c r="R727" i="12"/>
  <c r="R607" i="12"/>
  <c r="R438" i="12"/>
  <c r="R344" i="12"/>
  <c r="R37" i="12"/>
  <c r="R525" i="12"/>
  <c r="R401" i="12"/>
  <c r="R166" i="12"/>
  <c r="R603" i="12"/>
  <c r="R272" i="12"/>
  <c r="R211" i="12"/>
  <c r="R121" i="12"/>
  <c r="R22" i="12"/>
  <c r="R558" i="12"/>
  <c r="R395" i="12"/>
  <c r="R836" i="12"/>
  <c r="R701" i="12"/>
  <c r="R479" i="12"/>
  <c r="R370" i="12"/>
  <c r="R590" i="12"/>
  <c r="R658" i="12"/>
  <c r="R217" i="12"/>
  <c r="R889" i="12"/>
  <c r="R82" i="12"/>
  <c r="R320" i="12"/>
  <c r="R830" i="12"/>
  <c r="R153" i="12"/>
  <c r="R868" i="12"/>
  <c r="R468" i="12"/>
  <c r="R656" i="12"/>
  <c r="R104" i="12"/>
  <c r="R537" i="12"/>
  <c r="R86" i="12"/>
  <c r="R463" i="12"/>
  <c r="R572" i="12"/>
  <c r="R751" i="12"/>
  <c r="R297" i="12"/>
  <c r="R678" i="12"/>
  <c r="R295" i="12"/>
  <c r="R616" i="12"/>
  <c r="R354" i="12"/>
  <c r="R229" i="12"/>
  <c r="R434" i="12"/>
  <c r="R455" i="12"/>
  <c r="R352" i="12"/>
  <c r="R567" i="12"/>
  <c r="R254" i="12"/>
  <c r="R873" i="12"/>
  <c r="P873" i="12"/>
  <c r="R351" i="12"/>
  <c r="R565" i="12"/>
  <c r="R506" i="12"/>
  <c r="R253" i="12"/>
  <c r="P253" i="12"/>
  <c r="R859" i="12"/>
  <c r="R45" i="12"/>
  <c r="R202" i="12"/>
  <c r="R252" i="12"/>
  <c r="P252" i="12"/>
  <c r="S796" i="12"/>
  <c r="S779" i="12"/>
  <c r="S389" i="12"/>
  <c r="S646" i="12"/>
  <c r="S145" i="12"/>
  <c r="S538" i="12"/>
  <c r="S347" i="12"/>
  <c r="S615" i="12"/>
  <c r="S284" i="12"/>
  <c r="S282" i="12"/>
  <c r="S855" i="12"/>
  <c r="S501" i="12"/>
  <c r="S640" i="12"/>
  <c r="S173" i="12"/>
  <c r="S405" i="12"/>
  <c r="S500" i="12"/>
  <c r="S737" i="12"/>
  <c r="S499" i="12"/>
  <c r="S734" i="12"/>
  <c r="S552" i="12"/>
  <c r="S801" i="12"/>
  <c r="S733" i="12"/>
  <c r="S441" i="12"/>
  <c r="S24" i="12"/>
  <c r="S768" i="12"/>
  <c r="S812" i="12"/>
  <c r="S223" i="12"/>
  <c r="S732" i="12"/>
  <c r="S767" i="12"/>
  <c r="S139" i="12"/>
  <c r="S851" i="12"/>
  <c r="S278" i="12"/>
  <c r="S416" i="12"/>
  <c r="S766" i="12"/>
  <c r="S608" i="12"/>
  <c r="S97" i="12"/>
  <c r="S536" i="12"/>
  <c r="S219" i="12"/>
  <c r="S850" i="12"/>
  <c r="S529" i="12"/>
  <c r="S729" i="12"/>
  <c r="S134" i="12"/>
  <c r="S490" i="12"/>
  <c r="S727" i="12"/>
  <c r="S881" i="12"/>
  <c r="S248" i="12"/>
  <c r="S848" i="12"/>
  <c r="S607" i="12"/>
  <c r="S201" i="12"/>
  <c r="S545" i="12"/>
  <c r="S847" i="12"/>
  <c r="S438" i="12"/>
  <c r="S527" i="12"/>
  <c r="S306" i="12"/>
  <c r="S380" i="12"/>
  <c r="S344" i="12"/>
  <c r="S721" i="12"/>
  <c r="S151" i="12"/>
  <c r="S777" i="12"/>
  <c r="S37" i="12"/>
  <c r="S760" i="12"/>
  <c r="S216" i="12"/>
  <c r="S630" i="12"/>
  <c r="S525" i="12"/>
  <c r="S718" i="12"/>
  <c r="S772" i="12"/>
  <c r="S205" i="12"/>
  <c r="S401" i="12"/>
  <c r="S186" i="12"/>
  <c r="S524" i="12"/>
  <c r="S714" i="12"/>
  <c r="S166" i="12"/>
  <c r="S713" i="12"/>
  <c r="S844" i="12"/>
  <c r="S170" i="12"/>
  <c r="S603" i="12"/>
  <c r="S712" i="12"/>
  <c r="S376" i="12"/>
  <c r="S530" i="12"/>
  <c r="S272" i="12"/>
  <c r="S271" i="12"/>
  <c r="S629" i="12"/>
  <c r="S710" i="12"/>
  <c r="S211" i="12"/>
  <c r="S169" i="12"/>
  <c r="S304" i="12"/>
  <c r="S780" i="12"/>
  <c r="S121" i="12"/>
  <c r="S637" i="12"/>
  <c r="S840" i="12"/>
  <c r="S523" i="12"/>
  <c r="S22" i="12"/>
  <c r="S639" i="12"/>
  <c r="S120" i="12"/>
  <c r="S35" i="12"/>
  <c r="S558" i="12"/>
  <c r="S179" i="12"/>
  <c r="S235" i="12"/>
  <c r="S707" i="12"/>
  <c r="S395" i="12"/>
  <c r="S291" i="12"/>
  <c r="S293" i="12"/>
  <c r="S178" i="12"/>
  <c r="S836" i="12"/>
  <c r="S783" i="12"/>
  <c r="S203" i="12"/>
  <c r="S30" i="12"/>
  <c r="S701" i="12"/>
  <c r="S642" i="12"/>
  <c r="S437" i="12"/>
  <c r="S267" i="12"/>
  <c r="S479" i="12"/>
  <c r="S160" i="12"/>
  <c r="S478" i="12"/>
  <c r="S292" i="12"/>
  <c r="S370" i="12"/>
  <c r="S789" i="12"/>
  <c r="S694" i="12"/>
  <c r="S408" i="12"/>
  <c r="S590" i="12"/>
  <c r="S477" i="12"/>
  <c r="S41" i="12"/>
  <c r="S393" i="12"/>
  <c r="S658" i="12"/>
  <c r="S250" i="12"/>
  <c r="S520" i="12"/>
  <c r="S555" i="12"/>
  <c r="S217" i="12"/>
  <c r="S832" i="12"/>
  <c r="S588" i="12"/>
  <c r="S165" i="12"/>
  <c r="S889" i="12"/>
  <c r="S691" i="12"/>
  <c r="S587" i="12"/>
  <c r="S430" i="12"/>
  <c r="S82" i="12"/>
  <c r="S613" i="12"/>
  <c r="S320" i="12"/>
  <c r="S70" i="12"/>
  <c r="S579" i="12"/>
  <c r="S788" i="12"/>
  <c r="S686" i="12"/>
  <c r="S472" i="12"/>
  <c r="S893" i="12"/>
  <c r="S319" i="12"/>
  <c r="S754" i="12"/>
  <c r="S468" i="12"/>
  <c r="S450" i="12"/>
  <c r="S107" i="12"/>
  <c r="S577" i="12"/>
  <c r="S300" i="12"/>
  <c r="S104" i="12"/>
  <c r="S363" i="12"/>
  <c r="S261" i="12"/>
  <c r="S800" i="12"/>
  <c r="S185" i="12"/>
  <c r="S86" i="12"/>
  <c r="S159" i="12"/>
  <c r="S299" i="12"/>
  <c r="S861" i="12"/>
  <c r="S752" i="12"/>
  <c r="S358" i="12"/>
  <c r="S18" i="12"/>
  <c r="S194" i="12"/>
  <c r="S181" i="12"/>
  <c r="S297" i="12"/>
  <c r="S100" i="12"/>
  <c r="S678" i="12"/>
  <c r="S677" i="12"/>
  <c r="S533" i="12"/>
  <c r="S435" i="12"/>
  <c r="S819" i="12"/>
  <c r="S616" i="12"/>
  <c r="S354" i="12"/>
  <c r="S229" i="12"/>
  <c r="S455" i="12"/>
  <c r="S352" i="12"/>
  <c r="S254" i="12"/>
  <c r="S351" i="12"/>
  <c r="S506" i="12"/>
  <c r="S253" i="12"/>
  <c r="S859" i="12"/>
  <c r="T227" i="12"/>
  <c r="P779" i="12"/>
  <c r="P96" i="12"/>
  <c r="P144" i="12"/>
  <c r="P309" i="12"/>
  <c r="P72" i="12"/>
  <c r="P192" i="12"/>
  <c r="P499" i="12"/>
  <c r="P611" i="12"/>
  <c r="P769" i="12"/>
  <c r="P177" i="12"/>
  <c r="P279" i="12"/>
  <c r="P890" i="12"/>
  <c r="P766" i="12"/>
  <c r="P866" i="12"/>
  <c r="P148" i="12"/>
  <c r="P49" i="12"/>
  <c r="P394" i="12"/>
  <c r="P895" i="12"/>
  <c r="P545" i="12"/>
  <c r="P528" i="12"/>
  <c r="P432" i="12"/>
  <c r="P238" i="12"/>
  <c r="P761" i="12"/>
  <c r="P806" i="12"/>
  <c r="P772" i="12"/>
  <c r="P660" i="12"/>
  <c r="P878" i="12"/>
  <c r="P124" i="12"/>
  <c r="P843" i="12"/>
  <c r="P212" i="12"/>
  <c r="P629" i="12"/>
  <c r="P237" i="12"/>
  <c r="P374" i="12"/>
  <c r="P551" i="12"/>
  <c r="P628" i="12"/>
  <c r="P213" i="12"/>
  <c r="P235" i="12"/>
  <c r="P557" i="12"/>
  <c r="P483" i="12"/>
  <c r="P643" i="12"/>
  <c r="P757" i="12"/>
  <c r="P790" i="12"/>
  <c r="P478" i="12"/>
  <c r="P521" i="12"/>
  <c r="P588" i="12"/>
  <c r="P804" i="12"/>
  <c r="P366" i="12"/>
  <c r="P467" i="12"/>
  <c r="P106" i="12"/>
  <c r="P573" i="12"/>
  <c r="P861" i="12"/>
  <c r="P357" i="12"/>
  <c r="P822" i="12"/>
  <c r="P455" i="12"/>
  <c r="P631" i="12"/>
  <c r="P351" i="12"/>
  <c r="P506" i="12"/>
  <c r="P670" i="12"/>
  <c r="R594" i="12"/>
  <c r="R446" i="12"/>
  <c r="R371" i="12"/>
  <c r="R592" i="12"/>
  <c r="R89" i="12"/>
  <c r="R798" i="12"/>
  <c r="R614" i="12"/>
  <c r="R693" i="12"/>
  <c r="R233" i="12"/>
  <c r="R83" i="12"/>
  <c r="R445" i="12"/>
  <c r="R302" i="12"/>
  <c r="R369" i="12"/>
  <c r="R58" i="12"/>
  <c r="R116" i="12"/>
  <c r="R625" i="12"/>
  <c r="R301" i="12"/>
  <c r="R399" i="12"/>
  <c r="R20" i="12"/>
  <c r="R29" i="12"/>
  <c r="R692" i="12"/>
  <c r="R367" i="12"/>
  <c r="R396" i="12"/>
  <c r="R428" i="12"/>
  <c r="R586" i="12"/>
  <c r="R657" i="12"/>
  <c r="R584" i="12"/>
  <c r="R25" i="12"/>
  <c r="R339" i="12"/>
  <c r="R580" i="12"/>
  <c r="R689" i="12"/>
  <c r="R543" i="12"/>
  <c r="R743" i="12"/>
  <c r="R442" i="12"/>
  <c r="R473" i="12"/>
  <c r="R623" i="12"/>
  <c r="R157" i="12"/>
  <c r="R622" i="12"/>
  <c r="R265" i="12"/>
  <c r="R43" i="12"/>
  <c r="R184" i="12"/>
  <c r="R243" i="12"/>
  <c r="R612" i="12"/>
  <c r="R288" i="12"/>
  <c r="R152" i="12"/>
  <c r="R263" i="12"/>
  <c r="R341" i="12"/>
  <c r="R294" i="12"/>
  <c r="R621" i="12"/>
  <c r="R683" i="12"/>
  <c r="R440" i="12"/>
  <c r="R576" i="12"/>
  <c r="R803" i="12"/>
  <c r="R19" i="12"/>
  <c r="R753" i="12"/>
  <c r="R429" i="12"/>
  <c r="R149" i="12"/>
  <c r="R516" i="12"/>
  <c r="R102" i="12"/>
  <c r="R260" i="12"/>
  <c r="R101" i="12"/>
  <c r="R398" i="12"/>
  <c r="R464" i="12"/>
  <c r="R771" i="12"/>
  <c r="R193" i="12"/>
  <c r="R862" i="12"/>
  <c r="R418" i="12"/>
  <c r="R33" i="12"/>
  <c r="R786" i="12"/>
  <c r="R655" i="12"/>
  <c r="R337" i="12"/>
  <c r="R258" i="12"/>
  <c r="R231" i="12"/>
  <c r="R892" i="12"/>
  <c r="R507" i="12"/>
  <c r="R298" i="12"/>
  <c r="R653" i="12"/>
  <c r="R460" i="12"/>
  <c r="R514" i="12"/>
  <c r="R618" i="12"/>
  <c r="R355" i="12"/>
  <c r="R676" i="12"/>
  <c r="R458" i="12"/>
  <c r="R675" i="12"/>
  <c r="R821" i="12"/>
  <c r="R80" i="12"/>
  <c r="R865" i="12"/>
  <c r="R875" i="12"/>
  <c r="R318" i="12"/>
  <c r="R652" i="12"/>
  <c r="R222" i="12"/>
  <c r="R50" i="12"/>
  <c r="P326" i="12"/>
  <c r="P454" i="12"/>
  <c r="P858" i="12"/>
  <c r="R566" i="12"/>
  <c r="P566" i="12"/>
  <c r="P748" i="12"/>
  <c r="P417" i="12"/>
  <c r="P872" i="12"/>
  <c r="R671" i="12"/>
  <c r="P671" i="12"/>
  <c r="P785" i="12"/>
  <c r="P439" i="12"/>
  <c r="P286" i="12"/>
  <c r="R251" i="12"/>
  <c r="P251" i="12"/>
  <c r="S155" i="12"/>
  <c r="S739" i="12"/>
  <c r="S563" i="12"/>
  <c r="S411" i="12"/>
  <c r="S610" i="12"/>
  <c r="S316" i="12"/>
  <c r="S449" i="12"/>
  <c r="S307" i="12"/>
  <c r="S277" i="12"/>
  <c r="S884" i="12"/>
  <c r="S726" i="12"/>
  <c r="S662" i="12"/>
  <c r="S198" i="12"/>
  <c r="S535" i="12"/>
  <c r="S661" i="12"/>
  <c r="S206" i="12"/>
  <c r="S715" i="12"/>
  <c r="S604" i="12"/>
  <c r="S776" i="12"/>
  <c r="S487" i="12"/>
  <c r="S56" i="12"/>
  <c r="S485" i="12"/>
  <c r="S77" i="12"/>
  <c r="S66" i="12"/>
  <c r="S218" i="12"/>
  <c r="S482" i="12"/>
  <c r="S792" i="12"/>
  <c r="S594" i="12"/>
  <c r="S89" i="12"/>
  <c r="S233" i="12"/>
  <c r="S369" i="12"/>
  <c r="S301" i="12"/>
  <c r="S692" i="12"/>
  <c r="S396" i="12"/>
  <c r="S428" i="12"/>
  <c r="S586" i="12"/>
  <c r="S657" i="12"/>
  <c r="S584" i="12"/>
  <c r="S25" i="12"/>
  <c r="S339" i="12"/>
  <c r="S580" i="12"/>
  <c r="S689" i="12"/>
  <c r="S543" i="12"/>
  <c r="S743" i="12"/>
  <c r="S442" i="12"/>
  <c r="S473" i="12"/>
  <c r="S623" i="12"/>
  <c r="S157" i="12"/>
  <c r="S622" i="12"/>
  <c r="S265" i="12"/>
  <c r="S43" i="12"/>
  <c r="S184" i="12"/>
  <c r="S243" i="12"/>
  <c r="S612" i="12"/>
  <c r="S288" i="12"/>
  <c r="S152" i="12"/>
  <c r="S263" i="12"/>
  <c r="S341" i="12"/>
  <c r="S294" i="12"/>
  <c r="S621" i="12"/>
  <c r="S683" i="12"/>
  <c r="S440" i="12"/>
  <c r="S576" i="12"/>
  <c r="S803" i="12"/>
  <c r="S19" i="12"/>
  <c r="S753" i="12"/>
  <c r="S429" i="12"/>
  <c r="S149" i="12"/>
  <c r="S516" i="12"/>
  <c r="S102" i="12"/>
  <c r="S260" i="12"/>
  <c r="S101" i="12"/>
  <c r="S398" i="12"/>
  <c r="S464" i="12"/>
  <c r="S771" i="12"/>
  <c r="S193" i="12"/>
  <c r="S862" i="12"/>
  <c r="S418" i="12"/>
  <c r="S33" i="12"/>
  <c r="S786" i="12"/>
  <c r="S655" i="12"/>
  <c r="S337" i="12"/>
  <c r="S258" i="12"/>
  <c r="S231" i="12"/>
  <c r="S892" i="12"/>
  <c r="S507" i="12"/>
  <c r="S298" i="12"/>
  <c r="S653" i="12"/>
  <c r="S460" i="12"/>
  <c r="S514" i="12"/>
  <c r="S618" i="12"/>
  <c r="S355" i="12"/>
  <c r="S676" i="12"/>
  <c r="S458" i="12"/>
  <c r="S675" i="12"/>
  <c r="S821" i="12"/>
  <c r="S80" i="12"/>
  <c r="S865" i="12"/>
  <c r="S875" i="12"/>
  <c r="S318" i="12"/>
  <c r="S652" i="12"/>
  <c r="S222" i="12"/>
  <c r="S187" i="12"/>
  <c r="S891" i="12"/>
  <c r="S412" i="12"/>
  <c r="S50" i="12"/>
  <c r="S326" i="12"/>
  <c r="S454" i="12"/>
  <c r="S858" i="12"/>
  <c r="S566" i="12"/>
  <c r="S748" i="12"/>
  <c r="S417" i="12"/>
  <c r="S872" i="12"/>
  <c r="S671" i="12"/>
  <c r="S785" i="12"/>
  <c r="S439" i="12"/>
  <c r="S286" i="12"/>
  <c r="S251" i="12"/>
  <c r="R748" i="12"/>
  <c r="R872" i="12"/>
  <c r="T779" i="12"/>
  <c r="T864" i="12"/>
  <c r="T874" i="12"/>
  <c r="T890" i="12"/>
  <c r="T45" i="12"/>
  <c r="T360" i="12"/>
  <c r="T667" i="12"/>
  <c r="T588" i="12"/>
  <c r="T257" i="12"/>
  <c r="T261" i="12"/>
  <c r="T624" i="12"/>
  <c r="T631" i="12"/>
  <c r="T718" i="12"/>
  <c r="T773" i="12"/>
  <c r="T789" i="12"/>
  <c r="T858" i="12"/>
  <c r="T60" i="12"/>
  <c r="T659" i="12"/>
  <c r="T410" i="12"/>
  <c r="T721" i="12"/>
  <c r="T96" i="12"/>
  <c r="T308" i="12"/>
  <c r="T346" i="12"/>
  <c r="T431" i="12"/>
  <c r="T223" i="12"/>
  <c r="T51" i="12"/>
  <c r="T23" i="12"/>
  <c r="T120" i="12"/>
  <c r="T141" i="12"/>
  <c r="T286" i="12"/>
  <c r="T340" i="12"/>
  <c r="T403" i="12"/>
  <c r="T453" i="12"/>
  <c r="T291" i="12"/>
  <c r="T358" i="12"/>
  <c r="T447" i="12"/>
  <c r="T641" i="12"/>
  <c r="T118" i="12"/>
  <c r="T119" i="12"/>
  <c r="T156" i="12"/>
  <c r="T538" i="12"/>
  <c r="T734" i="12"/>
  <c r="T767" i="12"/>
  <c r="T848" i="12"/>
  <c r="T581" i="12"/>
  <c r="T854" i="12"/>
  <c r="T228" i="12"/>
  <c r="T232" i="12"/>
  <c r="T280" i="12"/>
  <c r="T331" i="12"/>
  <c r="T348" i="12"/>
  <c r="T364" i="12"/>
  <c r="T609" i="12"/>
  <c r="S17" i="12"/>
  <c r="T140" i="12"/>
  <c r="T204" i="12"/>
  <c r="T230" i="12"/>
  <c r="T256" i="12"/>
  <c r="T34" i="12"/>
  <c r="T49" i="12"/>
  <c r="T57" i="12"/>
  <c r="T98" i="12"/>
  <c r="T106" i="12"/>
  <c r="T146" i="12"/>
  <c r="T177" i="12"/>
  <c r="T190" i="12"/>
  <c r="T296" i="12"/>
  <c r="T466" i="12"/>
  <c r="T573" i="12"/>
  <c r="T665" i="12"/>
  <c r="T599" i="12"/>
  <c r="T137" i="12"/>
  <c r="T527" i="12"/>
  <c r="T499" i="12"/>
  <c r="T591" i="12"/>
  <c r="T882" i="12"/>
  <c r="T745" i="12"/>
  <c r="T763" i="12"/>
  <c r="T793" i="12"/>
  <c r="T816" i="12"/>
  <c r="T791" i="12"/>
  <c r="T175" i="12"/>
  <c r="T727" i="12"/>
  <c r="T192" i="12"/>
  <c r="T404" i="12"/>
  <c r="P17" i="12"/>
  <c r="T328" i="12"/>
  <c r="T349" i="12"/>
  <c r="T444" i="12"/>
  <c r="T477" i="12"/>
  <c r="T493" i="12"/>
  <c r="T495" i="12"/>
  <c r="T502" i="12"/>
  <c r="T406" i="12"/>
  <c r="T522" i="12"/>
  <c r="T524" i="12"/>
  <c r="T560" i="12"/>
  <c r="T562" i="12"/>
  <c r="T589" i="12"/>
  <c r="T666" i="12"/>
  <c r="T670" i="12"/>
  <c r="T680" i="12"/>
  <c r="T696" i="12"/>
  <c r="T698" i="12"/>
  <c r="T709" i="12"/>
  <c r="T712" i="12"/>
  <c r="T741" i="12"/>
  <c r="T758" i="12"/>
  <c r="T806" i="12"/>
  <c r="T814" i="12"/>
  <c r="T843" i="12"/>
  <c r="T737" i="12"/>
  <c r="T802" i="12"/>
  <c r="T760" i="12"/>
  <c r="T826" i="12"/>
  <c r="T867" i="12"/>
  <c r="T847" i="12"/>
  <c r="T855" i="12"/>
  <c r="T879" i="12"/>
  <c r="T895" i="12"/>
  <c r="T861" i="12"/>
  <c r="T344" i="12" l="1"/>
  <c r="T537" i="12"/>
  <c r="T873" i="12"/>
  <c r="T623" i="12"/>
  <c r="T576" i="12"/>
  <c r="T411" i="12"/>
  <c r="T198" i="12"/>
  <c r="T663" i="12"/>
  <c r="T529" i="12"/>
  <c r="T82" i="12"/>
  <c r="T24" i="12"/>
  <c r="T506" i="12"/>
  <c r="T615" i="12"/>
  <c r="T566" i="12"/>
  <c r="T43" i="12"/>
  <c r="T836" i="12"/>
  <c r="T50" i="12"/>
  <c r="T33" i="12"/>
  <c r="T302" i="12"/>
  <c r="T29" i="12"/>
  <c r="T455" i="12"/>
  <c r="T875" i="12"/>
  <c r="T662" i="12"/>
  <c r="T338" i="12"/>
  <c r="T651" i="12"/>
  <c r="T277" i="12"/>
  <c r="T653" i="12"/>
  <c r="T268" i="12"/>
  <c r="T845" i="12"/>
  <c r="T808" i="12"/>
  <c r="T258" i="12"/>
  <c r="T375" i="12"/>
  <c r="T41" i="12"/>
  <c r="T84" i="12"/>
  <c r="T490" i="12"/>
  <c r="T273" i="12"/>
  <c r="T893" i="12"/>
  <c r="T837" i="12"/>
  <c r="T596" i="12"/>
  <c r="T465" i="12"/>
  <c r="T335" i="12"/>
  <c r="T417" i="12"/>
  <c r="T401" i="12"/>
  <c r="T75" i="12"/>
  <c r="T66" i="12"/>
  <c r="T713" i="12"/>
  <c r="T439" i="12"/>
  <c r="T536" i="12"/>
  <c r="T424" i="12"/>
  <c r="T356" i="12"/>
  <c r="T105" i="12"/>
  <c r="T295" i="12"/>
  <c r="T871" i="12"/>
  <c r="T796" i="12"/>
  <c r="T700" i="12"/>
  <c r="T391" i="12"/>
  <c r="T750" i="12"/>
  <c r="T710" i="12"/>
  <c r="T632" i="12"/>
  <c r="T203" i="12"/>
  <c r="T274" i="12"/>
  <c r="T565" i="12"/>
  <c r="T275" i="12"/>
  <c r="T825" i="12"/>
  <c r="T765" i="12"/>
  <c r="T480" i="12"/>
  <c r="T731" i="12"/>
  <c r="T735" i="12"/>
  <c r="T496" i="12"/>
  <c r="T371" i="12"/>
  <c r="T807" i="12"/>
  <c r="T695" i="12"/>
  <c r="T89" i="12"/>
  <c r="T64" i="12"/>
  <c r="T264" i="12"/>
  <c r="T593" i="12"/>
  <c r="T290" i="12"/>
  <c r="T207" i="12"/>
  <c r="T553" i="12"/>
  <c r="T342" i="12"/>
  <c r="T209" i="12"/>
  <c r="T747" i="12"/>
  <c r="T253" i="12"/>
  <c r="T635" i="12"/>
  <c r="T887" i="12"/>
  <c r="T891" i="12"/>
  <c r="T550" i="12"/>
  <c r="T440" i="12"/>
  <c r="T363" i="12"/>
  <c r="T224" i="12"/>
  <c r="T784" i="12"/>
  <c r="T708" i="12"/>
  <c r="T511" i="12"/>
  <c r="T191" i="12"/>
  <c r="T521" i="12"/>
  <c r="T397" i="12"/>
  <c r="T196" i="12"/>
  <c r="T503" i="12"/>
  <c r="T742" i="12"/>
  <c r="T531" i="12"/>
  <c r="T151" i="12"/>
  <c r="T103" i="12"/>
  <c r="T443" i="12"/>
  <c r="T219" i="12"/>
  <c r="T109" i="12"/>
  <c r="T87" i="12"/>
  <c r="T757" i="12"/>
  <c r="T412" i="12"/>
  <c r="T628" i="12"/>
  <c r="T285" i="12"/>
  <c r="T93" i="12"/>
  <c r="T474" i="12"/>
  <c r="T707" i="12"/>
  <c r="T598" i="12"/>
  <c r="T568" i="12"/>
  <c r="T473" i="12"/>
  <c r="T382" i="12"/>
  <c r="T703" i="12"/>
  <c r="T425" i="12"/>
  <c r="T73" i="12"/>
  <c r="T354" i="12"/>
  <c r="T240" i="12"/>
  <c r="T108" i="12"/>
  <c r="T852" i="12"/>
  <c r="T494" i="12"/>
  <c r="T127" i="12"/>
  <c r="T724" i="12"/>
  <c r="T378" i="12"/>
  <c r="T317" i="12"/>
  <c r="T211" i="12"/>
  <c r="T70" i="12"/>
  <c r="T582" i="12"/>
  <c r="T704" i="12"/>
  <c r="T422" i="12"/>
  <c r="T464" i="12"/>
  <c r="T336" i="12"/>
  <c r="T362" i="12"/>
  <c r="T547" i="12"/>
  <c r="T199" i="12"/>
  <c r="T279" i="12"/>
  <c r="T611" i="12"/>
  <c r="T866" i="12"/>
  <c r="T872" i="12"/>
  <c r="T222" i="12"/>
  <c r="T865" i="12"/>
  <c r="T458" i="12"/>
  <c r="T514" i="12"/>
  <c r="T507" i="12"/>
  <c r="T337" i="12"/>
  <c r="T418" i="12"/>
  <c r="T102" i="12"/>
  <c r="T753" i="12"/>
  <c r="T341" i="12"/>
  <c r="T612" i="12"/>
  <c r="T265" i="12"/>
  <c r="T689" i="12"/>
  <c r="T584" i="12"/>
  <c r="T396" i="12"/>
  <c r="T20" i="12"/>
  <c r="T116" i="12"/>
  <c r="T445" i="12"/>
  <c r="T614" i="12"/>
  <c r="T859" i="12"/>
  <c r="T254" i="12"/>
  <c r="T434" i="12"/>
  <c r="T572" i="12"/>
  <c r="T104" i="12"/>
  <c r="T153" i="12"/>
  <c r="T889" i="12"/>
  <c r="T370" i="12"/>
  <c r="T395" i="12"/>
  <c r="T438" i="12"/>
  <c r="T97" i="12"/>
  <c r="T552" i="12"/>
  <c r="T646" i="12"/>
  <c r="T409" i="12"/>
  <c r="T117" i="12"/>
  <c r="T526" i="12"/>
  <c r="T630" i="12"/>
  <c r="T405" i="12"/>
  <c r="T749" i="12"/>
  <c r="T99" i="12"/>
  <c r="T823" i="12"/>
  <c r="T679" i="12"/>
  <c r="T515" i="12"/>
  <c r="T215" i="12"/>
  <c r="T361" i="12"/>
  <c r="T827" i="12"/>
  <c r="T684" i="12"/>
  <c r="T542" i="12"/>
  <c r="T415" i="12"/>
  <c r="T314" i="12"/>
  <c r="T246" i="12"/>
  <c r="T113" i="12"/>
  <c r="T115" i="12"/>
  <c r="T476" i="12"/>
  <c r="T168" i="12"/>
  <c r="T697" i="12"/>
  <c r="T699" i="12"/>
  <c r="T835" i="12"/>
  <c r="T244" i="12"/>
  <c r="T76" i="12"/>
  <c r="T838" i="12"/>
  <c r="T669" i="12"/>
  <c r="T414" i="12"/>
  <c r="T147" i="12"/>
  <c r="T402" i="12"/>
  <c r="T762" i="12"/>
  <c r="T172" i="12"/>
  <c r="T167" i="12"/>
  <c r="T853" i="12"/>
  <c r="T498" i="12"/>
  <c r="T150" i="12"/>
  <c r="T433" i="12"/>
  <c r="T533" i="12"/>
  <c r="T100" i="12"/>
  <c r="T35" i="12"/>
  <c r="T530" i="12"/>
  <c r="T205" i="12"/>
  <c r="T390" i="12"/>
  <c r="T456" i="12"/>
  <c r="T570" i="12"/>
  <c r="T163" i="12"/>
  <c r="T781" i="12"/>
  <c r="T164" i="12"/>
  <c r="T508" i="12"/>
  <c r="T359" i="12"/>
  <c r="T312" i="12"/>
  <c r="T554" i="12"/>
  <c r="T63" i="12"/>
  <c r="T365" i="12"/>
  <c r="T110" i="12"/>
  <c r="T519" i="12"/>
  <c r="T200" i="12"/>
  <c r="T322" i="12"/>
  <c r="T475" i="12"/>
  <c r="T65" i="12"/>
  <c r="T509" i="12"/>
  <c r="T400" i="12"/>
  <c r="T372" i="12"/>
  <c r="T705" i="12"/>
  <c r="T392" i="12"/>
  <c r="T597" i="12"/>
  <c r="T839" i="12"/>
  <c r="T122" i="12"/>
  <c r="T723" i="12"/>
  <c r="T880" i="12"/>
  <c r="T505" i="12"/>
  <c r="T136" i="12"/>
  <c r="T454" i="12"/>
  <c r="T595" i="12"/>
  <c r="T90" i="12"/>
  <c r="T489" i="12"/>
  <c r="T561" i="12"/>
  <c r="T504" i="12"/>
  <c r="T849" i="12"/>
  <c r="T383" i="12"/>
  <c r="T419" i="12"/>
  <c r="T220" i="12"/>
  <c r="T571" i="12"/>
  <c r="T293" i="12"/>
  <c r="T376" i="12"/>
  <c r="T801" i="12"/>
  <c r="T173" i="12"/>
  <c r="T282" i="12"/>
  <c r="T672" i="12"/>
  <c r="T287" i="12"/>
  <c r="T461" i="12"/>
  <c r="T681" i="12"/>
  <c r="T688" i="12"/>
  <c r="T247" i="12"/>
  <c r="T85" i="12"/>
  <c r="T863" i="12"/>
  <c r="T343" i="12"/>
  <c r="T722" i="12"/>
  <c r="T386" i="12"/>
  <c r="T143" i="12"/>
  <c r="T194" i="12"/>
  <c r="T768" i="12"/>
  <c r="T740" i="12"/>
  <c r="T842" i="12"/>
  <c r="T766" i="12"/>
  <c r="T528" i="12"/>
  <c r="T633" i="12"/>
  <c r="T743" i="12"/>
  <c r="T728" i="12"/>
  <c r="T648" i="12"/>
  <c r="T732" i="12"/>
  <c r="T130" i="12"/>
  <c r="T276" i="12"/>
  <c r="T248" i="12"/>
  <c r="T148" i="12"/>
  <c r="T813" i="12"/>
  <c r="T144" i="12"/>
  <c r="T484" i="12"/>
  <c r="T769" i="12"/>
  <c r="T352" i="12"/>
  <c r="T309" i="12"/>
  <c r="T426" i="12"/>
  <c r="T748" i="12"/>
  <c r="T251" i="12"/>
  <c r="T652" i="12"/>
  <c r="T80" i="12"/>
  <c r="T676" i="12"/>
  <c r="T460" i="12"/>
  <c r="T892" i="12"/>
  <c r="T655" i="12"/>
  <c r="T862" i="12"/>
  <c r="T398" i="12"/>
  <c r="T516" i="12"/>
  <c r="T19" i="12"/>
  <c r="T683" i="12"/>
  <c r="T263" i="12"/>
  <c r="T243" i="12"/>
  <c r="T622" i="12"/>
  <c r="T442" i="12"/>
  <c r="T580" i="12"/>
  <c r="T657" i="12"/>
  <c r="T367" i="12"/>
  <c r="T399" i="12"/>
  <c r="T58" i="12"/>
  <c r="T83" i="12"/>
  <c r="T798" i="12"/>
  <c r="T446" i="12"/>
  <c r="T252" i="12"/>
  <c r="T351" i="12"/>
  <c r="T567" i="12"/>
  <c r="T229" i="12"/>
  <c r="T678" i="12"/>
  <c r="T463" i="12"/>
  <c r="T656" i="12"/>
  <c r="T830" i="12"/>
  <c r="T217" i="12"/>
  <c r="T479" i="12"/>
  <c r="T558" i="12"/>
  <c r="T272" i="12"/>
  <c r="T525" i="12"/>
  <c r="T607" i="12"/>
  <c r="T278" i="12"/>
  <c r="T500" i="12"/>
  <c r="T649" i="12"/>
  <c r="T269" i="12"/>
  <c r="T886" i="12"/>
  <c r="T815" i="12"/>
  <c r="T832" i="12"/>
  <c r="T250" i="12"/>
  <c r="T642" i="12"/>
  <c r="T169" i="12"/>
  <c r="T186" i="12"/>
  <c r="T881" i="12"/>
  <c r="T420" i="12"/>
  <c r="T28" i="12"/>
  <c r="T174" i="12"/>
  <c r="T559" i="12"/>
  <c r="T289" i="12"/>
  <c r="T810" i="12"/>
  <c r="T564" i="12"/>
  <c r="T171" i="12"/>
  <c r="T132" i="12"/>
  <c r="T135" i="12"/>
  <c r="T345" i="12"/>
  <c r="T819" i="12"/>
  <c r="T18" i="12"/>
  <c r="T299" i="12"/>
  <c r="T180" i="12"/>
  <c r="T809" i="12"/>
  <c r="T577" i="12"/>
  <c r="T450" i="12"/>
  <c r="T472" i="12"/>
  <c r="T788" i="12"/>
  <c r="T249" i="12"/>
  <c r="T691" i="12"/>
  <c r="T408" i="12"/>
  <c r="T160" i="12"/>
  <c r="T178" i="12"/>
  <c r="T380" i="12"/>
  <c r="T201" i="12"/>
  <c r="T850" i="12"/>
  <c r="T441" i="12"/>
  <c r="T347" i="12"/>
  <c r="T601" i="12"/>
  <c r="T377" i="12"/>
  <c r="T154" i="12"/>
  <c r="T717" i="12"/>
  <c r="T782" i="12"/>
  <c r="T720" i="12"/>
  <c r="T730" i="12"/>
  <c r="T387" i="12"/>
  <c r="T452" i="12"/>
  <c r="T142" i="12"/>
  <c r="T532" i="12"/>
  <c r="T795" i="12"/>
  <c r="T283" i="12"/>
  <c r="T744" i="12"/>
  <c r="T187" i="12"/>
  <c r="T792" i="12"/>
  <c r="T482" i="12"/>
  <c r="T218" i="12"/>
  <c r="T77" i="12"/>
  <c r="T485" i="12"/>
  <c r="T56" i="12"/>
  <c r="T487" i="12"/>
  <c r="T776" i="12"/>
  <c r="T604" i="12"/>
  <c r="T715" i="12"/>
  <c r="T206" i="12"/>
  <c r="T661" i="12"/>
  <c r="T535" i="12"/>
  <c r="T726" i="12"/>
  <c r="T884" i="12"/>
  <c r="T307" i="12"/>
  <c r="T449" i="12"/>
  <c r="T316" i="12"/>
  <c r="T610" i="12"/>
  <c r="T563" i="12"/>
  <c r="T739" i="12"/>
  <c r="T155" i="12"/>
  <c r="T39" i="12"/>
  <c r="T800" i="12"/>
  <c r="T520" i="12"/>
  <c r="T304" i="12"/>
  <c r="T216" i="12"/>
  <c r="T134" i="12"/>
  <c r="T139" i="12"/>
  <c r="T812" i="12"/>
  <c r="T640" i="12"/>
  <c r="T885" i="12"/>
  <c r="T353" i="12"/>
  <c r="T61" i="12"/>
  <c r="T255" i="12"/>
  <c r="T876" i="12"/>
  <c r="T462" i="12"/>
  <c r="T54" i="12"/>
  <c r="T682" i="12"/>
  <c r="T214" i="12"/>
  <c r="T40" i="12"/>
  <c r="T188" i="12"/>
  <c r="T313" i="12"/>
  <c r="T804" i="12"/>
  <c r="T329" i="12"/>
  <c r="T114" i="12"/>
  <c r="T245" i="12"/>
  <c r="T303" i="12"/>
  <c r="T158" i="12"/>
  <c r="T544" i="12"/>
  <c r="T421" i="12"/>
  <c r="T534" i="12"/>
  <c r="T236" i="12"/>
  <c r="T310" i="12"/>
  <c r="T638" i="12"/>
  <c r="T486" i="12"/>
  <c r="T59" i="12"/>
  <c r="T305" i="12"/>
  <c r="T488" i="12"/>
  <c r="T605" i="12"/>
  <c r="T510" i="12"/>
  <c r="T189" i="12"/>
  <c r="T239" i="12"/>
  <c r="T394" i="12"/>
  <c r="T764" i="12"/>
  <c r="T546" i="12"/>
  <c r="T384" i="12"/>
  <c r="T492" i="12"/>
  <c r="T94" i="12"/>
  <c r="T736" i="12"/>
  <c r="T72" i="12"/>
  <c r="T407" i="12"/>
  <c r="T857" i="12"/>
  <c r="T860" i="12"/>
  <c r="T393" i="12"/>
  <c r="T30" i="12"/>
  <c r="T637" i="12"/>
  <c r="T772" i="12"/>
  <c r="T822" i="12"/>
  <c r="T53" i="12"/>
  <c r="T777" i="12"/>
  <c r="T729" i="12"/>
  <c r="T284" i="12"/>
  <c r="T671" i="12"/>
  <c r="T318" i="12"/>
  <c r="T821" i="12"/>
  <c r="T355" i="12"/>
  <c r="T231" i="12"/>
  <c r="T786" i="12"/>
  <c r="T193" i="12"/>
  <c r="T101" i="12"/>
  <c r="T149" i="12"/>
  <c r="T803" i="12"/>
  <c r="T621" i="12"/>
  <c r="T152" i="12"/>
  <c r="T184" i="12"/>
  <c r="T157" i="12"/>
  <c r="T339" i="12"/>
  <c r="T586" i="12"/>
  <c r="T692" i="12"/>
  <c r="T301" i="12"/>
  <c r="T369" i="12"/>
  <c r="T233" i="12"/>
  <c r="T594" i="12"/>
  <c r="T202" i="12"/>
  <c r="T297" i="12"/>
  <c r="T468" i="12"/>
  <c r="T320" i="12"/>
  <c r="T658" i="12"/>
  <c r="T701" i="12"/>
  <c r="T22" i="12"/>
  <c r="T603" i="12"/>
  <c r="T37" i="12"/>
  <c r="T501" i="12"/>
  <c r="T673" i="12"/>
  <c r="T829" i="12"/>
  <c r="T315" i="12"/>
  <c r="T555" i="12"/>
  <c r="T851" i="12"/>
  <c r="T578" i="12"/>
  <c r="T469" i="12"/>
  <c r="T687" i="12"/>
  <c r="T111" i="12"/>
  <c r="T883" i="12"/>
  <c r="T36" i="12"/>
  <c r="T556" i="12"/>
  <c r="T627" i="12"/>
  <c r="T834" i="12"/>
  <c r="T481" i="12"/>
  <c r="T706" i="12"/>
  <c r="T71" i="12"/>
  <c r="T197" i="12"/>
  <c r="T270" i="12"/>
  <c r="T841" i="12"/>
  <c r="T602" i="12"/>
  <c r="T128" i="12"/>
  <c r="T716" i="12"/>
  <c r="T129" i="12"/>
  <c r="T55" i="12"/>
  <c r="T79" i="12"/>
  <c r="T281" i="12"/>
  <c r="T752" i="12"/>
  <c r="T159" i="12"/>
  <c r="T300" i="12"/>
  <c r="T107" i="12"/>
  <c r="T686" i="12"/>
  <c r="T579" i="12"/>
  <c r="T165" i="12"/>
  <c r="T292" i="12"/>
  <c r="T267" i="12"/>
  <c r="T608" i="12"/>
  <c r="T389" i="12"/>
  <c r="T818" i="12"/>
  <c r="T31" i="12"/>
  <c r="T459" i="12"/>
  <c r="T52" i="12"/>
  <c r="T888" i="12"/>
  <c r="T259" i="12"/>
  <c r="T799" i="12"/>
  <c r="T574" i="12"/>
  <c r="T575" i="12"/>
  <c r="T517" i="12"/>
  <c r="T470" i="12"/>
  <c r="T626" i="12"/>
  <c r="T811" i="12"/>
  <c r="T870" i="12"/>
  <c r="T323" i="12"/>
  <c r="T423" i="12"/>
  <c r="T549" i="12"/>
  <c r="T846" i="12"/>
  <c r="T183" i="12"/>
  <c r="T176" i="12"/>
  <c r="T311" i="12"/>
  <c r="T644" i="12"/>
  <c r="T48" i="12"/>
  <c r="T67" i="12"/>
  <c r="T92" i="12"/>
  <c r="T68" i="12"/>
  <c r="T770" i="12"/>
  <c r="T738" i="12"/>
  <c r="T617" i="12"/>
  <c r="T790" i="12"/>
  <c r="T643" i="12"/>
  <c r="T483" i="12"/>
  <c r="T557" i="12"/>
  <c r="T213" i="12"/>
  <c r="T551" i="12"/>
  <c r="T374" i="12"/>
  <c r="T237" i="12"/>
  <c r="T212" i="12"/>
  <c r="T124" i="12"/>
  <c r="T878" i="12"/>
  <c r="T660" i="12"/>
  <c r="T238" i="12"/>
  <c r="T432" i="12"/>
  <c r="T435" i="12"/>
  <c r="T774" i="12"/>
  <c r="T787" i="12"/>
  <c r="T587" i="12"/>
  <c r="T437" i="12"/>
  <c r="T840" i="12"/>
  <c r="T225" i="12"/>
  <c r="T817" i="12"/>
  <c r="T820" i="12"/>
  <c r="T162" i="12"/>
  <c r="T541" i="12"/>
  <c r="T42" i="12"/>
  <c r="T824" i="12"/>
  <c r="T46" i="12"/>
  <c r="T619" i="12"/>
  <c r="T512" i="12"/>
  <c r="T620" i="12"/>
  <c r="T467" i="12"/>
  <c r="T242" i="12"/>
  <c r="T685" i="12"/>
  <c r="T266" i="12"/>
  <c r="T74" i="12"/>
  <c r="T112" i="12"/>
  <c r="T368" i="12"/>
  <c r="T650" i="12"/>
  <c r="T21" i="12"/>
  <c r="T234" i="12"/>
  <c r="T746" i="12"/>
  <c r="T373" i="12"/>
  <c r="T451" i="12"/>
  <c r="T600" i="12"/>
  <c r="T327" i="12"/>
  <c r="T208" i="12"/>
  <c r="T47" i="12"/>
  <c r="T761" i="12"/>
  <c r="T91" i="12"/>
  <c r="T324" i="12"/>
  <c r="T497" i="12"/>
  <c r="T38" i="12"/>
  <c r="T778" i="12"/>
  <c r="T321" i="12"/>
  <c r="T783" i="12"/>
  <c r="T629" i="12"/>
  <c r="T69" i="12"/>
  <c r="T366" i="12"/>
  <c r="T523" i="12"/>
  <c r="T133" i="12"/>
  <c r="T385" i="12"/>
  <c r="T86" i="12"/>
  <c r="T675" i="12"/>
  <c r="T618" i="12"/>
  <c r="T298" i="12"/>
  <c r="T771" i="12"/>
  <c r="T260" i="12"/>
  <c r="T429" i="12"/>
  <c r="T294" i="12"/>
  <c r="T288" i="12"/>
  <c r="T543" i="12"/>
  <c r="T25" i="12"/>
  <c r="T428" i="12"/>
  <c r="T625" i="12"/>
  <c r="T693" i="12"/>
  <c r="T592" i="12"/>
  <c r="T616" i="12"/>
  <c r="T751" i="12"/>
  <c r="T868" i="12"/>
  <c r="T590" i="12"/>
  <c r="T121" i="12"/>
  <c r="T166" i="12"/>
  <c r="T539" i="12"/>
  <c r="T636" i="12"/>
  <c r="T639" i="12"/>
  <c r="T569" i="12"/>
  <c r="T654" i="12"/>
  <c r="T668" i="12"/>
  <c r="T62" i="12"/>
  <c r="T262" i="12"/>
  <c r="T471" i="12"/>
  <c r="T677" i="12"/>
  <c r="T319" i="12"/>
  <c r="T430" i="12"/>
  <c r="T179" i="12"/>
  <c r="T780" i="12"/>
  <c r="T271" i="12"/>
  <c r="T714" i="12"/>
  <c r="T210" i="12"/>
  <c r="T828" i="12"/>
  <c r="T755" i="12"/>
  <c r="T518" i="12"/>
  <c r="T585" i="12"/>
  <c r="T690" i="12"/>
  <c r="T833" i="12"/>
  <c r="T332" i="12"/>
  <c r="T869" i="12"/>
  <c r="T877" i="12"/>
  <c r="T785" i="12"/>
  <c r="T756" i="12"/>
  <c r="T702" i="12"/>
  <c r="T26" i="12"/>
  <c r="T44" i="12"/>
  <c r="T123" i="12"/>
  <c r="T759" i="12"/>
  <c r="T126" i="12"/>
  <c r="T894" i="12"/>
  <c r="T330" i="12"/>
  <c r="T540" i="12"/>
  <c r="T379" i="12"/>
  <c r="T381" i="12"/>
  <c r="T725" i="12"/>
  <c r="T182" i="12"/>
  <c r="T491" i="12"/>
  <c r="T645" i="12"/>
  <c r="T333" i="12"/>
  <c r="T794" i="12"/>
  <c r="T388" i="12"/>
  <c r="T634" i="12"/>
  <c r="T334" i="12"/>
  <c r="T241" i="12"/>
  <c r="T856" i="12"/>
  <c r="T513" i="12"/>
  <c r="T88" i="12"/>
  <c r="T95" i="12"/>
  <c r="T694" i="12"/>
  <c r="T844" i="12"/>
  <c r="T306" i="12"/>
  <c r="T416" i="12"/>
  <c r="T733" i="12"/>
  <c r="T145" i="12"/>
  <c r="T775" i="12"/>
  <c r="T674" i="12"/>
  <c r="T457" i="12"/>
  <c r="T32" i="12"/>
  <c r="T357" i="12"/>
  <c r="T195" i="12"/>
  <c r="T436" i="12"/>
  <c r="T161" i="12"/>
  <c r="T831" i="12"/>
  <c r="T583" i="12"/>
  <c r="T413" i="12"/>
  <c r="T664" i="12"/>
  <c r="T805" i="12"/>
  <c r="T350" i="12"/>
  <c r="T448" i="12"/>
  <c r="T711" i="12"/>
  <c r="T125" i="12"/>
  <c r="T719" i="12"/>
  <c r="T27" i="12"/>
  <c r="T78" i="12"/>
  <c r="T606" i="12"/>
  <c r="T131" i="12"/>
  <c r="T138" i="12"/>
  <c r="T221" i="12"/>
  <c r="T478" i="12"/>
  <c r="T235" i="12"/>
  <c r="T170" i="12"/>
  <c r="T545" i="12"/>
  <c r="T181" i="12"/>
  <c r="T185" i="12"/>
  <c r="T754" i="12"/>
  <c r="T613" i="12"/>
  <c r="T326" i="12"/>
  <c r="R17" i="12" l="1"/>
  <c r="T17" i="12" l="1"/>
</calcChain>
</file>

<file path=xl/sharedStrings.xml><?xml version="1.0" encoding="utf-8"?>
<sst xmlns="http://schemas.openxmlformats.org/spreadsheetml/2006/main" count="4399" uniqueCount="1100">
  <si>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</si>
  <si>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</si>
  <si>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</si>
  <si>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</si>
  <si>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</si>
  <si>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</si>
  <si>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</si>
  <si>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</si>
  <si>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</si>
  <si>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</si>
  <si>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</si>
  <si>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</si>
  <si>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</si>
  <si>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</si>
  <si>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</si>
  <si>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</si>
  <si>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</si>
  <si>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</si>
  <si>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</si>
  <si>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</si>
  <si>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</si>
  <si>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</si>
  <si>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</si>
  <si>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</si>
  <si>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</si>
  <si>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</si>
  <si>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</si>
  <si>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</si>
  <si>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</si>
  <si>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</si>
  <si>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</si>
  <si>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</si>
  <si>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</si>
  <si>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</si>
  <si>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</si>
  <si>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</si>
  <si>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</si>
  <si>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</si>
  <si>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</si>
  <si>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</si>
  <si>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</si>
  <si>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</si>
  <si>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</si>
  <si>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</si>
  <si>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</si>
  <si>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</si>
  <si>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</si>
  <si>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</si>
  <si>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</si>
  <si>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</si>
  <si>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</si>
  <si>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</si>
  <si>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</si>
  <si>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</si>
  <si>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</si>
  <si>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</si>
  <si>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</si>
  <si>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</si>
  <si>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</si>
  <si>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</si>
  <si>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</si>
  <si>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</si>
  <si>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</si>
  <si>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</si>
  <si>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</si>
  <si>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</si>
  <si>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</si>
  <si>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</si>
  <si>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</si>
  <si>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</si>
  <si>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</si>
  <si>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</si>
  <si>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</si>
  <si>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</si>
  <si>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</si>
  <si>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</si>
  <si>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</si>
  <si>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</si>
  <si>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</si>
  <si>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</si>
  <si>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</si>
  <si>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</si>
  <si>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</si>
  <si>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</si>
  <si>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</si>
  <si>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</si>
  <si>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</si>
  <si>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</si>
  <si>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</si>
  <si>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</si>
  <si>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</si>
  <si>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</si>
  <si>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</si>
  <si>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</si>
  <si>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</si>
  <si>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</si>
  <si>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</si>
  <si>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</si>
  <si>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</si>
  <si>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</si>
  <si>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</si>
  <si>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</si>
  <si>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</si>
  <si>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</si>
  <si>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</si>
  <si>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</si>
  <si>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</si>
  <si>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</si>
  <si>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</si>
  <si>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</si>
  <si>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</si>
  <si>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</si>
  <si>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</si>
  <si>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</si>
  <si>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</si>
  <si>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</si>
  <si>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</si>
  <si>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</si>
  <si>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</si>
  <si>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</si>
  <si>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</si>
  <si>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</si>
  <si>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</si>
  <si>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</si>
  <si>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</si>
  <si>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</si>
  <si>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</si>
  <si>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</si>
  <si>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</si>
  <si>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</si>
  <si>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</si>
  <si>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</si>
  <si>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</si>
  <si>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</si>
  <si>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</si>
  <si>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</si>
  <si>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</si>
  <si>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</si>
  <si>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</si>
  <si>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</si>
  <si>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</si>
  <si>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</si>
  <si>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</si>
  <si>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</si>
  <si>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</si>
  <si>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</si>
  <si>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</si>
  <si>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</si>
  <si>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</si>
  <si>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</si>
  <si>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</si>
  <si>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</si>
  <si>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</si>
  <si>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</si>
  <si>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</si>
  <si>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</si>
  <si>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</si>
  <si>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</si>
  <si>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</si>
  <si>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</si>
  <si>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</si>
  <si>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</si>
  <si>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</si>
  <si>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</si>
  <si>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</si>
  <si>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</si>
  <si>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</si>
  <si>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</si>
  <si>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</si>
  <si>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</si>
  <si>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</si>
  <si>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</si>
  <si>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</si>
  <si>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</si>
  <si>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</si>
  <si>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</si>
  <si>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</si>
  <si>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</si>
  <si>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</si>
  <si>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</si>
  <si>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</si>
  <si>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</si>
  <si>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</si>
  <si>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</si>
  <si>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</si>
  <si>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</si>
  <si>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</si>
  <si>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</si>
  <si>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</si>
  <si>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</si>
  <si>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</si>
  <si>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</si>
  <si>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</si>
  <si>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</si>
  <si>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</si>
  <si>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</si>
  <si>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</si>
  <si>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</si>
  <si>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</si>
  <si>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</si>
  <si>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</si>
  <si>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</si>
  <si>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</si>
  <si>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</si>
  <si>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</si>
  <si>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</si>
  <si>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</si>
  <si>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</si>
  <si>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</si>
  <si>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</si>
  <si>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</si>
  <si>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</si>
  <si>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</si>
  <si>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</si>
  <si>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</si>
  <si>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</si>
  <si>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</si>
  <si>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</si>
  <si>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</si>
  <si>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</si>
  <si>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</si>
  <si>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</si>
  <si>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</si>
  <si>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</si>
  <si>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</si>
  <si>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</si>
  <si>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</si>
  <si>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</si>
  <si>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</si>
  <si>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</si>
  <si>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</si>
  <si>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</si>
  <si>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</si>
  <si>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</si>
  <si>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</si>
  <si>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</si>
  <si>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</si>
  <si>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</si>
  <si>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</si>
  <si>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</si>
  <si>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</si>
  <si>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</si>
  <si>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</si>
  <si>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</si>
  <si>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</si>
  <si>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</si>
  <si>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</si>
  <si>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</si>
  <si>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</si>
  <si>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</si>
  <si>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</si>
  <si>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</si>
  <si>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</si>
  <si>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</si>
  <si>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</si>
  <si>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</si>
  <si>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</si>
  <si>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</si>
  <si>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</si>
  <si>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</si>
  <si>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</si>
  <si>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</si>
  <si>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</si>
  <si>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</si>
  <si>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</si>
  <si>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</si>
  <si>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</si>
  <si>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</si>
  <si>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</si>
  <si>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</si>
  <si>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</si>
  <si>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</si>
  <si>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</si>
  <si>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</si>
  <si>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</si>
  <si>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</si>
  <si>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</si>
  <si>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</si>
  <si>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</si>
  <si>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</si>
  <si>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</si>
  <si>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</si>
  <si>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</si>
  <si>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</si>
  <si>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</si>
  <si>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</si>
  <si>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</si>
  <si>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</si>
  <si>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</si>
  <si>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</si>
  <si>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</si>
  <si>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</si>
  <si>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</si>
  <si>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</si>
  <si>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</si>
  <si>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</si>
  <si>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</si>
  <si>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</si>
  <si>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</si>
  <si>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</si>
  <si>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</si>
  <si>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</si>
  <si>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</si>
  <si>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</si>
  <si>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</si>
  <si>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</si>
  <si>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</si>
  <si>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</si>
  <si>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</si>
  <si>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</si>
  <si>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</si>
  <si>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</si>
  <si>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</si>
  <si>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</si>
  <si>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</si>
  <si>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</si>
  <si>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</si>
  <si>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</si>
  <si>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</si>
  <si>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</si>
  <si>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</si>
  <si>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</si>
  <si>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</si>
  <si>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</si>
  <si>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</si>
  <si>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</si>
  <si>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</si>
  <si>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</si>
  <si>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</si>
  <si>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</si>
  <si>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</si>
  <si>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</si>
  <si>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</si>
  <si>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</si>
  <si>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</si>
  <si>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</si>
  <si>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</si>
  <si>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</si>
  <si>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</si>
  <si>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</si>
  <si>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</si>
  <si>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</si>
  <si>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</si>
  <si>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</si>
  <si>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</si>
  <si>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</si>
  <si>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</si>
  <si>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</si>
  <si>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</si>
  <si>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</si>
  <si>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</si>
  <si>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</si>
  <si>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</si>
  <si>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</si>
  <si>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</si>
  <si>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</si>
  <si>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</si>
  <si>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</si>
  <si>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</si>
  <si>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</si>
  <si>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</si>
  <si>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</si>
  <si>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</si>
  <si>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</si>
  <si>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</si>
  <si>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</si>
  <si>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</si>
  <si>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</si>
  <si>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</si>
  <si>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</si>
  <si>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</si>
  <si>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</si>
  <si>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</si>
  <si>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</si>
  <si>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</si>
  <si>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</si>
  <si>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</si>
  <si>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</si>
  <si>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</si>
  <si>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</si>
  <si>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</si>
  <si>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</si>
  <si>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</si>
  <si>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</si>
  <si>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</si>
  <si>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</si>
  <si>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</si>
  <si>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</si>
  <si>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</si>
  <si>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</si>
  <si>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</si>
  <si>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</si>
  <si>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</si>
  <si>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</si>
  <si>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</si>
  <si>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</si>
  <si>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</si>
  <si>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</si>
  <si>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</si>
  <si>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</si>
  <si>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</si>
  <si>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</si>
  <si>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</si>
  <si>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</si>
  <si>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</si>
  <si>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</si>
  <si>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</si>
  <si>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</si>
  <si>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</si>
  <si>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</si>
  <si>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</si>
  <si>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</si>
  <si>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</si>
  <si>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</si>
  <si>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</si>
  <si>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</si>
  <si>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</si>
  <si>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</si>
  <si>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</si>
  <si>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</si>
  <si>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</si>
  <si>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</si>
  <si>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</si>
  <si>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</si>
  <si>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</si>
  <si>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</si>
  <si>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</si>
  <si>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</si>
  <si>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</si>
  <si>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</si>
  <si>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</si>
  <si>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</si>
  <si>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</si>
  <si>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</si>
  <si>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</si>
  <si>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</si>
  <si>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</si>
  <si>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</si>
  <si>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</si>
  <si>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</si>
  <si>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</si>
  <si>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</si>
  <si>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</si>
  <si>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</si>
  <si>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</si>
  <si>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</si>
  <si>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</si>
  <si>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</si>
  <si>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</si>
  <si>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</si>
  <si>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</si>
  <si>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</si>
  <si>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</si>
  <si>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</si>
  <si>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</si>
  <si>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</si>
  <si>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</si>
  <si>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</si>
  <si>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</si>
  <si>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</si>
  <si>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</si>
  <si>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</si>
  <si>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</si>
  <si>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</si>
  <si>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</si>
  <si>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</si>
  <si>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</si>
  <si>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</si>
  <si>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</si>
  <si>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</si>
  <si>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</si>
  <si>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</si>
  <si>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</si>
  <si>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</si>
  <si>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</si>
  <si>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</si>
  <si>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</si>
  <si>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</si>
  <si>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</si>
  <si>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</si>
  <si>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</si>
  <si>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</si>
  <si>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</si>
  <si>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</si>
  <si>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</si>
  <si>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</si>
  <si>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</si>
  <si>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</si>
  <si>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</si>
  <si>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</si>
  <si>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</si>
  <si>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</si>
  <si>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</si>
  <si>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</si>
  <si>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</si>
  <si>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</si>
  <si>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</si>
  <si>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</si>
  <si>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</si>
  <si>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</si>
  <si>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</si>
  <si>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</si>
  <si>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</si>
  <si>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</si>
  <si>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</si>
  <si>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</si>
  <si>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</si>
  <si>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</si>
  <si>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</si>
  <si>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</si>
  <si>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</si>
  <si>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</si>
  <si>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</si>
  <si>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</si>
  <si>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</si>
  <si>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</si>
  <si>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</si>
  <si>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</si>
  <si>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</si>
  <si>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</si>
  <si>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</si>
  <si>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</si>
  <si>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</si>
  <si>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</si>
  <si>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</si>
  <si>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</si>
  <si>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</si>
  <si>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</si>
  <si>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</si>
  <si>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</si>
  <si>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</si>
  <si>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</si>
  <si>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</si>
  <si>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</si>
  <si>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</si>
  <si>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</si>
  <si>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</si>
  <si>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</si>
  <si>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</si>
  <si>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</si>
  <si>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</si>
  <si>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</si>
  <si>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</si>
  <si>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</si>
  <si>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</si>
  <si>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</si>
  <si>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</si>
  <si>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</si>
  <si>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</si>
  <si>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</si>
  <si>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</si>
  <si>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</si>
  <si>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</si>
  <si>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</si>
  <si>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</si>
  <si>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</si>
  <si>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</si>
  <si>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</si>
  <si>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</si>
  <si>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</si>
  <si>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</si>
  <si>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</si>
  <si>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</si>
  <si>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</si>
  <si>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</si>
  <si>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</si>
  <si>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</si>
  <si>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</si>
  <si>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</si>
  <si>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</si>
  <si>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</si>
  <si>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</si>
  <si>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</si>
  <si>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</si>
  <si>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</si>
  <si>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</si>
  <si>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</si>
  <si>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</si>
  <si>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</si>
  <si>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</si>
  <si>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</si>
  <si>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</si>
  <si>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</si>
  <si>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</si>
  <si>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</si>
  <si>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</si>
  <si>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</si>
  <si>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</si>
  <si>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</si>
  <si>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</si>
  <si>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</si>
  <si>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</si>
  <si>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</si>
  <si>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</si>
  <si>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</si>
  <si>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</si>
  <si>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</si>
  <si>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</si>
  <si>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</si>
  <si>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</si>
  <si>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</si>
  <si>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</si>
  <si>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</si>
  <si>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</si>
  <si>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</si>
  <si>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</si>
  <si>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</si>
  <si>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</si>
  <si>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</si>
  <si>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</si>
  <si>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</si>
  <si>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</si>
  <si>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</si>
  <si>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</si>
  <si>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</si>
  <si>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</si>
  <si>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</si>
  <si>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</si>
  <si>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</si>
  <si>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</si>
  <si>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</si>
  <si>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</si>
  <si>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</si>
  <si>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</si>
  <si>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</si>
  <si>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</si>
  <si>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</si>
  <si>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</si>
  <si>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</si>
  <si>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</si>
  <si>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</si>
  <si>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</si>
  <si>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</si>
  <si>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</si>
  <si>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</si>
  <si>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</si>
  <si>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</si>
  <si>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</si>
  <si>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</si>
  <si>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</si>
  <si>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</si>
  <si>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</si>
  <si>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</si>
  <si>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</si>
  <si>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</si>
  <si>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</si>
  <si>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</si>
  <si>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</si>
  <si>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</si>
  <si>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</si>
  <si>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</si>
  <si>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</si>
  <si>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</si>
  <si>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</si>
  <si>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</si>
  <si>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</si>
  <si>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</si>
  <si>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</si>
  <si>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</si>
  <si>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</si>
  <si>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</si>
  <si>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</si>
  <si>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</si>
  <si>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</si>
  <si>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</si>
  <si>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</si>
  <si>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</si>
  <si>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</si>
  <si>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</si>
  <si>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</si>
  <si>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</si>
  <si>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</si>
  <si>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</si>
  <si>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</si>
  <si>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</si>
  <si>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</si>
  <si>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</si>
  <si>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</si>
  <si>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</si>
  <si>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</si>
  <si>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</si>
  <si>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</si>
  <si>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</si>
  <si>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</si>
  <si>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</si>
  <si>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</si>
  <si>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</si>
  <si>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</si>
  <si>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</si>
  <si>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</si>
  <si>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</si>
  <si>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</si>
  <si>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</si>
  <si>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</si>
  <si>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</si>
  <si>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</si>
  <si>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</si>
  <si>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</si>
  <si>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</si>
  <si>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</si>
  <si>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</si>
  <si>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</si>
  <si>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</si>
  <si>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</si>
  <si>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</si>
  <si>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</si>
  <si>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</si>
  <si>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</si>
  <si>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</si>
  <si>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</si>
  <si>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</si>
  <si>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</si>
  <si>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</si>
  <si>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</si>
  <si>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</si>
  <si>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</si>
  <si>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</si>
  <si>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</si>
  <si>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</si>
  <si>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</si>
  <si>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</si>
  <si>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</si>
  <si>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</si>
  <si>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</si>
  <si>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</si>
  <si>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</si>
  <si>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</si>
  <si>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</si>
  <si>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</si>
  <si>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</si>
  <si>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</si>
  <si>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</si>
  <si>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</si>
  <si>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</si>
  <si>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</si>
  <si>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</si>
  <si>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</si>
  <si>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</si>
  <si>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</si>
  <si>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</si>
  <si>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</si>
  <si>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</si>
  <si>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</si>
  <si>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</si>
  <si>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</si>
  <si>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</si>
  <si>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</si>
  <si>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</si>
  <si>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</si>
  <si>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</si>
  <si>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</si>
  <si>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</si>
  <si>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</si>
  <si>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</si>
  <si>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</si>
  <si>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</si>
  <si>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</si>
  <si>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</si>
  <si>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CASTULO ESTARLYN ACEVEDO MARTINEZ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</si>
  <si>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</si>
  <si>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</si>
  <si>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</si>
  <si>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</si>
  <si>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</si>
  <si>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</si>
  <si>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</si>
  <si>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</si>
  <si>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</si>
  <si>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</si>
  <si>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</si>
  <si>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</si>
  <si>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</si>
  <si>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</si>
  <si>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</si>
  <si>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</si>
  <si>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</si>
  <si>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</si>
  <si>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</si>
  <si>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</si>
  <si>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</si>
  <si>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</si>
  <si>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</si>
  <si>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</si>
  <si>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</si>
  <si>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</si>
  <si>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</si>
  <si>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</si>
  <si>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</si>
  <si>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</si>
  <si>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</si>
  <si>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</si>
  <si>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</si>
  <si>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</si>
  <si>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</si>
  <si>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</si>
  <si>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</si>
  <si>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</si>
  <si>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</si>
  <si>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</si>
  <si>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</si>
  <si>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</si>
  <si>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</si>
  <si>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</si>
  <si>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</si>
  <si>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</si>
  <si>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</si>
  <si>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</si>
  <si>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</si>
  <si>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</si>
  <si>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</si>
  <si>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</si>
  <si>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</si>
  <si>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</si>
  <si>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</si>
  <si>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</si>
  <si>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</si>
  <si>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</si>
  <si>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</si>
  <si>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</si>
  <si>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</si>
  <si>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</si>
  <si>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</si>
  <si>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</si>
  <si>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</si>
  <si>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</si>
  <si>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</si>
  <si>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</si>
  <si>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</si>
  <si>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</si>
  <si>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</si>
  <si>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</si>
  <si>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</si>
  <si>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</si>
  <si>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</si>
  <si>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</si>
  <si>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</si>
  <si>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</si>
  <si>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</si>
  <si>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</si>
  <si>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</si>
  <si>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</si>
  <si>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</si>
  <si>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</si>
  <si>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</si>
  <si>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</si>
  <si>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</si>
  <si>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</si>
  <si>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</si>
  <si>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</si>
  <si>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</si>
  <si>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</si>
  <si>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</si>
  <si>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</si>
  <si>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</si>
  <si>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</si>
  <si>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</si>
  <si>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</si>
  <si>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</si>
  <si>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</si>
  <si>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</si>
  <si>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</si>
  <si>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</si>
  <si>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</si>
  <si>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</si>
  <si>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</si>
  <si>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</si>
  <si>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</si>
  <si>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</si>
  <si>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</si>
  <si>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</si>
  <si>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</si>
  <si>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</si>
  <si>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</si>
  <si>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</si>
  <si>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</si>
  <si>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</si>
  <si>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</si>
  <si>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</si>
  <si>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</si>
  <si>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</si>
  <si>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</si>
  <si>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</si>
  <si>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</si>
  <si>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</si>
  <si>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</si>
  <si>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</si>
  <si>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</si>
  <si>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</si>
  <si>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</si>
  <si>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</si>
  <si>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</si>
  <si>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</si>
  <si>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</si>
  <si>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</si>
  <si>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</si>
  <si>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</si>
  <si>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</si>
  <si>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</si>
  <si>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</si>
  <si>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</si>
  <si>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</si>
  <si>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</si>
  <si>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</si>
  <si>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</si>
  <si>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</si>
  <si>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</si>
  <si>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</si>
  <si>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</si>
  <si>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</si>
  <si>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</si>
  <si>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</si>
  <si>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</si>
  <si>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</si>
  <si>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</si>
  <si>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</si>
  <si>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</si>
  <si>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</si>
  <si>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</si>
  <si>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</si>
  <si>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</si>
  <si>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</si>
  <si>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</si>
  <si>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</si>
  <si>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</si>
  <si>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</si>
  <si>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</si>
  <si>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</si>
  <si>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</si>
  <si>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</si>
  <si>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</si>
  <si>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</si>
  <si>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</si>
  <si>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</si>
  <si>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</si>
  <si>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</si>
  <si>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</si>
  <si>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</si>
  <si>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</si>
  <si>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</si>
  <si>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</si>
  <si>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</si>
  <si>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</si>
  <si>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</si>
  <si>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</si>
  <si>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</si>
  <si>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</si>
  <si>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</si>
  <si>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</si>
  <si>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</si>
  <si>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</si>
  <si>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</si>
  <si>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</si>
  <si>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</si>
  <si>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</si>
  <si>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</si>
  <si>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</si>
  <si>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</si>
  <si>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</si>
  <si>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</si>
  <si>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</si>
  <si>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</si>
  <si>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</si>
  <si>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</si>
  <si>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</si>
  <si>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</si>
  <si>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</si>
  <si>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</si>
  <si>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</si>
  <si>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</si>
  <si>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</si>
  <si>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</si>
  <si>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</si>
  <si>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</si>
  <si>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</si>
  <si>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</si>
  <si>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</si>
  <si>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</si>
  <si>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</si>
  <si>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</si>
  <si>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</si>
  <si>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</si>
  <si>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</si>
  <si>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</si>
  <si>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</si>
  <si>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</si>
  <si>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</si>
  <si>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</si>
  <si>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</si>
  <si>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</si>
  <si>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</si>
  <si>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</si>
  <si>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</si>
  <si>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</si>
  <si>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</si>
  <si>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</si>
  <si>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</si>
  <si>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</si>
  <si>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</si>
  <si>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</si>
  <si>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</si>
  <si>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</si>
  <si>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</si>
  <si>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</si>
  <si>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</si>
  <si>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</si>
  <si>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</si>
  <si>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</si>
  <si>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</si>
  <si>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</si>
  <si>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</si>
  <si>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</si>
  <si>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</si>
  <si>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</si>
  <si>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</si>
  <si>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</si>
  <si>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</si>
  <si>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</si>
  <si>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</si>
  <si>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</si>
  <si>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</si>
  <si>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</si>
  <si>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</si>
  <si>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</si>
  <si>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</si>
  <si>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</si>
  <si>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</si>
  <si>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</si>
  <si>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</si>
  <si>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</si>
  <si>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</si>
  <si>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</si>
  <si>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</si>
  <si>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</si>
  <si>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</si>
  <si>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</si>
  <si>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</si>
  <si>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</si>
  <si>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</si>
  <si>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</si>
  <si>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</si>
  <si>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</si>
  <si>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</si>
  <si>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</si>
  <si>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</si>
  <si>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</si>
  <si>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</si>
  <si>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</si>
  <si>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</si>
  <si>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</si>
  <si>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</si>
  <si>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</si>
  <si>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</si>
  <si>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</si>
  <si>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</si>
  <si>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</si>
  <si>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</si>
  <si>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</si>
  <si>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</si>
  <si>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</si>
  <si>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</si>
  <si>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</si>
  <si>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</si>
  <si>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</si>
  <si>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</si>
  <si>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</si>
  <si>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</si>
  <si>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</si>
  <si>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</si>
  <si>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</si>
  <si>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</si>
  <si>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</si>
  <si>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</si>
  <si>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</si>
  <si>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</si>
  <si>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</si>
  <si>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</si>
  <si>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</si>
  <si>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</si>
  <si>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</si>
  <si>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</si>
  <si>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</si>
  <si>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</si>
  <si>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</si>
  <si>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</si>
  <si>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</si>
  <si>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</si>
  <si>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</si>
  <si>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</si>
  <si>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</si>
  <si>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</si>
  <si>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</si>
  <si>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</si>
  <si>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</si>
  <si>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</si>
  <si>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</si>
  <si>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</si>
  <si>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</si>
  <si>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</si>
  <si>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DIVISION DE SERVICIOS GENERALES- REMH</t>
  </si>
  <si>
    <t>Nómina Nombrados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</si>
</sst>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12" fillId="0" borderId="8" xfId="0" applyFont="1" applyBorder="1"/>
    <xf numFmtId="4" fontId="0" fillId="0" borderId="0" xfId="0" applyNumberFormat="1"/>
    <xf numFmtId="0" fontId="9" fillId="4" borderId="0" xfId="0" applyFont="1" applyFill="1"/>
    <xf numFmtId="0" fontId="8" fillId="0" borderId="0" xfId="0" applyFont="1" applyAlignment="1">
      <alignment horizontal="left"/>
    </xf>
    <xf numFmtId="0" fontId="9" fillId="4" borderId="12" xfId="0" applyFont="1" applyFill="1" applyBorder="1"/>
    <xf numFmtId="43" fontId="8" fillId="0" borderId="0" xfId="0" applyNumberFormat="1" applyFont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6E7D0081-BDC6-4AE4-B8FC-A8481F48C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248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91B46-9A54-4C7C-B7EF-45CB3AB07DEF}">
  <sheetPr>
    <pageSetUpPr fitToPage="1"/>
  </sheetPr>
  <dimension ref="A9:AM905"/>
  <sheetViews>
    <sheetView showGridLines="0" tabSelected="1" topLeftCell="E3" zoomScale="110" zoomScaleNormal="110" zoomScaleSheetLayoutView="53" workbookViewId="0">
      <selection activeCell="G896" sqref="G896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6.28515625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21" width="10.85546875" style="3"/>
    <col min="22" max="22" width="14" style="3" bestFit="1" customWidth="1"/>
    <col min="23" max="23" width="42.7109375" style="3" bestFit="1" customWidth="1"/>
    <col min="24" max="24" width="10.85546875" style="3"/>
    <col min="25" max="25" width="21.7109375" style="3" customWidth="1"/>
    <col min="26" max="36" width="10.85546875" style="3"/>
    <col min="37" max="16384" width="10.85546875" style="7"/>
  </cols>
  <sheetData>
    <row r="9" spans="1:35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35" ht="18" x14ac:dyDescent="0.25">
      <c r="A10" s="51" t="s">
        <v>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33"/>
    </row>
    <row r="11" spans="1:35" ht="18" customHeight="1" x14ac:dyDescent="0.2">
      <c r="A11" s="52" t="s">
        <v>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35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35" ht="15" customHeight="1" x14ac:dyDescent="0.25">
      <c r="A13" s="53" t="s">
        <v>1099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35" s="7" customFormat="1" x14ac:dyDescent="0.2">
      <c r="A14" s="54" t="s">
        <v>2</v>
      </c>
      <c r="B14" s="5"/>
      <c r="C14" s="57" t="s">
        <v>3</v>
      </c>
      <c r="D14" s="57" t="s">
        <v>4</v>
      </c>
      <c r="E14" s="54" t="s">
        <v>5</v>
      </c>
      <c r="F14" s="54" t="s">
        <v>6</v>
      </c>
      <c r="G14" s="41" t="s">
        <v>7</v>
      </c>
      <c r="H14" s="41" t="s">
        <v>8</v>
      </c>
      <c r="I14" s="41" t="s">
        <v>9</v>
      </c>
      <c r="J14" s="44" t="s">
        <v>10</v>
      </c>
      <c r="K14" s="45"/>
      <c r="L14" s="45"/>
      <c r="M14" s="45"/>
      <c r="N14" s="45"/>
      <c r="O14" s="45"/>
      <c r="P14" s="46"/>
      <c r="Q14" s="6"/>
      <c r="R14" s="47" t="s">
        <v>11</v>
      </c>
      <c r="S14" s="48"/>
      <c r="T14" s="41" t="s">
        <v>12</v>
      </c>
    </row>
    <row r="15" spans="1:35" s="7" customFormat="1" x14ac:dyDescent="0.2">
      <c r="A15" s="55"/>
      <c r="B15" s="8"/>
      <c r="C15" s="58"/>
      <c r="D15" s="58"/>
      <c r="E15" s="55"/>
      <c r="F15" s="55"/>
      <c r="G15" s="42"/>
      <c r="H15" s="42"/>
      <c r="I15" s="42"/>
      <c r="J15" s="49" t="s">
        <v>13</v>
      </c>
      <c r="K15" s="50"/>
      <c r="L15" s="38" t="s">
        <v>14</v>
      </c>
      <c r="M15" s="49" t="s">
        <v>15</v>
      </c>
      <c r="N15" s="50"/>
      <c r="O15" s="38" t="s">
        <v>16</v>
      </c>
      <c r="P15" s="38" t="s">
        <v>17</v>
      </c>
      <c r="Q15" s="38" t="s">
        <v>18</v>
      </c>
      <c r="R15" s="38" t="s">
        <v>19</v>
      </c>
      <c r="S15" s="38" t="s">
        <v>20</v>
      </c>
      <c r="T15" s="42"/>
    </row>
    <row r="16" spans="1:35" s="7" customFormat="1" ht="26.25" x14ac:dyDescent="0.25">
      <c r="A16" s="56"/>
      <c r="B16" s="9" t="s">
        <v>21</v>
      </c>
      <c r="C16" s="59"/>
      <c r="D16" s="59"/>
      <c r="E16" s="56"/>
      <c r="F16" s="56"/>
      <c r="G16" s="43"/>
      <c r="H16" s="43"/>
      <c r="I16" s="43"/>
      <c r="J16" s="10" t="s">
        <v>22</v>
      </c>
      <c r="K16" s="10" t="s">
        <v>23</v>
      </c>
      <c r="L16" s="39"/>
      <c r="M16" s="10" t="s">
        <v>24</v>
      </c>
      <c r="N16" s="10" t="s">
        <v>25</v>
      </c>
      <c r="O16" s="39"/>
      <c r="P16" s="39"/>
      <c r="Q16" s="39"/>
      <c r="R16" s="39"/>
      <c r="S16" s="39"/>
      <c r="T16" s="43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9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80" si="0">+G17*2.87%</f>
        <v>7892.5</v>
      </c>
      <c r="K17" s="14">
        <f t="shared" ref="K17:K80" si="1">G17*7.1%</f>
        <v>19525</v>
      </c>
      <c r="L17" s="14">
        <f t="shared" ref="L17:L80" si="2">G17*1.15%</f>
        <v>3162.5</v>
      </c>
      <c r="M17" s="14">
        <v>5685.41</v>
      </c>
      <c r="N17" s="14">
        <f t="shared" ref="N17:N80" si="3">G17*7.09%</f>
        <v>19497.5</v>
      </c>
      <c r="O17" s="14">
        <v>0</v>
      </c>
      <c r="P17" s="14">
        <f t="shared" ref="P17:P80" si="4">J17+K17+L17+M17+N17</f>
        <v>55762.91</v>
      </c>
      <c r="Q17" s="14">
        <v>0</v>
      </c>
      <c r="R17" s="14">
        <f t="shared" ref="R17:R80" si="5">+J17+M17+O17+Q17+H17+I17</f>
        <v>67516.3</v>
      </c>
      <c r="S17" s="14">
        <f t="shared" ref="S17:S80" si="6">+N17+L17+K17</f>
        <v>42185</v>
      </c>
      <c r="T17" s="14">
        <f t="shared" ref="T17:T80" si="7">+G17-R17</f>
        <v>207483.7</v>
      </c>
      <c r="U17"/>
      <c r="V17" s="33"/>
      <c r="W17"/>
      <c r="X17"/>
      <c r="Y17"/>
      <c r="Z17"/>
      <c r="AA17" s="33"/>
      <c r="AB17"/>
      <c r="AC17" s="33"/>
      <c r="AD17" s="33"/>
      <c r="AE17" s="33"/>
      <c r="AF17" s="33"/>
      <c r="AG17"/>
      <c r="AH17" s="33"/>
      <c r="AI17" s="33"/>
      <c r="AJ17"/>
      <c r="AL17" s="37"/>
      <c r="AM17" s="37"/>
    </row>
    <row r="18" spans="1:39" ht="15.95" customHeight="1" x14ac:dyDescent="0.25">
      <c r="A18" s="11">
        <v>2</v>
      </c>
      <c r="B18" s="12" t="s">
        <v>26</v>
      </c>
      <c r="C18" s="13" t="s">
        <v>31</v>
      </c>
      <c r="D18" s="13" t="s">
        <v>1041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8">+G18*3.04%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4">
        <v>23868.31</v>
      </c>
      <c r="R18" s="14">
        <f t="shared" si="5"/>
        <v>32137.39</v>
      </c>
      <c r="S18" s="14">
        <f t="shared" si="6"/>
        <v>9971</v>
      </c>
      <c r="T18" s="14">
        <f t="shared" si="7"/>
        <v>32862.61</v>
      </c>
      <c r="U18"/>
      <c r="V18" s="33"/>
      <c r="W18"/>
      <c r="X18"/>
      <c r="Y18"/>
      <c r="Z18"/>
      <c r="AA18" s="33"/>
      <c r="AB18"/>
      <c r="AC18" s="33"/>
      <c r="AD18" s="33"/>
      <c r="AE18" s="33"/>
      <c r="AF18" s="33"/>
      <c r="AG18" s="33"/>
      <c r="AH18" s="33"/>
      <c r="AI18" s="33"/>
      <c r="AJ18"/>
      <c r="AL18" s="37"/>
      <c r="AM18" s="37"/>
    </row>
    <row r="19" spans="1:39" ht="15.95" customHeight="1" x14ac:dyDescent="0.25">
      <c r="A19" s="11"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/>
      <c r="V19" s="33"/>
      <c r="W19"/>
      <c r="X19"/>
      <c r="Y19"/>
      <c r="Z19"/>
      <c r="AA19" s="33"/>
      <c r="AB19"/>
      <c r="AC19" s="33"/>
      <c r="AD19" s="33"/>
      <c r="AE19" s="33"/>
      <c r="AF19" s="33"/>
      <c r="AG19"/>
      <c r="AH19" s="33"/>
      <c r="AI19" s="33"/>
      <c r="AJ19"/>
      <c r="AL19" s="37"/>
      <c r="AM19" s="37"/>
    </row>
    <row r="20" spans="1:39" ht="15.95" customHeight="1" x14ac:dyDescent="0.25">
      <c r="A20" s="11"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1671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1597.31</v>
      </c>
      <c r="P20" s="14">
        <f t="shared" si="4"/>
        <v>10710.212500000001</v>
      </c>
      <c r="Q20" s="14">
        <v>19245.14</v>
      </c>
      <c r="R20" s="14">
        <f t="shared" si="5"/>
        <v>25492.149099999999</v>
      </c>
      <c r="S20" s="14">
        <f t="shared" si="6"/>
        <v>7731.5133999999998</v>
      </c>
      <c r="T20" s="14">
        <f t="shared" si="7"/>
        <v>24908.850900000001</v>
      </c>
      <c r="U20"/>
      <c r="V20" s="33"/>
      <c r="W20"/>
      <c r="X20"/>
      <c r="Y20"/>
      <c r="Z20"/>
      <c r="AA20" s="33"/>
      <c r="AB20"/>
      <c r="AC20" s="33"/>
      <c r="AD20" s="33"/>
      <c r="AE20" s="33"/>
      <c r="AF20" s="33"/>
      <c r="AG20" s="33"/>
      <c r="AH20" s="33"/>
      <c r="AI20" s="33"/>
      <c r="AJ20"/>
      <c r="AL20" s="37"/>
      <c r="AM20" s="37"/>
    </row>
    <row r="21" spans="1:39" ht="15.95" customHeight="1" x14ac:dyDescent="0.25">
      <c r="A21" s="11"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23349.68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1597.31</v>
      </c>
      <c r="P21" s="14">
        <f t="shared" si="4"/>
        <v>31768.75</v>
      </c>
      <c r="Q21" s="14">
        <v>38508.130000000005</v>
      </c>
      <c r="R21" s="14">
        <f t="shared" si="5"/>
        <v>72290.570000000007</v>
      </c>
      <c r="S21" s="14">
        <f t="shared" si="6"/>
        <v>22933.3</v>
      </c>
      <c r="T21" s="14">
        <f t="shared" si="7"/>
        <v>77209.429999999993</v>
      </c>
      <c r="U21"/>
      <c r="V21" s="33"/>
      <c r="W21"/>
      <c r="X21"/>
      <c r="Y21"/>
      <c r="Z21"/>
      <c r="AA21" s="33"/>
      <c r="AB21"/>
      <c r="AC21" s="33"/>
      <c r="AD21" s="33"/>
      <c r="AE21" s="33"/>
      <c r="AF21" s="33"/>
      <c r="AG21" s="33"/>
      <c r="AH21" s="33"/>
      <c r="AI21" s="33"/>
      <c r="AJ21"/>
      <c r="AL21" s="37"/>
      <c r="AM21" s="37"/>
    </row>
    <row r="22" spans="1:39" ht="15.95" customHeight="1" x14ac:dyDescent="0.25">
      <c r="A22" s="11"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/>
      <c r="V22" s="33"/>
      <c r="W22"/>
      <c r="X22"/>
      <c r="Y22"/>
      <c r="Z22"/>
      <c r="AA22" s="33"/>
      <c r="AB22"/>
      <c r="AC22" s="33"/>
      <c r="AD22" s="33"/>
      <c r="AE22" s="33"/>
      <c r="AF22" s="33"/>
      <c r="AG22"/>
      <c r="AH22" s="33"/>
      <c r="AI22" s="33"/>
      <c r="AJ22"/>
      <c r="AL22" s="37"/>
      <c r="AM22" s="37"/>
    </row>
    <row r="23" spans="1:39" ht="15.95" customHeight="1" x14ac:dyDescent="0.25">
      <c r="A23" s="11">
        <v>7</v>
      </c>
      <c r="B23" s="12" t="s">
        <v>26</v>
      </c>
      <c r="C23" s="13" t="s">
        <v>55</v>
      </c>
      <c r="D23" s="13" t="s">
        <v>1093</v>
      </c>
      <c r="E23" s="13" t="s">
        <v>29</v>
      </c>
      <c r="F23" s="13" t="s">
        <v>30</v>
      </c>
      <c r="G23" s="14">
        <v>155000</v>
      </c>
      <c r="H23" s="14">
        <v>24244.09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v>3194.62</v>
      </c>
      <c r="P23" s="14">
        <f t="shared" si="4"/>
        <v>32937.5</v>
      </c>
      <c r="Q23" s="14">
        <v>60988.189999999995</v>
      </c>
      <c r="R23" s="14">
        <f t="shared" si="5"/>
        <v>97587.4</v>
      </c>
      <c r="S23" s="14">
        <f t="shared" si="6"/>
        <v>23777</v>
      </c>
      <c r="T23" s="14">
        <f t="shared" si="7"/>
        <v>57412.600000000006</v>
      </c>
      <c r="U23"/>
      <c r="V23" s="33"/>
      <c r="W23"/>
      <c r="X23"/>
      <c r="Y23"/>
      <c r="Z23"/>
      <c r="AA23" s="33"/>
      <c r="AB23"/>
      <c r="AC23" s="33"/>
      <c r="AD23" s="33"/>
      <c r="AE23" s="33"/>
      <c r="AF23" s="33"/>
      <c r="AG23" s="33"/>
      <c r="AH23" s="33"/>
      <c r="AI23" s="33"/>
      <c r="AJ23"/>
      <c r="AL23" s="37"/>
      <c r="AM23" s="37"/>
    </row>
    <row r="24" spans="1:39" ht="15.95" customHeight="1" x14ac:dyDescent="0.25">
      <c r="A24" s="11">
        <v>8</v>
      </c>
      <c r="B24" s="12" t="s">
        <v>41</v>
      </c>
      <c r="C24" s="13" t="s">
        <v>42</v>
      </c>
      <c r="D24" s="13" t="s">
        <v>95</v>
      </c>
      <c r="E24" s="13" t="s">
        <v>44</v>
      </c>
      <c r="F24" s="13" t="s">
        <v>30</v>
      </c>
      <c r="G24" s="14">
        <v>75000</v>
      </c>
      <c r="H24" s="14">
        <v>6309.38</v>
      </c>
      <c r="I24" s="14">
        <v>0</v>
      </c>
      <c r="J24" s="14">
        <f t="shared" si="0"/>
        <v>2152.5</v>
      </c>
      <c r="K24" s="14">
        <f t="shared" si="1"/>
        <v>5324.9999999999991</v>
      </c>
      <c r="L24" s="14">
        <f t="shared" si="2"/>
        <v>862.5</v>
      </c>
      <c r="M24" s="14">
        <f t="shared" si="8"/>
        <v>2280</v>
      </c>
      <c r="N24" s="14">
        <f t="shared" si="3"/>
        <v>5317.5</v>
      </c>
      <c r="O24" s="14">
        <v>0</v>
      </c>
      <c r="P24" s="14">
        <f t="shared" si="4"/>
        <v>15937.5</v>
      </c>
      <c r="Q24" s="14">
        <v>0</v>
      </c>
      <c r="R24" s="14">
        <f t="shared" si="5"/>
        <v>10741.880000000001</v>
      </c>
      <c r="S24" s="14">
        <f t="shared" si="6"/>
        <v>11505</v>
      </c>
      <c r="T24" s="14">
        <f t="shared" si="7"/>
        <v>64258.119999999995</v>
      </c>
      <c r="U24"/>
      <c r="V24" s="33"/>
      <c r="W24"/>
      <c r="X24"/>
      <c r="Y24"/>
      <c r="Z24"/>
      <c r="AA24" s="33"/>
      <c r="AB24"/>
      <c r="AC24" s="33"/>
      <c r="AD24" s="33"/>
      <c r="AE24" s="33"/>
      <c r="AF24" s="33"/>
      <c r="AG24"/>
      <c r="AH24" s="33"/>
      <c r="AI24" s="33"/>
      <c r="AJ24"/>
      <c r="AL24" s="37"/>
      <c r="AM24" s="37"/>
    </row>
    <row r="25" spans="1:39" ht="15.95" customHeight="1" x14ac:dyDescent="0.25">
      <c r="A25" s="11">
        <v>9</v>
      </c>
      <c r="B25" s="12" t="s">
        <v>45</v>
      </c>
      <c r="C25" s="13" t="s">
        <v>46</v>
      </c>
      <c r="D25" s="13" t="s">
        <v>1042</v>
      </c>
      <c r="E25" s="13" t="s">
        <v>44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 t="shared" si="0"/>
        <v>3300.5</v>
      </c>
      <c r="K25" s="14">
        <f t="shared" si="1"/>
        <v>8164.9999999999991</v>
      </c>
      <c r="L25" s="14">
        <f t="shared" si="2"/>
        <v>1322.5</v>
      </c>
      <c r="M25" s="14">
        <f t="shared" si="8"/>
        <v>3496</v>
      </c>
      <c r="N25" s="14">
        <f t="shared" si="3"/>
        <v>8153.5000000000009</v>
      </c>
      <c r="O25" s="14">
        <v>0</v>
      </c>
      <c r="P25" s="14">
        <f t="shared" si="4"/>
        <v>24437.5</v>
      </c>
      <c r="Q25" s="14">
        <v>0</v>
      </c>
      <c r="R25" s="14">
        <f t="shared" si="5"/>
        <v>22430.239999999998</v>
      </c>
      <c r="S25" s="14">
        <f t="shared" si="6"/>
        <v>17641</v>
      </c>
      <c r="T25" s="14">
        <f t="shared" si="7"/>
        <v>92569.760000000009</v>
      </c>
      <c r="U25"/>
      <c r="V25" s="33"/>
      <c r="W25"/>
      <c r="X25"/>
      <c r="Y25"/>
      <c r="Z25"/>
      <c r="AA25" s="33"/>
      <c r="AB25"/>
      <c r="AC25" s="33"/>
      <c r="AD25" s="33"/>
      <c r="AE25" s="33"/>
      <c r="AF25" s="33"/>
      <c r="AG25"/>
      <c r="AH25" s="33"/>
      <c r="AI25" s="33"/>
      <c r="AJ25"/>
      <c r="AL25" s="37"/>
      <c r="AM25" s="37"/>
    </row>
    <row r="26" spans="1:39" ht="15.95" customHeight="1" x14ac:dyDescent="0.25">
      <c r="A26" s="11">
        <v>10</v>
      </c>
      <c r="B26" s="12" t="s">
        <v>45</v>
      </c>
      <c r="C26" s="13" t="s">
        <v>47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 t="shared" si="0"/>
        <v>1325.94</v>
      </c>
      <c r="K26" s="14">
        <f t="shared" si="1"/>
        <v>3280.2</v>
      </c>
      <c r="L26" s="14">
        <f t="shared" si="2"/>
        <v>531.29999999999995</v>
      </c>
      <c r="M26" s="14">
        <f t="shared" si="8"/>
        <v>1404.48</v>
      </c>
      <c r="N26" s="14">
        <f t="shared" si="3"/>
        <v>3275.5800000000004</v>
      </c>
      <c r="O26" s="14">
        <v>0</v>
      </c>
      <c r="P26" s="14">
        <f t="shared" si="4"/>
        <v>9817.5</v>
      </c>
      <c r="Q26" s="14">
        <v>0</v>
      </c>
      <c r="R26" s="14">
        <f t="shared" si="5"/>
        <v>4048.11</v>
      </c>
      <c r="S26" s="14">
        <f t="shared" si="6"/>
        <v>7087.08</v>
      </c>
      <c r="T26" s="14">
        <f t="shared" si="7"/>
        <v>42151.89</v>
      </c>
      <c r="U26"/>
      <c r="V26" s="33"/>
      <c r="W26"/>
      <c r="X26"/>
      <c r="Y26"/>
      <c r="Z26"/>
      <c r="AA26" s="33"/>
      <c r="AB26"/>
      <c r="AC26" s="33"/>
      <c r="AD26" s="33"/>
      <c r="AE26" s="33"/>
      <c r="AF26" s="33"/>
      <c r="AG26"/>
      <c r="AH26" s="33"/>
      <c r="AI26" s="33"/>
      <c r="AJ26"/>
      <c r="AL26" s="37"/>
      <c r="AM26" s="37"/>
    </row>
    <row r="27" spans="1:39" ht="15.95" customHeight="1" x14ac:dyDescent="0.25">
      <c r="A27" s="11">
        <v>11</v>
      </c>
      <c r="B27" s="12" t="s">
        <v>45</v>
      </c>
      <c r="C27" s="13" t="s">
        <v>48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 t="shared" si="0"/>
        <v>1004.5</v>
      </c>
      <c r="K27" s="14">
        <f t="shared" si="1"/>
        <v>2485</v>
      </c>
      <c r="L27" s="14">
        <f t="shared" si="2"/>
        <v>402.5</v>
      </c>
      <c r="M27" s="14">
        <f t="shared" si="8"/>
        <v>1064</v>
      </c>
      <c r="N27" s="14">
        <f t="shared" si="3"/>
        <v>2481.5</v>
      </c>
      <c r="O27" s="14">
        <v>0</v>
      </c>
      <c r="P27" s="14">
        <f t="shared" si="4"/>
        <v>7437.5</v>
      </c>
      <c r="Q27" s="14">
        <v>0</v>
      </c>
      <c r="R27" s="14">
        <f t="shared" si="5"/>
        <v>2068.5</v>
      </c>
      <c r="S27" s="14">
        <f t="shared" si="6"/>
        <v>5369</v>
      </c>
      <c r="T27" s="14">
        <f t="shared" si="7"/>
        <v>32931.5</v>
      </c>
      <c r="U27"/>
      <c r="V27" s="33"/>
      <c r="W27"/>
      <c r="X27"/>
      <c r="Y27"/>
      <c r="Z27"/>
      <c r="AA27" s="33"/>
      <c r="AB27"/>
      <c r="AC27" s="33"/>
      <c r="AD27" s="33"/>
      <c r="AE27"/>
      <c r="AF27" s="33"/>
      <c r="AG27"/>
      <c r="AH27" s="33"/>
      <c r="AI27" s="33"/>
      <c r="AJ27"/>
      <c r="AL27" s="37"/>
      <c r="AM27" s="37"/>
    </row>
    <row r="28" spans="1:39" ht="15.95" customHeight="1" x14ac:dyDescent="0.25">
      <c r="A28" s="11">
        <v>12</v>
      </c>
      <c r="B28" s="12" t="s">
        <v>49</v>
      </c>
      <c r="C28" s="13" t="s">
        <v>50</v>
      </c>
      <c r="D28" s="13" t="s">
        <v>51</v>
      </c>
      <c r="E28" s="13" t="s">
        <v>44</v>
      </c>
      <c r="F28" s="13" t="s">
        <v>30</v>
      </c>
      <c r="G28" s="14">
        <v>70000</v>
      </c>
      <c r="H28" s="14">
        <v>5049.01</v>
      </c>
      <c r="I28" s="14">
        <v>0</v>
      </c>
      <c r="J28" s="14">
        <f t="shared" si="0"/>
        <v>2009</v>
      </c>
      <c r="K28" s="14">
        <f t="shared" si="1"/>
        <v>4970</v>
      </c>
      <c r="L28" s="14">
        <f t="shared" si="2"/>
        <v>805</v>
      </c>
      <c r="M28" s="14">
        <f t="shared" si="8"/>
        <v>2128</v>
      </c>
      <c r="N28" s="14">
        <f t="shared" si="3"/>
        <v>4963</v>
      </c>
      <c r="O28" s="14">
        <v>1597.31</v>
      </c>
      <c r="P28" s="14">
        <f t="shared" si="4"/>
        <v>14875</v>
      </c>
      <c r="Q28" s="14">
        <v>2246</v>
      </c>
      <c r="R28" s="14">
        <f t="shared" si="5"/>
        <v>13029.32</v>
      </c>
      <c r="S28" s="14">
        <f t="shared" si="6"/>
        <v>10738</v>
      </c>
      <c r="T28" s="14">
        <f t="shared" si="7"/>
        <v>56970.68</v>
      </c>
      <c r="U28"/>
      <c r="V28" s="33"/>
      <c r="W28"/>
      <c r="X28"/>
      <c r="Y28"/>
      <c r="Z28"/>
      <c r="AA28" s="33"/>
      <c r="AB28"/>
      <c r="AC28" s="33"/>
      <c r="AD28" s="33"/>
      <c r="AE28" s="33"/>
      <c r="AF28" s="33"/>
      <c r="AG28" s="33"/>
      <c r="AH28" s="33"/>
      <c r="AI28" s="33"/>
      <c r="AJ28"/>
      <c r="AL28" s="37"/>
      <c r="AM28" s="37"/>
    </row>
    <row r="29" spans="1:39" ht="15.95" customHeight="1" x14ac:dyDescent="0.25">
      <c r="A29" s="11">
        <v>13</v>
      </c>
      <c r="B29" s="12" t="s">
        <v>49</v>
      </c>
      <c r="C29" s="13" t="s">
        <v>52</v>
      </c>
      <c r="D29" s="13" t="s">
        <v>51</v>
      </c>
      <c r="E29" s="13" t="s">
        <v>44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f t="shared" si="8"/>
        <v>1976</v>
      </c>
      <c r="N29" s="14">
        <f t="shared" si="3"/>
        <v>4608.5</v>
      </c>
      <c r="O29" s="14">
        <v>0</v>
      </c>
      <c r="P29" s="14">
        <f t="shared" si="4"/>
        <v>13812.5</v>
      </c>
      <c r="Q29" s="14">
        <v>100</v>
      </c>
      <c r="R29" s="14">
        <f t="shared" si="5"/>
        <v>8369.08</v>
      </c>
      <c r="S29" s="14">
        <f t="shared" si="6"/>
        <v>9971</v>
      </c>
      <c r="T29" s="14">
        <f t="shared" si="7"/>
        <v>56630.92</v>
      </c>
      <c r="U29"/>
      <c r="V29" s="33"/>
      <c r="W29"/>
      <c r="X29"/>
      <c r="Y29"/>
      <c r="Z29"/>
      <c r="AA29" s="33"/>
      <c r="AB29"/>
      <c r="AC29" s="33"/>
      <c r="AD29" s="33"/>
      <c r="AE29" s="33"/>
      <c r="AF29" s="33"/>
      <c r="AG29"/>
      <c r="AH29" s="33"/>
      <c r="AI29" s="33"/>
      <c r="AJ29"/>
      <c r="AL29" s="37"/>
      <c r="AM29" s="37"/>
    </row>
    <row r="30" spans="1:39" ht="15.95" customHeight="1" x14ac:dyDescent="0.25">
      <c r="A30" s="11">
        <v>14</v>
      </c>
      <c r="B30" s="12" t="s">
        <v>49</v>
      </c>
      <c r="C30" s="13" t="s">
        <v>53</v>
      </c>
      <c r="D30" s="13" t="s">
        <v>238</v>
      </c>
      <c r="E30" s="13" t="s">
        <v>44</v>
      </c>
      <c r="F30" s="13" t="s">
        <v>30</v>
      </c>
      <c r="G30" s="14">
        <v>65000</v>
      </c>
      <c r="H30" s="14">
        <v>4108.1099999999997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f t="shared" si="8"/>
        <v>1976</v>
      </c>
      <c r="N30" s="14">
        <f t="shared" si="3"/>
        <v>4608.5</v>
      </c>
      <c r="O30" s="14">
        <v>1597.31</v>
      </c>
      <c r="P30" s="14">
        <f t="shared" si="4"/>
        <v>13812.5</v>
      </c>
      <c r="Q30" s="14">
        <v>3042.0000000000005</v>
      </c>
      <c r="R30" s="14">
        <f t="shared" si="5"/>
        <v>12588.919999999998</v>
      </c>
      <c r="S30" s="14">
        <f t="shared" si="6"/>
        <v>9971</v>
      </c>
      <c r="T30" s="14">
        <f t="shared" si="7"/>
        <v>52411.08</v>
      </c>
      <c r="U30"/>
      <c r="V30" s="33"/>
      <c r="W30"/>
      <c r="X30"/>
      <c r="Y30"/>
      <c r="Z30"/>
      <c r="AA30" s="33"/>
      <c r="AB30"/>
      <c r="AC30" s="33"/>
      <c r="AD30" s="33"/>
      <c r="AE30" s="33"/>
      <c r="AF30" s="33"/>
      <c r="AG30" s="33"/>
      <c r="AH30" s="33"/>
      <c r="AI30" s="33"/>
      <c r="AJ30"/>
      <c r="AL30" s="37"/>
      <c r="AM30" s="37"/>
    </row>
    <row r="31" spans="1:39" ht="15.95" customHeight="1" x14ac:dyDescent="0.25">
      <c r="A31" s="11">
        <v>15</v>
      </c>
      <c r="B31" s="12" t="s">
        <v>57</v>
      </c>
      <c r="C31" s="13" t="s">
        <v>58</v>
      </c>
      <c r="D31" s="13" t="s">
        <v>1043</v>
      </c>
      <c r="E31" s="13" t="s">
        <v>29</v>
      </c>
      <c r="F31" s="13" t="s">
        <v>35</v>
      </c>
      <c r="G31" s="14">
        <v>45000</v>
      </c>
      <c r="H31" s="14">
        <v>1148.33</v>
      </c>
      <c r="I31" s="14">
        <v>0</v>
      </c>
      <c r="J31" s="14">
        <f t="shared" si="0"/>
        <v>1291.5</v>
      </c>
      <c r="K31" s="14">
        <f t="shared" si="1"/>
        <v>3194.9999999999995</v>
      </c>
      <c r="L31" s="14">
        <f t="shared" si="2"/>
        <v>517.5</v>
      </c>
      <c r="M31" s="14">
        <f t="shared" si="8"/>
        <v>1368</v>
      </c>
      <c r="N31" s="14">
        <f t="shared" si="3"/>
        <v>3190.5</v>
      </c>
      <c r="O31" s="14">
        <v>0</v>
      </c>
      <c r="P31" s="14">
        <f t="shared" si="4"/>
        <v>9562.5</v>
      </c>
      <c r="Q31" s="14">
        <v>0</v>
      </c>
      <c r="R31" s="14">
        <f t="shared" si="5"/>
        <v>3807.83</v>
      </c>
      <c r="S31" s="14">
        <f t="shared" si="6"/>
        <v>6903</v>
      </c>
      <c r="T31" s="14">
        <f t="shared" si="7"/>
        <v>41192.17</v>
      </c>
      <c r="U31"/>
      <c r="V31" s="33"/>
      <c r="W31"/>
      <c r="X31"/>
      <c r="Y31"/>
      <c r="Z31"/>
      <c r="AA31" s="33"/>
      <c r="AB31"/>
      <c r="AC31" s="33"/>
      <c r="AD31" s="33"/>
      <c r="AE31" s="33"/>
      <c r="AF31" s="33"/>
      <c r="AG31"/>
      <c r="AH31" s="33"/>
      <c r="AI31" s="33"/>
      <c r="AJ31"/>
      <c r="AL31" s="37"/>
      <c r="AM31" s="37"/>
    </row>
    <row r="32" spans="1:39" ht="15.95" customHeight="1" x14ac:dyDescent="0.25">
      <c r="A32" s="11">
        <v>16</v>
      </c>
      <c r="B32" s="12" t="s">
        <v>57</v>
      </c>
      <c r="C32" s="13" t="s">
        <v>59</v>
      </c>
      <c r="D32" s="13" t="s">
        <v>40</v>
      </c>
      <c r="E32" s="13" t="s">
        <v>29</v>
      </c>
      <c r="F32" s="13" t="s">
        <v>30</v>
      </c>
      <c r="G32" s="14">
        <v>84500</v>
      </c>
      <c r="H32" s="14">
        <v>8459.3799999999992</v>
      </c>
      <c r="I32" s="14">
        <v>0</v>
      </c>
      <c r="J32" s="14">
        <f t="shared" si="0"/>
        <v>2425.15</v>
      </c>
      <c r="K32" s="14">
        <f t="shared" si="1"/>
        <v>5999.4999999999991</v>
      </c>
      <c r="L32" s="14">
        <f t="shared" si="2"/>
        <v>971.75</v>
      </c>
      <c r="M32" s="14">
        <f t="shared" si="8"/>
        <v>2568.8000000000002</v>
      </c>
      <c r="N32" s="14">
        <f t="shared" si="3"/>
        <v>5991.05</v>
      </c>
      <c r="O32" s="14">
        <v>0</v>
      </c>
      <c r="P32" s="14">
        <f t="shared" si="4"/>
        <v>17956.25</v>
      </c>
      <c r="Q32" s="14">
        <v>26448.35</v>
      </c>
      <c r="R32" s="14">
        <f t="shared" si="5"/>
        <v>39901.68</v>
      </c>
      <c r="S32" s="14">
        <f t="shared" si="6"/>
        <v>12962.3</v>
      </c>
      <c r="T32" s="14">
        <f t="shared" si="7"/>
        <v>44598.32</v>
      </c>
      <c r="U32"/>
      <c r="V32" s="33"/>
      <c r="W32"/>
      <c r="X32"/>
      <c r="Y32"/>
      <c r="Z32"/>
      <c r="AA32" s="33"/>
      <c r="AB32"/>
      <c r="AC32" s="33"/>
      <c r="AD32" s="33"/>
      <c r="AE32" s="33"/>
      <c r="AF32" s="33"/>
      <c r="AG32" s="33"/>
      <c r="AH32" s="33"/>
      <c r="AI32" s="33"/>
      <c r="AJ32"/>
      <c r="AL32" s="37"/>
      <c r="AM32" s="37"/>
    </row>
    <row r="33" spans="1:39" ht="15.95" customHeight="1" x14ac:dyDescent="0.25">
      <c r="A33" s="11">
        <v>17</v>
      </c>
      <c r="B33" s="12" t="s">
        <v>0</v>
      </c>
      <c r="C33" s="13" t="s">
        <v>61</v>
      </c>
      <c r="D33" s="13" t="s">
        <v>1044</v>
      </c>
      <c r="E33" s="13" t="s">
        <v>44</v>
      </c>
      <c r="F33" s="13" t="s">
        <v>35</v>
      </c>
      <c r="G33" s="14">
        <v>155000</v>
      </c>
      <c r="H33" s="14">
        <v>25042.74</v>
      </c>
      <c r="I33" s="14">
        <v>0</v>
      </c>
      <c r="J33" s="14">
        <f t="shared" si="0"/>
        <v>4448.5</v>
      </c>
      <c r="K33" s="14">
        <f t="shared" si="1"/>
        <v>11004.999999999998</v>
      </c>
      <c r="L33" s="14">
        <f t="shared" si="2"/>
        <v>1782.5</v>
      </c>
      <c r="M33" s="14">
        <f t="shared" si="8"/>
        <v>4712</v>
      </c>
      <c r="N33" s="14">
        <f t="shared" si="3"/>
        <v>10989.5</v>
      </c>
      <c r="O33" s="14">
        <v>0</v>
      </c>
      <c r="P33" s="14">
        <f t="shared" si="4"/>
        <v>32937.5</v>
      </c>
      <c r="Q33" s="14">
        <v>250</v>
      </c>
      <c r="R33" s="14">
        <f t="shared" si="5"/>
        <v>34453.240000000005</v>
      </c>
      <c r="S33" s="14">
        <f t="shared" si="6"/>
        <v>23777</v>
      </c>
      <c r="T33" s="14">
        <f t="shared" si="7"/>
        <v>120546.76</v>
      </c>
      <c r="U33"/>
      <c r="V33" s="33"/>
      <c r="W33"/>
      <c r="X33"/>
      <c r="Y33"/>
      <c r="Z33"/>
      <c r="AA33" s="33"/>
      <c r="AB33"/>
      <c r="AC33" s="33"/>
      <c r="AD33" s="33"/>
      <c r="AE33" s="33"/>
      <c r="AF33" s="33"/>
      <c r="AG33"/>
      <c r="AH33" s="33"/>
      <c r="AI33" s="33"/>
      <c r="AJ33"/>
      <c r="AL33" s="37"/>
      <c r="AM33" s="37"/>
    </row>
    <row r="34" spans="1:39" ht="15.95" customHeight="1" x14ac:dyDescent="0.25">
      <c r="A34" s="11">
        <v>18</v>
      </c>
      <c r="B34" s="12" t="s">
        <v>0</v>
      </c>
      <c r="C34" s="13" t="s">
        <v>62</v>
      </c>
      <c r="D34" s="13" t="s">
        <v>1045</v>
      </c>
      <c r="E34" s="13" t="s">
        <v>29</v>
      </c>
      <c r="F34" s="13" t="s">
        <v>35</v>
      </c>
      <c r="G34" s="14">
        <v>65000</v>
      </c>
      <c r="H34" s="14">
        <v>4427.58</v>
      </c>
      <c r="I34" s="14">
        <v>0</v>
      </c>
      <c r="J34" s="14">
        <f t="shared" si="0"/>
        <v>1865.5</v>
      </c>
      <c r="K34" s="14">
        <f t="shared" si="1"/>
        <v>4615</v>
      </c>
      <c r="L34" s="14">
        <f t="shared" si="2"/>
        <v>747.5</v>
      </c>
      <c r="M34" s="14">
        <f t="shared" si="8"/>
        <v>1976</v>
      </c>
      <c r="N34" s="14">
        <f t="shared" si="3"/>
        <v>4608.5</v>
      </c>
      <c r="O34" s="14">
        <v>0</v>
      </c>
      <c r="P34" s="14">
        <f t="shared" si="4"/>
        <v>13812.5</v>
      </c>
      <c r="Q34" s="14">
        <v>1401.4</v>
      </c>
      <c r="R34" s="14">
        <f t="shared" si="5"/>
        <v>9670.48</v>
      </c>
      <c r="S34" s="14">
        <f t="shared" si="6"/>
        <v>9971</v>
      </c>
      <c r="T34" s="14">
        <f t="shared" si="7"/>
        <v>55329.520000000004</v>
      </c>
      <c r="U34"/>
      <c r="V34" s="33"/>
      <c r="W34"/>
      <c r="X34"/>
      <c r="Y34"/>
      <c r="Z34"/>
      <c r="AA34" s="33"/>
      <c r="AB34"/>
      <c r="AC34" s="33"/>
      <c r="AD34" s="33"/>
      <c r="AE34" s="33"/>
      <c r="AF34" s="33"/>
      <c r="AG34" s="33"/>
      <c r="AH34" s="33"/>
      <c r="AI34" s="33"/>
      <c r="AJ34"/>
      <c r="AL34" s="37"/>
      <c r="AM34" s="37"/>
    </row>
    <row r="35" spans="1:39" ht="15.95" customHeight="1" x14ac:dyDescent="0.25">
      <c r="A35" s="11">
        <v>19</v>
      </c>
      <c r="B35" s="12" t="s">
        <v>0</v>
      </c>
      <c r="C35" s="13" t="s">
        <v>63</v>
      </c>
      <c r="D35" s="13" t="s">
        <v>64</v>
      </c>
      <c r="E35" s="13" t="s">
        <v>29</v>
      </c>
      <c r="F35" s="13" t="s">
        <v>30</v>
      </c>
      <c r="G35" s="14">
        <v>45000</v>
      </c>
      <c r="H35" s="14">
        <v>1148.33</v>
      </c>
      <c r="I35" s="14"/>
      <c r="J35" s="14">
        <f t="shared" si="0"/>
        <v>1291.5</v>
      </c>
      <c r="K35" s="14">
        <f t="shared" si="1"/>
        <v>3194.9999999999995</v>
      </c>
      <c r="L35" s="14">
        <f t="shared" si="2"/>
        <v>517.5</v>
      </c>
      <c r="M35" s="14">
        <f t="shared" si="8"/>
        <v>1368</v>
      </c>
      <c r="N35" s="14">
        <f t="shared" si="3"/>
        <v>3190.5</v>
      </c>
      <c r="O35" s="14">
        <v>0</v>
      </c>
      <c r="P35" s="14">
        <f t="shared" si="4"/>
        <v>9562.5</v>
      </c>
      <c r="Q35" s="14">
        <v>8046</v>
      </c>
      <c r="R35" s="14">
        <f t="shared" si="5"/>
        <v>11853.83</v>
      </c>
      <c r="S35" s="14">
        <f t="shared" si="6"/>
        <v>6903</v>
      </c>
      <c r="T35" s="14">
        <f t="shared" si="7"/>
        <v>33146.17</v>
      </c>
      <c r="U35"/>
      <c r="V35" s="33"/>
      <c r="W35"/>
      <c r="X35"/>
      <c r="Y35"/>
      <c r="Z35"/>
      <c r="AA35" s="33"/>
      <c r="AB35"/>
      <c r="AC35" s="33"/>
      <c r="AD35" s="33"/>
      <c r="AE35" s="33"/>
      <c r="AF35" s="33"/>
      <c r="AG35" s="33"/>
      <c r="AH35" s="33"/>
      <c r="AI35" s="33"/>
      <c r="AJ35"/>
      <c r="AL35" s="37"/>
      <c r="AM35" s="37"/>
    </row>
    <row r="36" spans="1:39" ht="15.95" customHeight="1" x14ac:dyDescent="0.25">
      <c r="A36" s="11">
        <v>20</v>
      </c>
      <c r="B36" s="12" t="s">
        <v>349</v>
      </c>
      <c r="C36" s="13" t="s">
        <v>539</v>
      </c>
      <c r="D36" s="13" t="s">
        <v>1087</v>
      </c>
      <c r="E36" s="13" t="s">
        <v>29</v>
      </c>
      <c r="F36" s="13" t="s">
        <v>30</v>
      </c>
      <c r="G36" s="14">
        <v>75000</v>
      </c>
      <c r="H36" s="14">
        <v>5989.91</v>
      </c>
      <c r="I36" s="14">
        <v>0</v>
      </c>
      <c r="J36" s="14">
        <f t="shared" si="0"/>
        <v>2152.5</v>
      </c>
      <c r="K36" s="14">
        <f t="shared" si="1"/>
        <v>5324.9999999999991</v>
      </c>
      <c r="L36" s="14">
        <f t="shared" si="2"/>
        <v>862.5</v>
      </c>
      <c r="M36" s="14">
        <f t="shared" si="8"/>
        <v>2280</v>
      </c>
      <c r="N36" s="14">
        <f t="shared" si="3"/>
        <v>5317.5</v>
      </c>
      <c r="O36" s="14">
        <v>1597.31</v>
      </c>
      <c r="P36" s="14">
        <f t="shared" si="4"/>
        <v>15937.5</v>
      </c>
      <c r="Q36" s="14">
        <v>12517</v>
      </c>
      <c r="R36" s="14">
        <f t="shared" si="5"/>
        <v>24536.719999999998</v>
      </c>
      <c r="S36" s="14">
        <f t="shared" si="6"/>
        <v>11505</v>
      </c>
      <c r="T36" s="14">
        <f t="shared" si="7"/>
        <v>50463.28</v>
      </c>
      <c r="U36"/>
      <c r="V36" s="33"/>
      <c r="W36"/>
      <c r="X36"/>
      <c r="Y36"/>
      <c r="Z36"/>
      <c r="AA36" s="33"/>
      <c r="AB36"/>
      <c r="AC36" s="33"/>
      <c r="AD36" s="33"/>
      <c r="AE36" s="33"/>
      <c r="AF36" s="33"/>
      <c r="AG36" s="33"/>
      <c r="AH36" s="33"/>
      <c r="AI36" s="33"/>
      <c r="AJ36"/>
      <c r="AL36" s="37"/>
      <c r="AM36" s="37"/>
    </row>
    <row r="37" spans="1:39" ht="15.95" customHeight="1" x14ac:dyDescent="0.25">
      <c r="A37" s="11"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7001.54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8"/>
        <v>2432</v>
      </c>
      <c r="N37" s="14">
        <f t="shared" si="3"/>
        <v>5672</v>
      </c>
      <c r="O37" s="14">
        <v>1597.31</v>
      </c>
      <c r="P37" s="14">
        <f t="shared" si="4"/>
        <v>17000</v>
      </c>
      <c r="Q37" s="14">
        <v>140</v>
      </c>
      <c r="R37" s="14">
        <f t="shared" si="5"/>
        <v>13466.849999999999</v>
      </c>
      <c r="S37" s="14">
        <f t="shared" si="6"/>
        <v>12272</v>
      </c>
      <c r="T37" s="14">
        <f t="shared" si="7"/>
        <v>66533.149999999994</v>
      </c>
      <c r="U37"/>
      <c r="V37" s="33"/>
      <c r="W37"/>
      <c r="X37"/>
      <c r="Y37"/>
      <c r="Z37"/>
      <c r="AA37" s="33"/>
      <c r="AB37"/>
      <c r="AC37" s="33"/>
      <c r="AD37" s="33"/>
      <c r="AE37" s="33"/>
      <c r="AF37" s="33"/>
      <c r="AG37" s="33"/>
      <c r="AH37" s="33"/>
      <c r="AI37" s="33"/>
      <c r="AJ37"/>
      <c r="AL37" s="37"/>
      <c r="AM37" s="37"/>
    </row>
    <row r="38" spans="1:39" ht="15.95" customHeight="1" x14ac:dyDescent="0.25">
      <c r="A38" s="11"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 t="shared" si="0"/>
        <v>1420.65</v>
      </c>
      <c r="K38" s="14">
        <f t="shared" si="1"/>
        <v>3514.4999999999995</v>
      </c>
      <c r="L38" s="14">
        <f t="shared" si="2"/>
        <v>569.25</v>
      </c>
      <c r="M38" s="14">
        <f t="shared" si="8"/>
        <v>1504.8</v>
      </c>
      <c r="N38" s="14">
        <f t="shared" si="3"/>
        <v>3509.55</v>
      </c>
      <c r="O38" s="14">
        <v>0</v>
      </c>
      <c r="P38" s="14">
        <f t="shared" si="4"/>
        <v>10518.75</v>
      </c>
      <c r="Q38" s="14">
        <v>0</v>
      </c>
      <c r="R38" s="14">
        <f t="shared" si="5"/>
        <v>4708.88</v>
      </c>
      <c r="S38" s="14">
        <f t="shared" si="6"/>
        <v>7593.2999999999993</v>
      </c>
      <c r="T38" s="14">
        <f t="shared" si="7"/>
        <v>44791.12</v>
      </c>
      <c r="U38"/>
      <c r="V38" s="33"/>
      <c r="W38"/>
      <c r="X38"/>
      <c r="Y38"/>
      <c r="Z38"/>
      <c r="AA38" s="33"/>
      <c r="AB38"/>
      <c r="AC38" s="33"/>
      <c r="AD38" s="33"/>
      <c r="AE38" s="33"/>
      <c r="AF38" s="33"/>
      <c r="AG38"/>
      <c r="AH38" s="33"/>
      <c r="AI38" s="33"/>
      <c r="AJ38"/>
      <c r="AL38" s="37"/>
      <c r="AM38" s="37"/>
    </row>
    <row r="39" spans="1:39" ht="15.95" customHeight="1" x14ac:dyDescent="0.25">
      <c r="A39" s="11">
        <v>23</v>
      </c>
      <c r="B39" s="12" t="s">
        <v>65</v>
      </c>
      <c r="C39" s="13" t="s">
        <v>60</v>
      </c>
      <c r="D39" s="13" t="s">
        <v>32</v>
      </c>
      <c r="E39" s="13" t="s">
        <v>29</v>
      </c>
      <c r="F39" s="13" t="s">
        <v>30</v>
      </c>
      <c r="G39" s="14">
        <v>40000</v>
      </c>
      <c r="H39" s="14">
        <v>442.65</v>
      </c>
      <c r="I39" s="14">
        <v>0</v>
      </c>
      <c r="J39" s="14">
        <f t="shared" si="0"/>
        <v>1148</v>
      </c>
      <c r="K39" s="14">
        <f t="shared" si="1"/>
        <v>2839.9999999999995</v>
      </c>
      <c r="L39" s="14">
        <f t="shared" si="2"/>
        <v>460</v>
      </c>
      <c r="M39" s="14">
        <f t="shared" si="8"/>
        <v>1216</v>
      </c>
      <c r="N39" s="14">
        <f t="shared" si="3"/>
        <v>2836</v>
      </c>
      <c r="O39" s="14">
        <v>0</v>
      </c>
      <c r="P39" s="14">
        <f t="shared" si="4"/>
        <v>8500</v>
      </c>
      <c r="Q39" s="14">
        <v>0</v>
      </c>
      <c r="R39" s="14">
        <f t="shared" si="5"/>
        <v>2806.65</v>
      </c>
      <c r="S39" s="14">
        <f t="shared" si="6"/>
        <v>6136</v>
      </c>
      <c r="T39" s="14">
        <f t="shared" si="7"/>
        <v>37193.35</v>
      </c>
      <c r="U39"/>
      <c r="V39" s="33"/>
      <c r="W39"/>
      <c r="X39"/>
      <c r="Y39"/>
      <c r="Z39"/>
      <c r="AA39" s="33"/>
      <c r="AB39"/>
      <c r="AC39" s="33"/>
      <c r="AD39" s="33"/>
      <c r="AE39"/>
      <c r="AF39" s="33"/>
      <c r="AG39"/>
      <c r="AH39" s="33"/>
      <c r="AI39" s="33"/>
      <c r="AJ39"/>
      <c r="AL39" s="37"/>
      <c r="AM39" s="37"/>
    </row>
    <row r="40" spans="1:39" ht="15.95" customHeight="1" x14ac:dyDescent="0.25">
      <c r="A40" s="11"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8"/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5"/>
        <v>8269.08</v>
      </c>
      <c r="S40" s="14">
        <f t="shared" si="6"/>
        <v>9971</v>
      </c>
      <c r="T40" s="14">
        <f t="shared" si="7"/>
        <v>56730.92</v>
      </c>
      <c r="U40"/>
      <c r="V40" s="33"/>
      <c r="W40"/>
      <c r="X40"/>
      <c r="Y40"/>
      <c r="Z40"/>
      <c r="AA40" s="33"/>
      <c r="AB40"/>
      <c r="AC40" s="33"/>
      <c r="AD40" s="33"/>
      <c r="AE40" s="33"/>
      <c r="AF40" s="33"/>
      <c r="AG40"/>
      <c r="AH40" s="33"/>
      <c r="AI40" s="33"/>
      <c r="AJ40"/>
      <c r="AL40" s="37"/>
      <c r="AM40" s="37"/>
    </row>
    <row r="41" spans="1:39" ht="15.95" customHeight="1" x14ac:dyDescent="0.25">
      <c r="A41" s="11">
        <v>25</v>
      </c>
      <c r="B41" s="12" t="s">
        <v>68</v>
      </c>
      <c r="C41" s="13" t="s">
        <v>71</v>
      </c>
      <c r="D41" s="13" t="s">
        <v>1046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8"/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4">
        <v>220</v>
      </c>
      <c r="R41" s="14">
        <f t="shared" si="5"/>
        <v>8489.08</v>
      </c>
      <c r="S41" s="14">
        <f t="shared" si="6"/>
        <v>9971</v>
      </c>
      <c r="T41" s="14">
        <f t="shared" si="7"/>
        <v>56510.92</v>
      </c>
      <c r="U41"/>
      <c r="V41" s="33"/>
      <c r="W41"/>
      <c r="X41"/>
      <c r="Y41"/>
      <c r="Z41"/>
      <c r="AA41" s="33"/>
      <c r="AB41"/>
      <c r="AC41" s="33"/>
      <c r="AD41" s="33"/>
      <c r="AE41" s="33"/>
      <c r="AF41" s="33"/>
      <c r="AG41"/>
      <c r="AH41" s="33"/>
      <c r="AI41" s="33"/>
      <c r="AJ41"/>
      <c r="AL41" s="37"/>
      <c r="AM41" s="37"/>
    </row>
    <row r="42" spans="1:39" ht="15.95" customHeight="1" x14ac:dyDescent="0.25">
      <c r="A42" s="11"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 t="shared" si="0"/>
        <v>1148</v>
      </c>
      <c r="K42" s="14">
        <f t="shared" si="1"/>
        <v>2839.9999999999995</v>
      </c>
      <c r="L42" s="14">
        <f t="shared" si="2"/>
        <v>460</v>
      </c>
      <c r="M42" s="14">
        <f t="shared" si="8"/>
        <v>1216</v>
      </c>
      <c r="N42" s="14">
        <f t="shared" si="3"/>
        <v>2836</v>
      </c>
      <c r="O42" s="14">
        <v>3194.62</v>
      </c>
      <c r="P42" s="14">
        <f t="shared" si="4"/>
        <v>8500</v>
      </c>
      <c r="Q42" s="14">
        <v>0</v>
      </c>
      <c r="R42" s="14">
        <f t="shared" si="5"/>
        <v>5558.62</v>
      </c>
      <c r="S42" s="14">
        <f t="shared" si="6"/>
        <v>6136</v>
      </c>
      <c r="T42" s="14">
        <f t="shared" si="7"/>
        <v>34441.379999999997</v>
      </c>
      <c r="U42"/>
      <c r="V42" s="33"/>
      <c r="W42"/>
      <c r="X42"/>
      <c r="Y42"/>
      <c r="Z42"/>
      <c r="AA42" s="33"/>
      <c r="AB42"/>
      <c r="AC42" s="33"/>
      <c r="AD42" s="33"/>
      <c r="AE42"/>
      <c r="AF42" s="33"/>
      <c r="AG42" s="33"/>
      <c r="AH42" s="33"/>
      <c r="AI42" s="33"/>
      <c r="AJ42"/>
      <c r="AL42" s="37"/>
      <c r="AM42" s="37"/>
    </row>
    <row r="43" spans="1:39" ht="15.95" customHeight="1" x14ac:dyDescent="0.25">
      <c r="A43" s="11"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 t="shared" si="0"/>
        <v>1865.5</v>
      </c>
      <c r="K43" s="14">
        <f t="shared" si="1"/>
        <v>4615</v>
      </c>
      <c r="L43" s="14">
        <f t="shared" si="2"/>
        <v>747.5</v>
      </c>
      <c r="M43" s="14">
        <f t="shared" si="8"/>
        <v>1976</v>
      </c>
      <c r="N43" s="14">
        <f t="shared" si="3"/>
        <v>4608.5</v>
      </c>
      <c r="O43" s="14">
        <v>0</v>
      </c>
      <c r="P43" s="14">
        <f t="shared" si="4"/>
        <v>13812.5</v>
      </c>
      <c r="Q43" s="14">
        <v>0</v>
      </c>
      <c r="R43" s="14">
        <f t="shared" si="5"/>
        <v>8269.08</v>
      </c>
      <c r="S43" s="14">
        <f t="shared" si="6"/>
        <v>9971</v>
      </c>
      <c r="T43" s="14">
        <f t="shared" si="7"/>
        <v>56730.92</v>
      </c>
      <c r="U43"/>
      <c r="V43" s="33"/>
      <c r="W43"/>
      <c r="X43"/>
      <c r="Y43"/>
      <c r="Z43"/>
      <c r="AA43" s="33"/>
      <c r="AB43"/>
      <c r="AC43" s="33"/>
      <c r="AD43" s="33"/>
      <c r="AE43" s="33"/>
      <c r="AF43" s="33"/>
      <c r="AG43"/>
      <c r="AH43" s="33"/>
      <c r="AI43" s="33"/>
      <c r="AJ43"/>
      <c r="AL43" s="37"/>
      <c r="AM43" s="37"/>
    </row>
    <row r="44" spans="1:39" ht="15.95" customHeight="1" x14ac:dyDescent="0.25">
      <c r="A44" s="11">
        <v>29</v>
      </c>
      <c r="B44" s="12" t="s">
        <v>74</v>
      </c>
      <c r="C44" s="13" t="s">
        <v>75</v>
      </c>
      <c r="D44" s="13" t="s">
        <v>1047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8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100</v>
      </c>
      <c r="R44" s="14">
        <f t="shared" si="5"/>
        <v>8369.08</v>
      </c>
      <c r="S44" s="14">
        <f t="shared" si="6"/>
        <v>9971</v>
      </c>
      <c r="T44" s="14">
        <f t="shared" si="7"/>
        <v>56630.92</v>
      </c>
      <c r="U44"/>
      <c r="V44" s="33"/>
      <c r="W44"/>
      <c r="X44"/>
      <c r="Y44"/>
      <c r="Z44"/>
      <c r="AA44" s="33"/>
      <c r="AB44"/>
      <c r="AC44" s="33"/>
      <c r="AD44" s="33"/>
      <c r="AE44" s="33"/>
      <c r="AF44" s="33"/>
      <c r="AG44"/>
      <c r="AH44" s="33"/>
      <c r="AI44" s="33"/>
      <c r="AJ44"/>
      <c r="AL44" s="37"/>
      <c r="AM44" s="37"/>
    </row>
    <row r="45" spans="1:39" ht="15.95" customHeight="1" x14ac:dyDescent="0.25">
      <c r="A45" s="11">
        <v>30</v>
      </c>
      <c r="B45" s="12" t="s">
        <v>76</v>
      </c>
      <c r="C45" s="13" t="s">
        <v>77</v>
      </c>
      <c r="D45" s="13" t="s">
        <v>1085</v>
      </c>
      <c r="E45" s="13" t="s">
        <v>44</v>
      </c>
      <c r="F45" s="13" t="s">
        <v>35</v>
      </c>
      <c r="G45" s="14">
        <v>115000</v>
      </c>
      <c r="H45" s="14">
        <v>15234.42</v>
      </c>
      <c r="I45" s="14">
        <v>0</v>
      </c>
      <c r="J45" s="14">
        <f t="shared" si="0"/>
        <v>3300.5</v>
      </c>
      <c r="K45" s="14">
        <f t="shared" si="1"/>
        <v>8164.9999999999991</v>
      </c>
      <c r="L45" s="14">
        <f t="shared" si="2"/>
        <v>1322.5</v>
      </c>
      <c r="M45" s="14">
        <f t="shared" si="8"/>
        <v>3496</v>
      </c>
      <c r="N45" s="14">
        <f t="shared" si="3"/>
        <v>8153.5000000000009</v>
      </c>
      <c r="O45" s="14">
        <v>1597.31</v>
      </c>
      <c r="P45" s="14">
        <f t="shared" si="4"/>
        <v>24437.5</v>
      </c>
      <c r="Q45" s="14">
        <v>1041</v>
      </c>
      <c r="R45" s="14">
        <f t="shared" si="5"/>
        <v>24669.23</v>
      </c>
      <c r="S45" s="14">
        <f t="shared" si="6"/>
        <v>17641</v>
      </c>
      <c r="T45" s="14">
        <f t="shared" si="7"/>
        <v>90330.77</v>
      </c>
      <c r="U45"/>
      <c r="V45" s="33"/>
      <c r="W45"/>
      <c r="X45"/>
      <c r="Y45"/>
      <c r="Z45"/>
      <c r="AA45" s="33"/>
      <c r="AB45"/>
      <c r="AC45" s="33"/>
      <c r="AD45" s="33"/>
      <c r="AE45" s="33"/>
      <c r="AF45" s="33"/>
      <c r="AG45" s="33"/>
      <c r="AH45" s="33"/>
      <c r="AI45" s="33"/>
      <c r="AJ45"/>
      <c r="AL45" s="37"/>
      <c r="AM45" s="37"/>
    </row>
    <row r="46" spans="1:39" ht="15.95" customHeight="1" x14ac:dyDescent="0.25">
      <c r="A46" s="11">
        <v>31</v>
      </c>
      <c r="B46" s="12" t="s">
        <v>76</v>
      </c>
      <c r="C46" s="13" t="s">
        <v>78</v>
      </c>
      <c r="D46" s="13" t="s">
        <v>1046</v>
      </c>
      <c r="E46" s="13" t="s">
        <v>44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8"/>
        <v>1976</v>
      </c>
      <c r="N46" s="14">
        <f t="shared" si="3"/>
        <v>4608.5</v>
      </c>
      <c r="O46" s="14">
        <v>0</v>
      </c>
      <c r="P46" s="14">
        <f t="shared" si="4"/>
        <v>13812.5</v>
      </c>
      <c r="Q46" s="14">
        <v>1551.4</v>
      </c>
      <c r="R46" s="14">
        <f t="shared" si="5"/>
        <v>9820.48</v>
      </c>
      <c r="S46" s="14">
        <f t="shared" si="6"/>
        <v>9971</v>
      </c>
      <c r="T46" s="14">
        <f t="shared" si="7"/>
        <v>55179.520000000004</v>
      </c>
      <c r="U46"/>
      <c r="V46" s="33"/>
      <c r="W46"/>
      <c r="X46"/>
      <c r="Y46"/>
      <c r="Z46"/>
      <c r="AA46" s="33"/>
      <c r="AB46"/>
      <c r="AC46" s="33"/>
      <c r="AD46" s="33"/>
      <c r="AE46" s="33"/>
      <c r="AF46" s="33"/>
      <c r="AG46" s="33"/>
      <c r="AH46" s="33"/>
      <c r="AI46" s="33"/>
      <c r="AJ46"/>
      <c r="AL46" s="37"/>
      <c r="AM46" s="37"/>
    </row>
    <row r="47" spans="1:39" ht="15.95" customHeight="1" x14ac:dyDescent="0.25">
      <c r="A47" s="11">
        <v>32</v>
      </c>
      <c r="B47" s="12" t="s">
        <v>76</v>
      </c>
      <c r="C47" s="13" t="s">
        <v>79</v>
      </c>
      <c r="D47" s="13" t="s">
        <v>1048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f t="shared" si="8"/>
        <v>1976</v>
      </c>
      <c r="N47" s="14">
        <f t="shared" si="3"/>
        <v>4608.5</v>
      </c>
      <c r="O47" s="14">
        <v>0</v>
      </c>
      <c r="P47" s="14">
        <f t="shared" si="4"/>
        <v>13812.5</v>
      </c>
      <c r="Q47" s="14">
        <v>220</v>
      </c>
      <c r="R47" s="14">
        <f t="shared" si="5"/>
        <v>8489.08</v>
      </c>
      <c r="S47" s="14">
        <f t="shared" si="6"/>
        <v>9971</v>
      </c>
      <c r="T47" s="14">
        <f t="shared" si="7"/>
        <v>56510.92</v>
      </c>
      <c r="U47"/>
      <c r="V47" s="33"/>
      <c r="W47"/>
      <c r="X47"/>
      <c r="Y47"/>
      <c r="Z47"/>
      <c r="AA47" s="33"/>
      <c r="AB47"/>
      <c r="AC47" s="33"/>
      <c r="AD47" s="33"/>
      <c r="AE47" s="33"/>
      <c r="AF47" s="33"/>
      <c r="AG47"/>
      <c r="AH47" s="33"/>
      <c r="AI47" s="33"/>
      <c r="AJ47"/>
      <c r="AL47" s="37"/>
      <c r="AM47" s="37"/>
    </row>
    <row r="48" spans="1:39" ht="15.95" customHeight="1" x14ac:dyDescent="0.25">
      <c r="A48" s="11">
        <v>33</v>
      </c>
      <c r="B48" s="12" t="s">
        <v>76</v>
      </c>
      <c r="C48" s="13" t="s">
        <v>80</v>
      </c>
      <c r="D48" s="13" t="s">
        <v>1048</v>
      </c>
      <c r="E48" s="13" t="s">
        <v>44</v>
      </c>
      <c r="F48" s="13" t="s">
        <v>30</v>
      </c>
      <c r="G48" s="14">
        <v>65000</v>
      </c>
      <c r="H48" s="14">
        <v>3792.62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8"/>
        <v>1976</v>
      </c>
      <c r="N48" s="14">
        <f t="shared" si="3"/>
        <v>4608.5</v>
      </c>
      <c r="O48" s="14">
        <v>3174.76</v>
      </c>
      <c r="P48" s="14">
        <f t="shared" si="4"/>
        <v>13812.5</v>
      </c>
      <c r="Q48" s="14">
        <v>140</v>
      </c>
      <c r="R48" s="14">
        <f t="shared" si="5"/>
        <v>10948.880000000001</v>
      </c>
      <c r="S48" s="14">
        <f t="shared" si="6"/>
        <v>9971</v>
      </c>
      <c r="T48" s="14">
        <f t="shared" si="7"/>
        <v>54051.119999999995</v>
      </c>
      <c r="U48"/>
      <c r="V48" s="33"/>
      <c r="W48"/>
      <c r="X48"/>
      <c r="Y48"/>
      <c r="Z48"/>
      <c r="AA48" s="33"/>
      <c r="AB48"/>
      <c r="AC48" s="33"/>
      <c r="AD48" s="33"/>
      <c r="AE48" s="33"/>
      <c r="AF48" s="33"/>
      <c r="AG48" s="33"/>
      <c r="AH48" s="33"/>
      <c r="AI48" s="33"/>
      <c r="AJ48"/>
      <c r="AL48" s="37"/>
      <c r="AM48" s="37"/>
    </row>
    <row r="49" spans="1:39" ht="15.95" customHeight="1" x14ac:dyDescent="0.25">
      <c r="A49" s="11">
        <v>34</v>
      </c>
      <c r="B49" s="12" t="s">
        <v>76</v>
      </c>
      <c r="C49" s="13" t="s">
        <v>81</v>
      </c>
      <c r="D49" s="13" t="s">
        <v>1048</v>
      </c>
      <c r="E49" s="13" t="s">
        <v>44</v>
      </c>
      <c r="F49" s="13" t="s">
        <v>30</v>
      </c>
      <c r="G49" s="14">
        <v>75000</v>
      </c>
      <c r="H49" s="14">
        <v>6309.38</v>
      </c>
      <c r="I49" s="14">
        <v>0</v>
      </c>
      <c r="J49" s="14">
        <f t="shared" si="0"/>
        <v>2152.5</v>
      </c>
      <c r="K49" s="14">
        <f t="shared" si="1"/>
        <v>5324.9999999999991</v>
      </c>
      <c r="L49" s="14">
        <f t="shared" si="2"/>
        <v>862.5</v>
      </c>
      <c r="M49" s="14">
        <f t="shared" si="8"/>
        <v>2280</v>
      </c>
      <c r="N49" s="14">
        <f t="shared" si="3"/>
        <v>5317.5</v>
      </c>
      <c r="O49" s="14">
        <v>0</v>
      </c>
      <c r="P49" s="14">
        <f t="shared" si="4"/>
        <v>15937.5</v>
      </c>
      <c r="Q49" s="14">
        <v>0</v>
      </c>
      <c r="R49" s="14">
        <f t="shared" si="5"/>
        <v>10741.880000000001</v>
      </c>
      <c r="S49" s="14">
        <f t="shared" si="6"/>
        <v>11505</v>
      </c>
      <c r="T49" s="14">
        <f t="shared" si="7"/>
        <v>64258.119999999995</v>
      </c>
      <c r="U49"/>
      <c r="V49" s="33"/>
      <c r="W49"/>
      <c r="X49"/>
      <c r="Y49"/>
      <c r="Z49"/>
      <c r="AA49" s="33"/>
      <c r="AB49"/>
      <c r="AC49" s="33"/>
      <c r="AD49" s="33"/>
      <c r="AE49" s="33"/>
      <c r="AF49" s="33"/>
      <c r="AG49"/>
      <c r="AH49" s="33"/>
      <c r="AI49" s="33"/>
      <c r="AJ49"/>
      <c r="AL49" s="37"/>
      <c r="AM49" s="37"/>
    </row>
    <row r="50" spans="1:39" ht="15.95" customHeight="1" x14ac:dyDescent="0.25">
      <c r="A50" s="11">
        <v>35</v>
      </c>
      <c r="B50" s="12" t="s">
        <v>76</v>
      </c>
      <c r="C50" s="13" t="s">
        <v>1049</v>
      </c>
      <c r="D50" s="13" t="s">
        <v>103</v>
      </c>
      <c r="E50" s="13" t="s">
        <v>29</v>
      </c>
      <c r="F50" s="13" t="s">
        <v>30</v>
      </c>
      <c r="G50" s="14">
        <v>30000</v>
      </c>
      <c r="H50" s="14">
        <v>0</v>
      </c>
      <c r="I50" s="14">
        <v>0</v>
      </c>
      <c r="J50" s="14">
        <f t="shared" si="0"/>
        <v>861</v>
      </c>
      <c r="K50" s="14">
        <f t="shared" si="1"/>
        <v>2130</v>
      </c>
      <c r="L50" s="14">
        <f t="shared" si="2"/>
        <v>345</v>
      </c>
      <c r="M50" s="14">
        <f t="shared" ref="M50:M81" si="9">+G50*3.04%</f>
        <v>912</v>
      </c>
      <c r="N50" s="14">
        <f t="shared" si="3"/>
        <v>2127</v>
      </c>
      <c r="O50" s="14">
        <v>1587.38</v>
      </c>
      <c r="P50" s="14">
        <f t="shared" si="4"/>
        <v>6375</v>
      </c>
      <c r="Q50" s="14">
        <v>0</v>
      </c>
      <c r="R50" s="14">
        <f t="shared" si="5"/>
        <v>3360.38</v>
      </c>
      <c r="S50" s="14">
        <f t="shared" si="6"/>
        <v>4602</v>
      </c>
      <c r="T50" s="14">
        <f t="shared" si="7"/>
        <v>26639.62</v>
      </c>
      <c r="U50"/>
      <c r="V50" s="33"/>
      <c r="W50"/>
      <c r="X50"/>
      <c r="Y50"/>
      <c r="Z50"/>
      <c r="AA50" s="33"/>
      <c r="AB50"/>
      <c r="AC50" s="33"/>
      <c r="AD50"/>
      <c r="AE50"/>
      <c r="AF50"/>
      <c r="AG50" s="33"/>
      <c r="AH50" s="33"/>
      <c r="AI50" s="33"/>
      <c r="AJ50"/>
      <c r="AL50" s="37"/>
      <c r="AM50" s="37"/>
    </row>
    <row r="51" spans="1:39" ht="15.95" customHeight="1" x14ac:dyDescent="0.25">
      <c r="A51" s="11">
        <v>36</v>
      </c>
      <c r="B51" s="12" t="s">
        <v>82</v>
      </c>
      <c r="C51" s="13" t="s">
        <v>83</v>
      </c>
      <c r="D51" s="13" t="s">
        <v>84</v>
      </c>
      <c r="E51" s="13" t="s">
        <v>44</v>
      </c>
      <c r="F51" s="13" t="s">
        <v>30</v>
      </c>
      <c r="G51" s="14">
        <v>155000</v>
      </c>
      <c r="H51" s="14">
        <v>24244.09</v>
      </c>
      <c r="I51" s="14"/>
      <c r="J51" s="14">
        <f t="shared" si="0"/>
        <v>4448.5</v>
      </c>
      <c r="K51" s="14">
        <f t="shared" si="1"/>
        <v>11004.999999999998</v>
      </c>
      <c r="L51" s="14">
        <f t="shared" si="2"/>
        <v>1782.5</v>
      </c>
      <c r="M51" s="14">
        <f t="shared" si="9"/>
        <v>4712</v>
      </c>
      <c r="N51" s="14">
        <f t="shared" si="3"/>
        <v>10989.5</v>
      </c>
      <c r="O51" s="14">
        <v>3194.62</v>
      </c>
      <c r="P51" s="14">
        <f t="shared" si="4"/>
        <v>32937.5</v>
      </c>
      <c r="Q51" s="14">
        <v>0</v>
      </c>
      <c r="R51" s="14">
        <f t="shared" si="5"/>
        <v>36599.21</v>
      </c>
      <c r="S51" s="14">
        <f t="shared" si="6"/>
        <v>23777</v>
      </c>
      <c r="T51" s="14">
        <f t="shared" si="7"/>
        <v>118400.79000000001</v>
      </c>
      <c r="U51"/>
      <c r="V51" s="33"/>
      <c r="W51"/>
      <c r="X51"/>
      <c r="Y51"/>
      <c r="Z51"/>
      <c r="AA51" s="33"/>
      <c r="AB51"/>
      <c r="AC51" s="33"/>
      <c r="AD51" s="33"/>
      <c r="AE51" s="33"/>
      <c r="AF51" s="33"/>
      <c r="AG51" s="33"/>
      <c r="AH51" s="33"/>
      <c r="AI51" s="33"/>
      <c r="AJ51"/>
      <c r="AL51" s="37"/>
      <c r="AM51" s="37"/>
    </row>
    <row r="52" spans="1:39" ht="15.95" customHeight="1" x14ac:dyDescent="0.25">
      <c r="A52" s="11">
        <v>37</v>
      </c>
      <c r="B52" s="12" t="s">
        <v>85</v>
      </c>
      <c r="C52" s="13" t="s">
        <v>86</v>
      </c>
      <c r="D52" s="13" t="s">
        <v>1050</v>
      </c>
      <c r="E52" s="13" t="s">
        <v>44</v>
      </c>
      <c r="F52" s="13" t="s">
        <v>30</v>
      </c>
      <c r="G52" s="14">
        <v>115000</v>
      </c>
      <c r="H52" s="14">
        <v>15633.74</v>
      </c>
      <c r="I52" s="14">
        <v>0</v>
      </c>
      <c r="J52" s="14">
        <f t="shared" si="0"/>
        <v>3300.5</v>
      </c>
      <c r="K52" s="14">
        <f t="shared" si="1"/>
        <v>8164.9999999999991</v>
      </c>
      <c r="L52" s="14">
        <f t="shared" si="2"/>
        <v>1322.5</v>
      </c>
      <c r="M52" s="14">
        <f t="shared" si="9"/>
        <v>3496</v>
      </c>
      <c r="N52" s="14">
        <f t="shared" si="3"/>
        <v>8153.5000000000009</v>
      </c>
      <c r="O52" s="14">
        <v>0</v>
      </c>
      <c r="P52" s="14">
        <f t="shared" si="4"/>
        <v>24437.5</v>
      </c>
      <c r="Q52" s="14">
        <v>0</v>
      </c>
      <c r="R52" s="14">
        <f t="shared" si="5"/>
        <v>22430.239999999998</v>
      </c>
      <c r="S52" s="14">
        <f t="shared" si="6"/>
        <v>17641</v>
      </c>
      <c r="T52" s="14">
        <f t="shared" si="7"/>
        <v>92569.760000000009</v>
      </c>
      <c r="U52"/>
      <c r="V52" s="33"/>
      <c r="W52"/>
      <c r="X52"/>
      <c r="Y52"/>
      <c r="Z52"/>
      <c r="AA52" s="33"/>
      <c r="AB52"/>
      <c r="AC52" s="33"/>
      <c r="AD52" s="33"/>
      <c r="AE52" s="33"/>
      <c r="AF52" s="33"/>
      <c r="AG52"/>
      <c r="AH52" s="33"/>
      <c r="AI52" s="33"/>
      <c r="AJ52"/>
      <c r="AL52" s="37"/>
      <c r="AM52" s="37"/>
    </row>
    <row r="53" spans="1:39" ht="15.95" customHeight="1" x14ac:dyDescent="0.25">
      <c r="A53" s="11">
        <v>38</v>
      </c>
      <c r="B53" s="12" t="s">
        <v>85</v>
      </c>
      <c r="C53" s="13" t="s">
        <v>87</v>
      </c>
      <c r="D53" s="13" t="s">
        <v>1051</v>
      </c>
      <c r="E53" s="13" t="s">
        <v>44</v>
      </c>
      <c r="F53" s="13" t="s">
        <v>30</v>
      </c>
      <c r="G53" s="14">
        <v>65000</v>
      </c>
      <c r="H53" s="14">
        <v>4427.58</v>
      </c>
      <c r="I53" s="14">
        <v>0</v>
      </c>
      <c r="J53" s="14">
        <f t="shared" si="0"/>
        <v>1865.5</v>
      </c>
      <c r="K53" s="14">
        <f t="shared" si="1"/>
        <v>4615</v>
      </c>
      <c r="L53" s="14">
        <f t="shared" si="2"/>
        <v>747.5</v>
      </c>
      <c r="M53" s="14">
        <f t="shared" si="9"/>
        <v>1976</v>
      </c>
      <c r="N53" s="14">
        <f t="shared" si="3"/>
        <v>4608.5</v>
      </c>
      <c r="O53" s="14">
        <v>0</v>
      </c>
      <c r="P53" s="14">
        <f t="shared" si="4"/>
        <v>13812.5</v>
      </c>
      <c r="Q53" s="14">
        <v>0</v>
      </c>
      <c r="R53" s="14">
        <f t="shared" si="5"/>
        <v>8269.08</v>
      </c>
      <c r="S53" s="14">
        <f t="shared" si="6"/>
        <v>9971</v>
      </c>
      <c r="T53" s="14">
        <f t="shared" si="7"/>
        <v>56730.92</v>
      </c>
      <c r="U53"/>
      <c r="V53" s="33"/>
      <c r="W53"/>
      <c r="X53"/>
      <c r="Y53"/>
      <c r="Z53"/>
      <c r="AA53" s="33"/>
      <c r="AB53"/>
      <c r="AC53" s="33"/>
      <c r="AD53" s="33"/>
      <c r="AE53" s="33"/>
      <c r="AF53" s="33"/>
      <c r="AG53"/>
      <c r="AH53" s="33"/>
      <c r="AI53" s="33"/>
      <c r="AJ53"/>
      <c r="AL53" s="37"/>
      <c r="AM53" s="37"/>
    </row>
    <row r="54" spans="1:39" ht="15.95" customHeight="1" x14ac:dyDescent="0.25">
      <c r="A54" s="11">
        <v>39</v>
      </c>
      <c r="B54" s="12" t="s">
        <v>85</v>
      </c>
      <c r="C54" s="13" t="s">
        <v>88</v>
      </c>
      <c r="D54" s="13" t="s">
        <v>1051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9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  <c r="U54"/>
      <c r="V54" s="33"/>
      <c r="W54"/>
      <c r="X54"/>
      <c r="Y54"/>
      <c r="Z54"/>
      <c r="AA54" s="33"/>
      <c r="AB54"/>
      <c r="AC54" s="33"/>
      <c r="AD54" s="33"/>
      <c r="AE54" s="33"/>
      <c r="AF54" s="33"/>
      <c r="AG54"/>
      <c r="AH54" s="33"/>
      <c r="AI54" s="33"/>
      <c r="AJ54"/>
      <c r="AL54" s="37"/>
      <c r="AM54" s="37"/>
    </row>
    <row r="55" spans="1:39" ht="15.95" customHeight="1" x14ac:dyDescent="0.25">
      <c r="A55" s="11">
        <v>40</v>
      </c>
      <c r="B55" s="12" t="s">
        <v>85</v>
      </c>
      <c r="C55" s="13" t="s">
        <v>89</v>
      </c>
      <c r="D55" s="13" t="s">
        <v>90</v>
      </c>
      <c r="E55" s="13" t="s">
        <v>44</v>
      </c>
      <c r="F55" s="23" t="s">
        <v>30</v>
      </c>
      <c r="G55" s="24">
        <v>65000</v>
      </c>
      <c r="H55" s="14">
        <v>4427.58</v>
      </c>
      <c r="I55" s="2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9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  <c r="U55"/>
      <c r="V55" s="33"/>
      <c r="W55"/>
      <c r="X55"/>
      <c r="Y55"/>
      <c r="Z55"/>
      <c r="AA55" s="33"/>
      <c r="AB55"/>
      <c r="AC55" s="33"/>
      <c r="AD55" s="33"/>
      <c r="AE55" s="33"/>
      <c r="AF55" s="33"/>
      <c r="AG55"/>
      <c r="AH55" s="33"/>
      <c r="AI55" s="33"/>
      <c r="AJ55"/>
      <c r="AL55" s="37"/>
      <c r="AM55" s="37"/>
    </row>
    <row r="56" spans="1:39" ht="15.95" customHeight="1" x14ac:dyDescent="0.25">
      <c r="A56" s="11">
        <v>41</v>
      </c>
      <c r="B56" s="12" t="s">
        <v>91</v>
      </c>
      <c r="C56" s="13" t="s">
        <v>92</v>
      </c>
      <c r="D56" s="13" t="s">
        <v>1052</v>
      </c>
      <c r="E56" s="13" t="s">
        <v>44</v>
      </c>
      <c r="F56" s="13" t="s">
        <v>30</v>
      </c>
      <c r="G56" s="14">
        <v>115000</v>
      </c>
      <c r="H56" s="14">
        <v>15633.74</v>
      </c>
      <c r="I56" s="14">
        <v>0</v>
      </c>
      <c r="J56" s="14">
        <f t="shared" si="0"/>
        <v>3300.5</v>
      </c>
      <c r="K56" s="14">
        <f t="shared" si="1"/>
        <v>8164.9999999999991</v>
      </c>
      <c r="L56" s="14">
        <f t="shared" si="2"/>
        <v>1322.5</v>
      </c>
      <c r="M56" s="14">
        <f t="shared" si="9"/>
        <v>3496</v>
      </c>
      <c r="N56" s="14">
        <f t="shared" si="3"/>
        <v>8153.5000000000009</v>
      </c>
      <c r="O56" s="14">
        <v>0</v>
      </c>
      <c r="P56" s="14">
        <f t="shared" si="4"/>
        <v>24437.5</v>
      </c>
      <c r="Q56" s="14">
        <v>17872.169999999998</v>
      </c>
      <c r="R56" s="14">
        <f t="shared" si="5"/>
        <v>40302.409999999996</v>
      </c>
      <c r="S56" s="14">
        <f t="shared" si="6"/>
        <v>17641</v>
      </c>
      <c r="T56" s="14">
        <f t="shared" si="7"/>
        <v>74697.59</v>
      </c>
      <c r="U56"/>
      <c r="V56" s="33"/>
      <c r="W56"/>
      <c r="X56"/>
      <c r="Y56"/>
      <c r="Z56"/>
      <c r="AA56" s="33"/>
      <c r="AB56"/>
      <c r="AC56" s="33"/>
      <c r="AD56" s="33"/>
      <c r="AE56" s="33"/>
      <c r="AF56" s="33"/>
      <c r="AG56" s="33"/>
      <c r="AH56" s="33"/>
      <c r="AI56" s="33"/>
      <c r="AJ56"/>
      <c r="AL56" s="37"/>
      <c r="AM56" s="37"/>
    </row>
    <row r="57" spans="1:39" ht="15.95" customHeight="1" x14ac:dyDescent="0.25">
      <c r="A57" s="11">
        <v>42</v>
      </c>
      <c r="B57" s="12" t="s">
        <v>91</v>
      </c>
      <c r="C57" s="13" t="s">
        <v>93</v>
      </c>
      <c r="D57" s="13" t="s">
        <v>1086</v>
      </c>
      <c r="E57" s="13" t="s">
        <v>44</v>
      </c>
      <c r="F57" s="13" t="s">
        <v>30</v>
      </c>
      <c r="G57" s="14">
        <v>75000</v>
      </c>
      <c r="H57" s="14">
        <v>5989.91</v>
      </c>
      <c r="I57" s="14">
        <v>0</v>
      </c>
      <c r="J57" s="14">
        <f t="shared" si="0"/>
        <v>2152.5</v>
      </c>
      <c r="K57" s="14">
        <f t="shared" si="1"/>
        <v>5324.9999999999991</v>
      </c>
      <c r="L57" s="14">
        <f t="shared" si="2"/>
        <v>862.5</v>
      </c>
      <c r="M57" s="14">
        <f t="shared" si="9"/>
        <v>2280</v>
      </c>
      <c r="N57" s="14">
        <f t="shared" si="3"/>
        <v>5317.5</v>
      </c>
      <c r="O57" s="14">
        <v>1597.31</v>
      </c>
      <c r="P57" s="14">
        <f t="shared" si="4"/>
        <v>15937.5</v>
      </c>
      <c r="Q57" s="14">
        <v>0</v>
      </c>
      <c r="R57" s="14">
        <f t="shared" si="5"/>
        <v>12019.72</v>
      </c>
      <c r="S57" s="14">
        <f t="shared" si="6"/>
        <v>11505</v>
      </c>
      <c r="T57" s="14">
        <f t="shared" si="7"/>
        <v>62980.28</v>
      </c>
      <c r="U57"/>
      <c r="V57" s="33"/>
      <c r="W57"/>
      <c r="X57"/>
      <c r="Y57"/>
      <c r="Z57"/>
      <c r="AA57" s="33"/>
      <c r="AB57"/>
      <c r="AC57" s="33"/>
      <c r="AD57" s="33"/>
      <c r="AE57" s="33"/>
      <c r="AF57" s="33"/>
      <c r="AG57" s="33"/>
      <c r="AH57" s="33"/>
      <c r="AI57" s="33"/>
      <c r="AJ57"/>
      <c r="AL57" s="37"/>
      <c r="AM57" s="37"/>
    </row>
    <row r="58" spans="1:39" ht="15.95" customHeight="1" x14ac:dyDescent="0.25">
      <c r="A58" s="11">
        <v>43</v>
      </c>
      <c r="B58" s="12" t="s">
        <v>91</v>
      </c>
      <c r="C58" s="13" t="s">
        <v>94</v>
      </c>
      <c r="D58" s="13" t="s">
        <v>95</v>
      </c>
      <c r="E58" s="13" t="s">
        <v>44</v>
      </c>
      <c r="F58" s="13" t="s">
        <v>30</v>
      </c>
      <c r="G58" s="14">
        <v>80000</v>
      </c>
      <c r="H58" s="14">
        <v>7400.87</v>
      </c>
      <c r="I58" s="14"/>
      <c r="J58" s="14">
        <f t="shared" si="0"/>
        <v>2296</v>
      </c>
      <c r="K58" s="14">
        <f t="shared" si="1"/>
        <v>5679.9999999999991</v>
      </c>
      <c r="L58" s="14">
        <f t="shared" si="2"/>
        <v>920</v>
      </c>
      <c r="M58" s="14">
        <f t="shared" si="9"/>
        <v>2432</v>
      </c>
      <c r="N58" s="14">
        <f t="shared" si="3"/>
        <v>5672</v>
      </c>
      <c r="O58" s="14">
        <v>0</v>
      </c>
      <c r="P58" s="14">
        <f t="shared" si="4"/>
        <v>17000</v>
      </c>
      <c r="Q58" s="14">
        <v>0</v>
      </c>
      <c r="R58" s="14">
        <f t="shared" si="5"/>
        <v>12128.869999999999</v>
      </c>
      <c r="S58" s="14">
        <f t="shared" si="6"/>
        <v>12272</v>
      </c>
      <c r="T58" s="14">
        <f t="shared" si="7"/>
        <v>67871.13</v>
      </c>
      <c r="U58"/>
      <c r="V58" s="33"/>
      <c r="W58"/>
      <c r="X58"/>
      <c r="Y58"/>
      <c r="Z58"/>
      <c r="AA58" s="33"/>
      <c r="AB58"/>
      <c r="AC58" s="33"/>
      <c r="AD58" s="33"/>
      <c r="AE58" s="33"/>
      <c r="AF58" s="33"/>
      <c r="AG58"/>
      <c r="AH58" s="33"/>
      <c r="AI58" s="33"/>
      <c r="AJ58"/>
      <c r="AL58" s="37"/>
      <c r="AM58" s="37"/>
    </row>
    <row r="59" spans="1:39" ht="15.95" customHeight="1" x14ac:dyDescent="0.25">
      <c r="A59" s="11">
        <v>44</v>
      </c>
      <c r="B59" s="12" t="s">
        <v>96</v>
      </c>
      <c r="C59" s="13" t="s">
        <v>97</v>
      </c>
      <c r="D59" s="13" t="s">
        <v>98</v>
      </c>
      <c r="E59" s="13" t="s">
        <v>29</v>
      </c>
      <c r="F59" s="13" t="s">
        <v>30</v>
      </c>
      <c r="G59" s="14">
        <v>30000</v>
      </c>
      <c r="H59" s="14">
        <v>0</v>
      </c>
      <c r="I59" s="14">
        <v>0</v>
      </c>
      <c r="J59" s="14">
        <f t="shared" si="0"/>
        <v>861</v>
      </c>
      <c r="K59" s="14">
        <f t="shared" si="1"/>
        <v>2130</v>
      </c>
      <c r="L59" s="14">
        <f t="shared" si="2"/>
        <v>345</v>
      </c>
      <c r="M59" s="14">
        <f t="shared" si="9"/>
        <v>912</v>
      </c>
      <c r="N59" s="14">
        <f t="shared" si="3"/>
        <v>2127</v>
      </c>
      <c r="O59" s="14">
        <v>0</v>
      </c>
      <c r="P59" s="14">
        <f t="shared" si="4"/>
        <v>6375</v>
      </c>
      <c r="Q59" s="14">
        <v>0</v>
      </c>
      <c r="R59" s="14">
        <f t="shared" si="5"/>
        <v>1773</v>
      </c>
      <c r="S59" s="14">
        <f t="shared" si="6"/>
        <v>4602</v>
      </c>
      <c r="T59" s="14">
        <f t="shared" si="7"/>
        <v>28227</v>
      </c>
      <c r="U59"/>
      <c r="V59" s="33"/>
      <c r="W59"/>
      <c r="X59"/>
      <c r="Y59"/>
      <c r="Z59"/>
      <c r="AA59" s="33"/>
      <c r="AB59"/>
      <c r="AC59" s="33"/>
      <c r="AD59"/>
      <c r="AE59"/>
      <c r="AF59"/>
      <c r="AG59"/>
      <c r="AH59" s="33"/>
      <c r="AI59" s="33"/>
      <c r="AJ59"/>
      <c r="AL59" s="37"/>
      <c r="AM59" s="37"/>
    </row>
    <row r="60" spans="1:39" ht="15.95" customHeight="1" x14ac:dyDescent="0.25">
      <c r="A60" s="11">
        <v>45</v>
      </c>
      <c r="B60" s="12" t="s">
        <v>96</v>
      </c>
      <c r="C60" s="13" t="s">
        <v>999</v>
      </c>
      <c r="D60" s="13" t="s">
        <v>103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9"/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4">
        <v>0</v>
      </c>
      <c r="R60" s="14">
        <f t="shared" si="5"/>
        <v>1773</v>
      </c>
      <c r="S60" s="14">
        <f t="shared" si="6"/>
        <v>4602</v>
      </c>
      <c r="T60" s="14">
        <f t="shared" si="7"/>
        <v>28227</v>
      </c>
      <c r="U60"/>
      <c r="V60" s="33"/>
      <c r="W60"/>
      <c r="X60"/>
      <c r="Y60"/>
      <c r="Z60"/>
      <c r="AA60" s="33"/>
      <c r="AB60"/>
      <c r="AC60" s="33"/>
      <c r="AD60"/>
      <c r="AE60"/>
      <c r="AF60"/>
      <c r="AG60"/>
      <c r="AH60" s="33"/>
      <c r="AI60" s="33"/>
      <c r="AJ60"/>
      <c r="AL60" s="37"/>
      <c r="AM60" s="37"/>
    </row>
    <row r="61" spans="1:39" ht="15.95" customHeight="1" x14ac:dyDescent="0.25">
      <c r="A61" s="11">
        <v>46</v>
      </c>
      <c r="B61" s="12" t="s">
        <v>99</v>
      </c>
      <c r="C61" s="13" t="s">
        <v>100</v>
      </c>
      <c r="D61" s="13" t="s">
        <v>101</v>
      </c>
      <c r="E61" s="13" t="s">
        <v>44</v>
      </c>
      <c r="F61" s="13" t="s">
        <v>30</v>
      </c>
      <c r="G61" s="14">
        <v>65000</v>
      </c>
      <c r="H61" s="14">
        <v>4427.58</v>
      </c>
      <c r="I61" s="14">
        <v>0</v>
      </c>
      <c r="J61" s="14">
        <f t="shared" si="0"/>
        <v>1865.5</v>
      </c>
      <c r="K61" s="14">
        <f t="shared" si="1"/>
        <v>4615</v>
      </c>
      <c r="L61" s="14">
        <f t="shared" si="2"/>
        <v>747.5</v>
      </c>
      <c r="M61" s="14">
        <f t="shared" si="9"/>
        <v>1976</v>
      </c>
      <c r="N61" s="14">
        <f t="shared" si="3"/>
        <v>4608.5</v>
      </c>
      <c r="O61" s="14">
        <v>0</v>
      </c>
      <c r="P61" s="14">
        <f t="shared" si="4"/>
        <v>13812.5</v>
      </c>
      <c r="Q61" s="14">
        <v>0</v>
      </c>
      <c r="R61" s="14">
        <f t="shared" si="5"/>
        <v>8269.08</v>
      </c>
      <c r="S61" s="14">
        <f t="shared" si="6"/>
        <v>9971</v>
      </c>
      <c r="T61" s="14">
        <f t="shared" si="7"/>
        <v>56730.92</v>
      </c>
      <c r="U61"/>
      <c r="V61" s="33"/>
      <c r="W61"/>
      <c r="X61"/>
      <c r="Y61"/>
      <c r="Z61"/>
      <c r="AA61" s="33"/>
      <c r="AB61"/>
      <c r="AC61" s="33"/>
      <c r="AD61" s="33"/>
      <c r="AE61" s="33"/>
      <c r="AF61" s="33"/>
      <c r="AG61"/>
      <c r="AH61" s="33"/>
      <c r="AI61" s="33"/>
      <c r="AJ61"/>
      <c r="AL61" s="37"/>
      <c r="AM61" s="37"/>
    </row>
    <row r="62" spans="1:39" ht="15.95" customHeight="1" x14ac:dyDescent="0.25">
      <c r="A62" s="11">
        <v>47</v>
      </c>
      <c r="B62" s="12" t="s">
        <v>99</v>
      </c>
      <c r="C62" s="13" t="s">
        <v>102</v>
      </c>
      <c r="D62" s="13" t="s">
        <v>32</v>
      </c>
      <c r="E62" s="13" t="s">
        <v>29</v>
      </c>
      <c r="F62" s="13" t="s">
        <v>30</v>
      </c>
      <c r="G62" s="14">
        <v>50000</v>
      </c>
      <c r="H62" s="14">
        <v>1614.4</v>
      </c>
      <c r="I62" s="14">
        <v>0</v>
      </c>
      <c r="J62" s="14">
        <f t="shared" si="0"/>
        <v>1435</v>
      </c>
      <c r="K62" s="14">
        <f t="shared" si="1"/>
        <v>3549.9999999999995</v>
      </c>
      <c r="L62" s="14">
        <f t="shared" si="2"/>
        <v>575</v>
      </c>
      <c r="M62" s="14">
        <f t="shared" si="9"/>
        <v>1520</v>
      </c>
      <c r="N62" s="14">
        <f t="shared" si="3"/>
        <v>3545.0000000000005</v>
      </c>
      <c r="O62" s="14">
        <v>1597.31</v>
      </c>
      <c r="P62" s="14">
        <f t="shared" si="4"/>
        <v>10625</v>
      </c>
      <c r="Q62" s="14">
        <v>0</v>
      </c>
      <c r="R62" s="14">
        <f t="shared" si="5"/>
        <v>6166.7099999999991</v>
      </c>
      <c r="S62" s="14">
        <f t="shared" si="6"/>
        <v>7670</v>
      </c>
      <c r="T62" s="14">
        <f t="shared" si="7"/>
        <v>43833.29</v>
      </c>
      <c r="U62"/>
      <c r="V62" s="33"/>
      <c r="W62"/>
      <c r="X62"/>
      <c r="Y62"/>
      <c r="Z62"/>
      <c r="AA62" s="33"/>
      <c r="AB62"/>
      <c r="AC62" s="33"/>
      <c r="AD62" s="33"/>
      <c r="AE62" s="33"/>
      <c r="AF62" s="33"/>
      <c r="AG62" s="33"/>
      <c r="AH62" s="33"/>
      <c r="AI62" s="33"/>
      <c r="AJ62"/>
      <c r="AL62" s="37"/>
      <c r="AM62" s="37"/>
    </row>
    <row r="63" spans="1:39" ht="15.95" customHeight="1" x14ac:dyDescent="0.25">
      <c r="A63" s="11">
        <v>48</v>
      </c>
      <c r="B63" s="12" t="s">
        <v>99</v>
      </c>
      <c r="C63" s="13" t="s">
        <v>104</v>
      </c>
      <c r="D63" s="13" t="s">
        <v>105</v>
      </c>
      <c r="E63" s="13" t="s">
        <v>29</v>
      </c>
      <c r="F63" s="13" t="s">
        <v>30</v>
      </c>
      <c r="G63" s="14">
        <v>50000</v>
      </c>
      <c r="H63" s="14">
        <v>1854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9"/>
        <v>1520</v>
      </c>
      <c r="N63" s="14">
        <f t="shared" si="3"/>
        <v>3545.0000000000005</v>
      </c>
      <c r="O63" s="14">
        <v>0</v>
      </c>
      <c r="P63" s="14">
        <f t="shared" si="4"/>
        <v>10625</v>
      </c>
      <c r="Q63" s="14">
        <v>23943.68</v>
      </c>
      <c r="R63" s="14">
        <f t="shared" si="5"/>
        <v>28752.68</v>
      </c>
      <c r="S63" s="14">
        <f t="shared" si="6"/>
        <v>7670</v>
      </c>
      <c r="T63" s="14">
        <f t="shared" si="7"/>
        <v>21247.32</v>
      </c>
      <c r="U63"/>
      <c r="V63" s="33"/>
      <c r="W63"/>
      <c r="X63"/>
      <c r="Y63"/>
      <c r="Z63"/>
      <c r="AA63" s="33"/>
      <c r="AB63"/>
      <c r="AC63" s="33"/>
      <c r="AD63" s="33"/>
      <c r="AE63" s="33"/>
      <c r="AF63" s="33"/>
      <c r="AG63" s="33"/>
      <c r="AH63" s="33"/>
      <c r="AI63" s="33"/>
      <c r="AJ63"/>
      <c r="AL63" s="37"/>
      <c r="AM63" s="37"/>
    </row>
    <row r="64" spans="1:39" ht="15.95" customHeight="1" x14ac:dyDescent="0.25">
      <c r="A64" s="11">
        <v>49</v>
      </c>
      <c r="B64" s="12" t="s">
        <v>99</v>
      </c>
      <c r="C64" s="13" t="s">
        <v>106</v>
      </c>
      <c r="D64" s="13" t="s">
        <v>107</v>
      </c>
      <c r="E64" s="13" t="s">
        <v>29</v>
      </c>
      <c r="F64" s="13" t="s">
        <v>30</v>
      </c>
      <c r="G64" s="14">
        <v>45000</v>
      </c>
      <c r="H64" s="14">
        <v>1148.33</v>
      </c>
      <c r="I64" s="14">
        <v>0</v>
      </c>
      <c r="J64" s="14">
        <f t="shared" si="0"/>
        <v>1291.5</v>
      </c>
      <c r="K64" s="14">
        <f t="shared" si="1"/>
        <v>3194.9999999999995</v>
      </c>
      <c r="L64" s="14">
        <f t="shared" si="2"/>
        <v>517.5</v>
      </c>
      <c r="M64" s="14">
        <f t="shared" si="9"/>
        <v>1368</v>
      </c>
      <c r="N64" s="14">
        <f t="shared" si="3"/>
        <v>3190.5</v>
      </c>
      <c r="O64" s="14">
        <v>0</v>
      </c>
      <c r="P64" s="14">
        <f t="shared" si="4"/>
        <v>9562.5</v>
      </c>
      <c r="Q64" s="14">
        <v>0</v>
      </c>
      <c r="R64" s="14">
        <f t="shared" si="5"/>
        <v>3807.83</v>
      </c>
      <c r="S64" s="14">
        <f t="shared" si="6"/>
        <v>6903</v>
      </c>
      <c r="T64" s="14">
        <f t="shared" si="7"/>
        <v>41192.17</v>
      </c>
      <c r="U64"/>
      <c r="V64" s="33"/>
      <c r="W64"/>
      <c r="X64"/>
      <c r="Y64"/>
      <c r="Z64"/>
      <c r="AA64" s="33"/>
      <c r="AB64"/>
      <c r="AC64" s="33"/>
      <c r="AD64" s="33"/>
      <c r="AE64" s="33"/>
      <c r="AF64" s="33"/>
      <c r="AG64"/>
      <c r="AH64" s="33"/>
      <c r="AI64" s="33"/>
      <c r="AJ64"/>
      <c r="AL64" s="37"/>
      <c r="AM64" s="37"/>
    </row>
    <row r="65" spans="1:39" ht="15.95" customHeight="1" x14ac:dyDescent="0.25">
      <c r="A65" s="11">
        <v>50</v>
      </c>
      <c r="B65" s="12" t="s">
        <v>99</v>
      </c>
      <c r="C65" s="13" t="s">
        <v>108</v>
      </c>
      <c r="D65" s="13" t="s">
        <v>101</v>
      </c>
      <c r="E65" s="13" t="s">
        <v>29</v>
      </c>
      <c r="F65" s="13" t="s">
        <v>35</v>
      </c>
      <c r="G65" s="14">
        <v>65000</v>
      </c>
      <c r="H65" s="14">
        <v>4427.58</v>
      </c>
      <c r="I65" s="14">
        <v>0</v>
      </c>
      <c r="J65" s="14">
        <f t="shared" si="0"/>
        <v>1865.5</v>
      </c>
      <c r="K65" s="14">
        <f t="shared" si="1"/>
        <v>4615</v>
      </c>
      <c r="L65" s="14">
        <f t="shared" si="2"/>
        <v>747.5</v>
      </c>
      <c r="M65" s="14">
        <f t="shared" si="9"/>
        <v>1976</v>
      </c>
      <c r="N65" s="14">
        <f t="shared" si="3"/>
        <v>4608.5</v>
      </c>
      <c r="O65" s="14">
        <v>0</v>
      </c>
      <c r="P65" s="14">
        <f t="shared" si="4"/>
        <v>13812.5</v>
      </c>
      <c r="Q65" s="14">
        <v>0</v>
      </c>
      <c r="R65" s="14">
        <f t="shared" si="5"/>
        <v>8269.08</v>
      </c>
      <c r="S65" s="14">
        <f t="shared" si="6"/>
        <v>9971</v>
      </c>
      <c r="T65" s="14">
        <f t="shared" si="7"/>
        <v>56730.92</v>
      </c>
      <c r="U65"/>
      <c r="V65" s="33"/>
      <c r="W65"/>
      <c r="X65"/>
      <c r="Y65"/>
      <c r="Z65"/>
      <c r="AA65" s="33"/>
      <c r="AB65"/>
      <c r="AC65" s="33"/>
      <c r="AD65" s="33"/>
      <c r="AE65" s="33"/>
      <c r="AF65" s="33"/>
      <c r="AG65"/>
      <c r="AH65" s="33"/>
      <c r="AI65" s="33"/>
      <c r="AJ65"/>
      <c r="AL65" s="37"/>
      <c r="AM65" s="37"/>
    </row>
    <row r="66" spans="1:39" ht="15.95" customHeight="1" x14ac:dyDescent="0.25">
      <c r="A66" s="11">
        <v>51</v>
      </c>
      <c r="B66" s="12" t="s">
        <v>99</v>
      </c>
      <c r="C66" s="13" t="s">
        <v>109</v>
      </c>
      <c r="D66" s="13" t="s">
        <v>107</v>
      </c>
      <c r="E66" s="13" t="s">
        <v>29</v>
      </c>
      <c r="F66" s="13" t="s">
        <v>30</v>
      </c>
      <c r="G66" s="14">
        <v>85000</v>
      </c>
      <c r="H66" s="14">
        <v>8576.99</v>
      </c>
      <c r="I66" s="14">
        <v>0</v>
      </c>
      <c r="J66" s="14">
        <f t="shared" si="0"/>
        <v>2439.5</v>
      </c>
      <c r="K66" s="14">
        <f t="shared" si="1"/>
        <v>6034.9999999999991</v>
      </c>
      <c r="L66" s="14">
        <f t="shared" si="2"/>
        <v>977.5</v>
      </c>
      <c r="M66" s="14">
        <f t="shared" si="9"/>
        <v>2584</v>
      </c>
      <c r="N66" s="14">
        <f t="shared" si="3"/>
        <v>6026.5</v>
      </c>
      <c r="O66" s="14">
        <v>0</v>
      </c>
      <c r="P66" s="14">
        <f t="shared" si="4"/>
        <v>18062.5</v>
      </c>
      <c r="Q66" s="14">
        <v>5046</v>
      </c>
      <c r="R66" s="14">
        <f t="shared" si="5"/>
        <v>18646.489999999998</v>
      </c>
      <c r="S66" s="14">
        <f t="shared" si="6"/>
        <v>13039</v>
      </c>
      <c r="T66" s="14">
        <f t="shared" si="7"/>
        <v>66353.510000000009</v>
      </c>
      <c r="U66"/>
      <c r="V66" s="33"/>
      <c r="W66"/>
      <c r="X66"/>
      <c r="Y66"/>
      <c r="Z66"/>
      <c r="AA66" s="33"/>
      <c r="AB66"/>
      <c r="AC66" s="33"/>
      <c r="AD66" s="33"/>
      <c r="AE66" s="33"/>
      <c r="AF66" s="33"/>
      <c r="AG66" s="33"/>
      <c r="AH66" s="33"/>
      <c r="AI66" s="33"/>
      <c r="AJ66"/>
      <c r="AL66" s="37"/>
      <c r="AM66" s="37"/>
    </row>
    <row r="67" spans="1:39" ht="15.95" customHeight="1" x14ac:dyDescent="0.25">
      <c r="A67" s="11">
        <v>52</v>
      </c>
      <c r="B67" s="12" t="s">
        <v>99</v>
      </c>
      <c r="C67" s="13" t="s">
        <v>110</v>
      </c>
      <c r="D67" s="13" t="s">
        <v>111</v>
      </c>
      <c r="E67" s="13" t="s">
        <v>29</v>
      </c>
      <c r="F67" s="13" t="s">
        <v>35</v>
      </c>
      <c r="G67" s="14">
        <v>101640.13</v>
      </c>
      <c r="H67" s="14">
        <v>12491.17</v>
      </c>
      <c r="I67" s="14">
        <v>0</v>
      </c>
      <c r="J67" s="14">
        <f t="shared" si="0"/>
        <v>2917.071731</v>
      </c>
      <c r="K67" s="14">
        <f t="shared" si="1"/>
        <v>7216.4492299999993</v>
      </c>
      <c r="L67" s="14">
        <f t="shared" si="2"/>
        <v>1168.8614950000001</v>
      </c>
      <c r="M67" s="14">
        <f t="shared" si="9"/>
        <v>3089.8599520000002</v>
      </c>
      <c r="N67" s="14">
        <f t="shared" si="3"/>
        <v>7206.2852170000006</v>
      </c>
      <c r="O67" s="14">
        <v>0</v>
      </c>
      <c r="P67" s="14">
        <f t="shared" si="4"/>
        <v>21598.527625000002</v>
      </c>
      <c r="Q67" s="14">
        <v>62832.42</v>
      </c>
      <c r="R67" s="14">
        <f t="shared" si="5"/>
        <v>81330.521682999999</v>
      </c>
      <c r="S67" s="14">
        <f t="shared" si="6"/>
        <v>15591.595942</v>
      </c>
      <c r="T67" s="14">
        <f t="shared" si="7"/>
        <v>20309.608317000006</v>
      </c>
      <c r="U67"/>
      <c r="V67" s="33"/>
      <c r="W67"/>
      <c r="X67"/>
      <c r="Y67"/>
      <c r="Z67"/>
      <c r="AA67" s="33"/>
      <c r="AB67"/>
      <c r="AC67" s="33"/>
      <c r="AD67" s="33"/>
      <c r="AE67" s="33"/>
      <c r="AF67" s="33"/>
      <c r="AG67" s="33"/>
      <c r="AH67" s="33"/>
      <c r="AI67" s="33"/>
      <c r="AJ67"/>
      <c r="AL67" s="37"/>
      <c r="AM67" s="37"/>
    </row>
    <row r="68" spans="1:39" ht="15.95" customHeight="1" x14ac:dyDescent="0.25">
      <c r="A68" s="11">
        <v>53</v>
      </c>
      <c r="B68" s="12" t="s">
        <v>99</v>
      </c>
      <c r="C68" s="13" t="s">
        <v>112</v>
      </c>
      <c r="D68" s="13" t="s">
        <v>101</v>
      </c>
      <c r="E68" s="13" t="s">
        <v>44</v>
      </c>
      <c r="F68" s="13" t="s">
        <v>35</v>
      </c>
      <c r="G68" s="14">
        <v>65000</v>
      </c>
      <c r="H68" s="14">
        <v>3788.65</v>
      </c>
      <c r="I68" s="14">
        <v>0</v>
      </c>
      <c r="J68" s="14">
        <f t="shared" si="0"/>
        <v>1865.5</v>
      </c>
      <c r="K68" s="14">
        <f t="shared" si="1"/>
        <v>4615</v>
      </c>
      <c r="L68" s="14">
        <f t="shared" si="2"/>
        <v>747.5</v>
      </c>
      <c r="M68" s="14">
        <f t="shared" si="9"/>
        <v>1976</v>
      </c>
      <c r="N68" s="14">
        <f t="shared" si="3"/>
        <v>4608.5</v>
      </c>
      <c r="O68" s="14">
        <v>3194.62</v>
      </c>
      <c r="P68" s="14">
        <f t="shared" si="4"/>
        <v>13812.5</v>
      </c>
      <c r="Q68" s="14">
        <v>0</v>
      </c>
      <c r="R68" s="14">
        <f t="shared" si="5"/>
        <v>10824.77</v>
      </c>
      <c r="S68" s="14">
        <f t="shared" si="6"/>
        <v>9971</v>
      </c>
      <c r="T68" s="14">
        <f t="shared" si="7"/>
        <v>54175.229999999996</v>
      </c>
      <c r="U68"/>
      <c r="V68" s="33"/>
      <c r="W68"/>
      <c r="X68"/>
      <c r="Y68"/>
      <c r="Z68"/>
      <c r="AA68" s="33"/>
      <c r="AB68"/>
      <c r="AC68" s="33"/>
      <c r="AD68" s="33"/>
      <c r="AE68" s="33"/>
      <c r="AF68" s="33"/>
      <c r="AG68" s="33"/>
      <c r="AH68" s="33"/>
      <c r="AI68" s="33"/>
      <c r="AJ68"/>
      <c r="AL68" s="37"/>
      <c r="AM68" s="37"/>
    </row>
    <row r="69" spans="1:39" ht="15.95" customHeight="1" x14ac:dyDescent="0.25">
      <c r="A69" s="11">
        <v>54</v>
      </c>
      <c r="B69" s="12" t="s">
        <v>99</v>
      </c>
      <c r="C69" s="13" t="s">
        <v>113</v>
      </c>
      <c r="D69" s="13" t="s">
        <v>107</v>
      </c>
      <c r="E69" s="13" t="s">
        <v>29</v>
      </c>
      <c r="F69" s="13" t="s">
        <v>30</v>
      </c>
      <c r="G69" s="14">
        <v>45000</v>
      </c>
      <c r="H69" s="14">
        <v>1148.33</v>
      </c>
      <c r="I69" s="14">
        <v>0</v>
      </c>
      <c r="J69" s="14">
        <f t="shared" si="0"/>
        <v>1291.5</v>
      </c>
      <c r="K69" s="14">
        <f t="shared" si="1"/>
        <v>3194.9999999999995</v>
      </c>
      <c r="L69" s="14">
        <f t="shared" si="2"/>
        <v>517.5</v>
      </c>
      <c r="M69" s="14">
        <f t="shared" si="9"/>
        <v>1368</v>
      </c>
      <c r="N69" s="14">
        <f t="shared" si="3"/>
        <v>3190.5</v>
      </c>
      <c r="O69" s="14">
        <v>0</v>
      </c>
      <c r="P69" s="14">
        <f t="shared" si="4"/>
        <v>9562.5</v>
      </c>
      <c r="Q69" s="14">
        <v>0</v>
      </c>
      <c r="R69" s="14">
        <f t="shared" si="5"/>
        <v>3807.83</v>
      </c>
      <c r="S69" s="14">
        <f t="shared" si="6"/>
        <v>6903</v>
      </c>
      <c r="T69" s="14">
        <f t="shared" si="7"/>
        <v>41192.17</v>
      </c>
      <c r="U69"/>
      <c r="V69" s="33"/>
      <c r="W69"/>
      <c r="X69"/>
      <c r="Y69"/>
      <c r="Z69"/>
      <c r="AA69" s="33"/>
      <c r="AB69"/>
      <c r="AC69" s="33"/>
      <c r="AD69" s="33"/>
      <c r="AE69" s="33"/>
      <c r="AF69" s="33"/>
      <c r="AG69"/>
      <c r="AH69" s="33"/>
      <c r="AI69" s="33"/>
      <c r="AJ69"/>
      <c r="AL69" s="37"/>
      <c r="AM69" s="37"/>
    </row>
    <row r="70" spans="1:39" ht="15.95" customHeight="1" x14ac:dyDescent="0.25">
      <c r="A70" s="11">
        <v>55</v>
      </c>
      <c r="B70" s="12" t="s">
        <v>99</v>
      </c>
      <c r="C70" s="13" t="s">
        <v>114</v>
      </c>
      <c r="D70" s="13" t="s">
        <v>101</v>
      </c>
      <c r="E70" s="13" t="s">
        <v>44</v>
      </c>
      <c r="F70" s="13" t="s">
        <v>35</v>
      </c>
      <c r="G70" s="14">
        <v>65000</v>
      </c>
      <c r="H70" s="14">
        <v>4108.1099999999997</v>
      </c>
      <c r="I70" s="14">
        <v>0</v>
      </c>
      <c r="J70" s="14">
        <f t="shared" si="0"/>
        <v>1865.5</v>
      </c>
      <c r="K70" s="14">
        <f t="shared" si="1"/>
        <v>4615</v>
      </c>
      <c r="L70" s="14">
        <f t="shared" si="2"/>
        <v>747.5</v>
      </c>
      <c r="M70" s="14">
        <f t="shared" si="9"/>
        <v>1976</v>
      </c>
      <c r="N70" s="14">
        <f t="shared" si="3"/>
        <v>4608.5</v>
      </c>
      <c r="O70" s="14">
        <v>1597.31</v>
      </c>
      <c r="P70" s="14">
        <f t="shared" si="4"/>
        <v>13812.5</v>
      </c>
      <c r="Q70" s="14">
        <v>7096</v>
      </c>
      <c r="R70" s="14">
        <f t="shared" si="5"/>
        <v>16642.919999999998</v>
      </c>
      <c r="S70" s="14">
        <f t="shared" si="6"/>
        <v>9971</v>
      </c>
      <c r="T70" s="14">
        <f t="shared" si="7"/>
        <v>48357.08</v>
      </c>
      <c r="U70"/>
      <c r="V70" s="33"/>
      <c r="W70"/>
      <c r="X70"/>
      <c r="Y70"/>
      <c r="Z70"/>
      <c r="AA70" s="33"/>
      <c r="AB70"/>
      <c r="AC70" s="33"/>
      <c r="AD70" s="33"/>
      <c r="AE70" s="33"/>
      <c r="AF70" s="33"/>
      <c r="AG70" s="33"/>
      <c r="AH70" s="33"/>
      <c r="AI70" s="33"/>
      <c r="AJ70"/>
      <c r="AL70" s="37"/>
      <c r="AM70" s="37"/>
    </row>
    <row r="71" spans="1:39" ht="15.95" customHeight="1" x14ac:dyDescent="0.25">
      <c r="A71" s="11">
        <v>56</v>
      </c>
      <c r="B71" s="12" t="s">
        <v>115</v>
      </c>
      <c r="C71" s="13" t="s">
        <v>116</v>
      </c>
      <c r="D71" s="13" t="s">
        <v>117</v>
      </c>
      <c r="E71" s="13" t="s">
        <v>29</v>
      </c>
      <c r="F71" s="13" t="s">
        <v>35</v>
      </c>
      <c r="G71" s="14">
        <v>30000</v>
      </c>
      <c r="H71" s="14">
        <v>0</v>
      </c>
      <c r="I71" s="14">
        <v>0</v>
      </c>
      <c r="J71" s="14">
        <f t="shared" si="0"/>
        <v>861</v>
      </c>
      <c r="K71" s="14">
        <f t="shared" si="1"/>
        <v>2130</v>
      </c>
      <c r="L71" s="14">
        <f t="shared" si="2"/>
        <v>345</v>
      </c>
      <c r="M71" s="14">
        <f t="shared" si="9"/>
        <v>912</v>
      </c>
      <c r="N71" s="14">
        <f t="shared" si="3"/>
        <v>2127</v>
      </c>
      <c r="O71" s="14">
        <v>0</v>
      </c>
      <c r="P71" s="14">
        <f t="shared" si="4"/>
        <v>6375</v>
      </c>
      <c r="Q71" s="14">
        <v>0</v>
      </c>
      <c r="R71" s="14">
        <f t="shared" si="5"/>
        <v>1773</v>
      </c>
      <c r="S71" s="14">
        <f t="shared" si="6"/>
        <v>4602</v>
      </c>
      <c r="T71" s="14">
        <f t="shared" si="7"/>
        <v>28227</v>
      </c>
      <c r="U71"/>
      <c r="V71" s="33"/>
      <c r="W71"/>
      <c r="X71"/>
      <c r="Y71"/>
      <c r="Z71"/>
      <c r="AA71" s="33"/>
      <c r="AB71"/>
      <c r="AC71" s="33"/>
      <c r="AD71"/>
      <c r="AE71"/>
      <c r="AF71"/>
      <c r="AG71"/>
      <c r="AH71" s="33"/>
      <c r="AI71" s="33"/>
      <c r="AJ71"/>
      <c r="AL71" s="37"/>
      <c r="AM71" s="37"/>
    </row>
    <row r="72" spans="1:39" ht="15.95" customHeight="1" x14ac:dyDescent="0.25">
      <c r="A72" s="11">
        <v>57</v>
      </c>
      <c r="B72" s="12" t="s">
        <v>115</v>
      </c>
      <c r="C72" s="13" t="s">
        <v>118</v>
      </c>
      <c r="D72" s="13" t="s">
        <v>117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9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4">
        <v>2046</v>
      </c>
      <c r="R72" s="14">
        <f t="shared" si="5"/>
        <v>3819</v>
      </c>
      <c r="S72" s="14">
        <f t="shared" si="6"/>
        <v>4602</v>
      </c>
      <c r="T72" s="14">
        <f t="shared" si="7"/>
        <v>26181</v>
      </c>
      <c r="U72"/>
      <c r="V72" s="33"/>
      <c r="W72"/>
      <c r="X72"/>
      <c r="Y72"/>
      <c r="Z72"/>
      <c r="AA72" s="33"/>
      <c r="AB72"/>
      <c r="AC72" s="33"/>
      <c r="AD72"/>
      <c r="AE72"/>
      <c r="AF72"/>
      <c r="AG72" s="33"/>
      <c r="AH72" s="33"/>
      <c r="AI72" s="33"/>
      <c r="AJ72"/>
      <c r="AL72" s="37"/>
      <c r="AM72" s="37"/>
    </row>
    <row r="73" spans="1:39" ht="15.95" customHeight="1" x14ac:dyDescent="0.25">
      <c r="A73" s="11">
        <v>58</v>
      </c>
      <c r="B73" s="12" t="s">
        <v>119</v>
      </c>
      <c r="C73" s="13" t="s">
        <v>120</v>
      </c>
      <c r="D73" s="13" t="s">
        <v>121</v>
      </c>
      <c r="E73" s="13" t="s">
        <v>29</v>
      </c>
      <c r="F73" s="13" t="s">
        <v>30</v>
      </c>
      <c r="G73" s="14">
        <v>45000</v>
      </c>
      <c r="H73" s="14">
        <v>1148.33</v>
      </c>
      <c r="I73" s="14">
        <v>0</v>
      </c>
      <c r="J73" s="14">
        <f t="shared" si="0"/>
        <v>1291.5</v>
      </c>
      <c r="K73" s="14">
        <f t="shared" si="1"/>
        <v>3194.9999999999995</v>
      </c>
      <c r="L73" s="14">
        <f t="shared" si="2"/>
        <v>517.5</v>
      </c>
      <c r="M73" s="14">
        <f t="shared" si="9"/>
        <v>1368</v>
      </c>
      <c r="N73" s="14">
        <f t="shared" si="3"/>
        <v>3190.5</v>
      </c>
      <c r="O73" s="14">
        <v>0</v>
      </c>
      <c r="P73" s="14">
        <f t="shared" si="4"/>
        <v>9562.5</v>
      </c>
      <c r="Q73" s="14">
        <v>0</v>
      </c>
      <c r="R73" s="14">
        <f t="shared" si="5"/>
        <v>3807.83</v>
      </c>
      <c r="S73" s="14">
        <f t="shared" si="6"/>
        <v>6903</v>
      </c>
      <c r="T73" s="14">
        <f t="shared" si="7"/>
        <v>41192.17</v>
      </c>
      <c r="U73"/>
      <c r="V73" s="33"/>
      <c r="W73"/>
      <c r="X73"/>
      <c r="Y73"/>
      <c r="Z73"/>
      <c r="AA73" s="33"/>
      <c r="AB73"/>
      <c r="AC73" s="33"/>
      <c r="AD73" s="33"/>
      <c r="AE73" s="33"/>
      <c r="AF73" s="33"/>
      <c r="AG73"/>
      <c r="AH73" s="33"/>
      <c r="AI73" s="33"/>
      <c r="AJ73"/>
      <c r="AL73" s="37"/>
      <c r="AM73" s="37"/>
    </row>
    <row r="74" spans="1:39" ht="15.95" customHeight="1" x14ac:dyDescent="0.25">
      <c r="A74" s="11">
        <v>59</v>
      </c>
      <c r="B74" s="12" t="s">
        <v>119</v>
      </c>
      <c r="C74" s="13" t="s">
        <v>122</v>
      </c>
      <c r="D74" s="13" t="s">
        <v>123</v>
      </c>
      <c r="E74" s="13" t="s">
        <v>29</v>
      </c>
      <c r="F74" s="13" t="s">
        <v>35</v>
      </c>
      <c r="G74" s="14">
        <v>38889.199999999997</v>
      </c>
      <c r="H74" s="14">
        <v>285.88</v>
      </c>
      <c r="I74" s="14">
        <v>0</v>
      </c>
      <c r="J74" s="14">
        <f t="shared" si="0"/>
        <v>1116.12004</v>
      </c>
      <c r="K74" s="14">
        <f t="shared" si="1"/>
        <v>2761.1331999999998</v>
      </c>
      <c r="L74" s="14">
        <f t="shared" si="2"/>
        <v>447.22579999999994</v>
      </c>
      <c r="M74" s="14">
        <f t="shared" si="9"/>
        <v>1182.2316799999999</v>
      </c>
      <c r="N74" s="14">
        <f t="shared" si="3"/>
        <v>2757.2442799999999</v>
      </c>
      <c r="O74" s="14">
        <v>0</v>
      </c>
      <c r="P74" s="14">
        <f t="shared" si="4"/>
        <v>8263.9549999999999</v>
      </c>
      <c r="Q74" s="14">
        <v>10278.040000000001</v>
      </c>
      <c r="R74" s="14">
        <f t="shared" si="5"/>
        <v>12862.271719999999</v>
      </c>
      <c r="S74" s="14">
        <f t="shared" si="6"/>
        <v>5965.6032799999994</v>
      </c>
      <c r="T74" s="14">
        <f t="shared" si="7"/>
        <v>26026.92828</v>
      </c>
      <c r="U74"/>
      <c r="V74" s="33"/>
      <c r="W74"/>
      <c r="X74"/>
      <c r="Y74"/>
      <c r="Z74"/>
      <c r="AA74" s="33"/>
      <c r="AB74"/>
      <c r="AC74" s="33"/>
      <c r="AD74" s="33"/>
      <c r="AE74"/>
      <c r="AF74" s="33"/>
      <c r="AG74" s="33"/>
      <c r="AH74" s="33"/>
      <c r="AI74" s="33"/>
      <c r="AJ74"/>
      <c r="AL74" s="37"/>
      <c r="AM74" s="37"/>
    </row>
    <row r="75" spans="1:39" ht="15.95" customHeight="1" x14ac:dyDescent="0.25">
      <c r="A75" s="11">
        <v>60</v>
      </c>
      <c r="B75" s="12" t="s">
        <v>119</v>
      </c>
      <c r="C75" s="13" t="s">
        <v>124</v>
      </c>
      <c r="D75" s="13" t="s">
        <v>125</v>
      </c>
      <c r="E75" s="13" t="s">
        <v>29</v>
      </c>
      <c r="F75" s="13" t="s">
        <v>30</v>
      </c>
      <c r="G75" s="14">
        <v>36750</v>
      </c>
      <c r="H75" s="14">
        <v>0</v>
      </c>
      <c r="I75" s="14">
        <v>0</v>
      </c>
      <c r="J75" s="14">
        <f t="shared" si="0"/>
        <v>1054.7249999999999</v>
      </c>
      <c r="K75" s="14">
        <f t="shared" si="1"/>
        <v>2609.2499999999995</v>
      </c>
      <c r="L75" s="14">
        <f t="shared" si="2"/>
        <v>422.625</v>
      </c>
      <c r="M75" s="14">
        <f t="shared" si="9"/>
        <v>1117.2</v>
      </c>
      <c r="N75" s="14">
        <f t="shared" si="3"/>
        <v>2605.5750000000003</v>
      </c>
      <c r="O75" s="14">
        <v>0</v>
      </c>
      <c r="P75" s="14">
        <f t="shared" si="4"/>
        <v>7809.375</v>
      </c>
      <c r="Q75" s="14">
        <v>19637.39</v>
      </c>
      <c r="R75" s="14">
        <f t="shared" si="5"/>
        <v>21809.314999999999</v>
      </c>
      <c r="S75" s="14">
        <f t="shared" si="6"/>
        <v>5637.45</v>
      </c>
      <c r="T75" s="14">
        <f t="shared" si="7"/>
        <v>14940.685000000001</v>
      </c>
      <c r="U75"/>
      <c r="V75" s="33"/>
      <c r="W75"/>
      <c r="X75"/>
      <c r="Y75"/>
      <c r="Z75"/>
      <c r="AA75" s="33"/>
      <c r="AB75"/>
      <c r="AC75" s="33"/>
      <c r="AD75" s="33"/>
      <c r="AE75"/>
      <c r="AF75" s="33"/>
      <c r="AG75" s="33"/>
      <c r="AH75" s="33"/>
      <c r="AI75" s="33"/>
      <c r="AJ75"/>
      <c r="AL75" s="37"/>
      <c r="AM75" s="37"/>
    </row>
    <row r="76" spans="1:39" ht="15.95" customHeight="1" x14ac:dyDescent="0.25">
      <c r="A76" s="11">
        <v>61</v>
      </c>
      <c r="B76" s="12" t="s">
        <v>119</v>
      </c>
      <c r="C76" s="13" t="s">
        <v>126</v>
      </c>
      <c r="D76" s="13" t="s">
        <v>127</v>
      </c>
      <c r="E76" s="13" t="s">
        <v>29</v>
      </c>
      <c r="F76" s="13" t="s">
        <v>30</v>
      </c>
      <c r="G76" s="14">
        <v>42966</v>
      </c>
      <c r="H76" s="14">
        <v>861.26</v>
      </c>
      <c r="I76" s="14">
        <v>0</v>
      </c>
      <c r="J76" s="14">
        <f t="shared" si="0"/>
        <v>1233.1242</v>
      </c>
      <c r="K76" s="14">
        <f t="shared" si="1"/>
        <v>3050.5859999999998</v>
      </c>
      <c r="L76" s="14">
        <f t="shared" si="2"/>
        <v>494.10899999999998</v>
      </c>
      <c r="M76" s="14">
        <f t="shared" si="9"/>
        <v>1306.1664000000001</v>
      </c>
      <c r="N76" s="14">
        <f t="shared" si="3"/>
        <v>3046.2894000000001</v>
      </c>
      <c r="O76" s="14">
        <v>0</v>
      </c>
      <c r="P76" s="14">
        <f t="shared" si="4"/>
        <v>9130.2749999999996</v>
      </c>
      <c r="Q76" s="14">
        <v>7004.94</v>
      </c>
      <c r="R76" s="14">
        <f t="shared" si="5"/>
        <v>10405.490599999999</v>
      </c>
      <c r="S76" s="14">
        <f t="shared" si="6"/>
        <v>6590.9843999999994</v>
      </c>
      <c r="T76" s="14">
        <f t="shared" si="7"/>
        <v>32560.509400000003</v>
      </c>
      <c r="U76"/>
      <c r="V76" s="33"/>
      <c r="W76"/>
      <c r="X76"/>
      <c r="Y76"/>
      <c r="Z76"/>
      <c r="AA76" s="33"/>
      <c r="AB76"/>
      <c r="AC76" s="33"/>
      <c r="AD76" s="33"/>
      <c r="AE76"/>
      <c r="AF76" s="33"/>
      <c r="AG76" s="33"/>
      <c r="AH76" s="33"/>
      <c r="AI76" s="33"/>
      <c r="AJ76"/>
      <c r="AL76" s="37"/>
      <c r="AM76" s="37"/>
    </row>
    <row r="77" spans="1:39" ht="15.95" customHeight="1" x14ac:dyDescent="0.25">
      <c r="A77" s="11">
        <v>62</v>
      </c>
      <c r="B77" s="12" t="s">
        <v>119</v>
      </c>
      <c r="C77" s="13" t="s">
        <v>128</v>
      </c>
      <c r="D77" s="13" t="s">
        <v>127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 t="shared" si="0"/>
        <v>861</v>
      </c>
      <c r="K77" s="14">
        <f t="shared" si="1"/>
        <v>2130</v>
      </c>
      <c r="L77" s="14">
        <f t="shared" si="2"/>
        <v>345</v>
      </c>
      <c r="M77" s="14">
        <f t="shared" si="9"/>
        <v>912</v>
      </c>
      <c r="N77" s="14">
        <f t="shared" si="3"/>
        <v>2127</v>
      </c>
      <c r="O77" s="14">
        <v>1597.31</v>
      </c>
      <c r="P77" s="14">
        <f t="shared" si="4"/>
        <v>6375</v>
      </c>
      <c r="Q77" s="14">
        <v>1546</v>
      </c>
      <c r="R77" s="14">
        <f t="shared" si="5"/>
        <v>4916.3099999999995</v>
      </c>
      <c r="S77" s="14">
        <f t="shared" si="6"/>
        <v>4602</v>
      </c>
      <c r="T77" s="14">
        <f t="shared" si="7"/>
        <v>25083.690000000002</v>
      </c>
      <c r="U77"/>
      <c r="V77" s="33"/>
      <c r="W77"/>
      <c r="X77"/>
      <c r="Y77"/>
      <c r="Z77"/>
      <c r="AA77" s="33"/>
      <c r="AB77"/>
      <c r="AC77" s="33"/>
      <c r="AD77"/>
      <c r="AE77"/>
      <c r="AF77"/>
      <c r="AG77" s="33"/>
      <c r="AH77" s="33"/>
      <c r="AI77" s="33"/>
      <c r="AJ77"/>
      <c r="AL77" s="37"/>
      <c r="AM77" s="37"/>
    </row>
    <row r="78" spans="1:39" ht="15.95" customHeight="1" x14ac:dyDescent="0.25">
      <c r="A78" s="11">
        <v>63</v>
      </c>
      <c r="B78" s="12" t="s">
        <v>119</v>
      </c>
      <c r="C78" s="13" t="s">
        <v>129</v>
      </c>
      <c r="D78" s="13" t="s">
        <v>1053</v>
      </c>
      <c r="E78" s="13" t="s">
        <v>29</v>
      </c>
      <c r="F78" s="13" t="s">
        <v>30</v>
      </c>
      <c r="G78" s="14">
        <v>90000</v>
      </c>
      <c r="H78" s="14">
        <v>9753.1200000000008</v>
      </c>
      <c r="I78" s="14">
        <v>0</v>
      </c>
      <c r="J78" s="14">
        <f t="shared" si="0"/>
        <v>2583</v>
      </c>
      <c r="K78" s="14">
        <f t="shared" si="1"/>
        <v>6389.9999999999991</v>
      </c>
      <c r="L78" s="14">
        <f t="shared" si="2"/>
        <v>1035</v>
      </c>
      <c r="M78" s="14">
        <f t="shared" si="9"/>
        <v>2736</v>
      </c>
      <c r="N78" s="14">
        <f t="shared" si="3"/>
        <v>6381</v>
      </c>
      <c r="O78" s="14">
        <v>0</v>
      </c>
      <c r="P78" s="14">
        <f t="shared" si="4"/>
        <v>19125</v>
      </c>
      <c r="Q78" s="14">
        <v>0</v>
      </c>
      <c r="R78" s="14">
        <f t="shared" si="5"/>
        <v>15072.12</v>
      </c>
      <c r="S78" s="14">
        <f t="shared" si="6"/>
        <v>13806</v>
      </c>
      <c r="T78" s="14">
        <f t="shared" si="7"/>
        <v>74927.88</v>
      </c>
      <c r="U78"/>
      <c r="V78" s="33"/>
      <c r="W78"/>
      <c r="X78"/>
      <c r="Y78"/>
      <c r="Z78"/>
      <c r="AA78" s="33"/>
      <c r="AB78"/>
      <c r="AC78" s="33"/>
      <c r="AD78" s="33"/>
      <c r="AE78" s="33"/>
      <c r="AF78" s="33"/>
      <c r="AG78"/>
      <c r="AH78" s="33"/>
      <c r="AI78" s="33"/>
      <c r="AJ78"/>
      <c r="AL78" s="37"/>
      <c r="AM78" s="37"/>
    </row>
    <row r="79" spans="1:39" ht="15.95" customHeight="1" x14ac:dyDescent="0.25">
      <c r="A79" s="11">
        <v>64</v>
      </c>
      <c r="B79" s="12" t="s">
        <v>119</v>
      </c>
      <c r="C79" s="13" t="s">
        <v>130</v>
      </c>
      <c r="D79" s="13" t="s">
        <v>105</v>
      </c>
      <c r="E79" s="13" t="s">
        <v>29</v>
      </c>
      <c r="F79" s="13" t="s">
        <v>30</v>
      </c>
      <c r="G79" s="14">
        <v>50000</v>
      </c>
      <c r="H79" s="14">
        <v>1614.4</v>
      </c>
      <c r="I79" s="14">
        <v>0</v>
      </c>
      <c r="J79" s="14">
        <f t="shared" si="0"/>
        <v>1435</v>
      </c>
      <c r="K79" s="14">
        <f t="shared" si="1"/>
        <v>3549.9999999999995</v>
      </c>
      <c r="L79" s="14">
        <f t="shared" si="2"/>
        <v>575</v>
      </c>
      <c r="M79" s="14">
        <f t="shared" si="9"/>
        <v>1520</v>
      </c>
      <c r="N79" s="14">
        <f t="shared" si="3"/>
        <v>3545.0000000000005</v>
      </c>
      <c r="O79" s="14">
        <v>1597.31</v>
      </c>
      <c r="P79" s="14">
        <f t="shared" si="4"/>
        <v>10625</v>
      </c>
      <c r="Q79" s="14">
        <v>1546</v>
      </c>
      <c r="R79" s="14">
        <f t="shared" si="5"/>
        <v>7712.7099999999991</v>
      </c>
      <c r="S79" s="14">
        <f t="shared" si="6"/>
        <v>7670</v>
      </c>
      <c r="T79" s="14">
        <f t="shared" si="7"/>
        <v>42287.29</v>
      </c>
      <c r="U79"/>
      <c r="V79" s="33"/>
      <c r="W79"/>
      <c r="X79"/>
      <c r="Y79"/>
      <c r="Z79"/>
      <c r="AA79" s="33"/>
      <c r="AB79"/>
      <c r="AC79" s="33"/>
      <c r="AD79" s="33"/>
      <c r="AE79" s="33"/>
      <c r="AF79" s="33"/>
      <c r="AG79" s="33"/>
      <c r="AH79" s="33"/>
      <c r="AI79" s="33"/>
      <c r="AJ79"/>
      <c r="AL79" s="37"/>
      <c r="AM79" s="37"/>
    </row>
    <row r="80" spans="1:39" ht="15.95" customHeight="1" x14ac:dyDescent="0.25">
      <c r="A80" s="11">
        <v>65</v>
      </c>
      <c r="B80" s="12" t="s">
        <v>131</v>
      </c>
      <c r="C80" s="13" t="s">
        <v>132</v>
      </c>
      <c r="D80" s="13" t="s">
        <v>32</v>
      </c>
      <c r="E80" s="13" t="s">
        <v>29</v>
      </c>
      <c r="F80" s="13" t="s">
        <v>30</v>
      </c>
      <c r="G80" s="14">
        <v>30000</v>
      </c>
      <c r="H80" s="14">
        <v>0</v>
      </c>
      <c r="I80" s="14">
        <v>0</v>
      </c>
      <c r="J80" s="14">
        <f t="shared" si="0"/>
        <v>861</v>
      </c>
      <c r="K80" s="14">
        <f t="shared" si="1"/>
        <v>2130</v>
      </c>
      <c r="L80" s="14">
        <f t="shared" si="2"/>
        <v>345</v>
      </c>
      <c r="M80" s="14">
        <f t="shared" si="9"/>
        <v>912</v>
      </c>
      <c r="N80" s="14">
        <f t="shared" si="3"/>
        <v>2127</v>
      </c>
      <c r="O80" s="14">
        <v>0</v>
      </c>
      <c r="P80" s="14">
        <f t="shared" si="4"/>
        <v>6375</v>
      </c>
      <c r="Q80" s="14">
        <v>0</v>
      </c>
      <c r="R80" s="14">
        <f t="shared" si="5"/>
        <v>1773</v>
      </c>
      <c r="S80" s="14">
        <f t="shared" si="6"/>
        <v>4602</v>
      </c>
      <c r="T80" s="14">
        <f t="shared" si="7"/>
        <v>28227</v>
      </c>
      <c r="U80"/>
      <c r="V80" s="33"/>
      <c r="W80"/>
      <c r="X80"/>
      <c r="Y80"/>
      <c r="Z80"/>
      <c r="AA80" s="33"/>
      <c r="AB80"/>
      <c r="AC80" s="33"/>
      <c r="AD80"/>
      <c r="AE80"/>
      <c r="AF80"/>
      <c r="AG80"/>
      <c r="AH80" s="33"/>
      <c r="AI80" s="33"/>
      <c r="AJ80"/>
      <c r="AL80" s="37"/>
      <c r="AM80" s="37"/>
    </row>
    <row r="81" spans="1:39" ht="15.95" customHeight="1" x14ac:dyDescent="0.25">
      <c r="A81" s="11">
        <v>66</v>
      </c>
      <c r="B81" s="12" t="s">
        <v>131</v>
      </c>
      <c r="C81" s="13" t="s">
        <v>133</v>
      </c>
      <c r="D81" s="13" t="s">
        <v>1054</v>
      </c>
      <c r="E81" s="13" t="s">
        <v>44</v>
      </c>
      <c r="F81" s="13" t="s">
        <v>30</v>
      </c>
      <c r="G81" s="14">
        <v>115000</v>
      </c>
      <c r="H81" s="14">
        <v>15633.74</v>
      </c>
      <c r="I81" s="14">
        <v>0</v>
      </c>
      <c r="J81" s="14">
        <f t="shared" ref="J81:J144" si="10">+G81*2.87%</f>
        <v>3300.5</v>
      </c>
      <c r="K81" s="14">
        <f t="shared" ref="K81:K144" si="11">G81*7.1%</f>
        <v>8164.9999999999991</v>
      </c>
      <c r="L81" s="14">
        <f t="shared" ref="L81:L144" si="12">G81*1.15%</f>
        <v>1322.5</v>
      </c>
      <c r="M81" s="14">
        <f t="shared" si="9"/>
        <v>3496</v>
      </c>
      <c r="N81" s="14">
        <f t="shared" ref="N81:N144" si="13">G81*7.09%</f>
        <v>8153.5000000000009</v>
      </c>
      <c r="O81" s="14">
        <v>0</v>
      </c>
      <c r="P81" s="14">
        <f t="shared" ref="P81:P144" si="14">J81+K81+L81+M81+N81</f>
        <v>24437.5</v>
      </c>
      <c r="Q81" s="14">
        <v>0</v>
      </c>
      <c r="R81" s="14">
        <f t="shared" ref="R81:R144" si="15">+J81+M81+O81+Q81+H81+I81</f>
        <v>22430.239999999998</v>
      </c>
      <c r="S81" s="14">
        <f t="shared" ref="S81:S144" si="16">+N81+L81+K81</f>
        <v>17641</v>
      </c>
      <c r="T81" s="14">
        <f t="shared" ref="T81:T144" si="17">+G81-R81</f>
        <v>92569.760000000009</v>
      </c>
      <c r="U81"/>
      <c r="V81" s="33"/>
      <c r="W81"/>
      <c r="X81"/>
      <c r="Y81"/>
      <c r="Z81"/>
      <c r="AA81" s="33"/>
      <c r="AB81"/>
      <c r="AC81" s="33"/>
      <c r="AD81" s="33"/>
      <c r="AE81" s="33"/>
      <c r="AF81" s="33"/>
      <c r="AG81"/>
      <c r="AH81" s="33"/>
      <c r="AI81" s="33"/>
      <c r="AJ81"/>
      <c r="AL81" s="37"/>
      <c r="AM81" s="37"/>
    </row>
    <row r="82" spans="1:39" ht="15.95" customHeight="1" x14ac:dyDescent="0.25">
      <c r="A82" s="11">
        <v>67</v>
      </c>
      <c r="B82" s="12" t="s">
        <v>131</v>
      </c>
      <c r="C82" s="13" t="s">
        <v>134</v>
      </c>
      <c r="D82" s="13" t="s">
        <v>135</v>
      </c>
      <c r="E82" s="13" t="s">
        <v>44</v>
      </c>
      <c r="F82" s="13" t="s">
        <v>30</v>
      </c>
      <c r="G82" s="14">
        <v>75000</v>
      </c>
      <c r="H82" s="14">
        <v>6309.38</v>
      </c>
      <c r="I82" s="14">
        <v>0</v>
      </c>
      <c r="J82" s="14">
        <f t="shared" si="10"/>
        <v>2152.5</v>
      </c>
      <c r="K82" s="14">
        <f t="shared" si="11"/>
        <v>5324.9999999999991</v>
      </c>
      <c r="L82" s="14">
        <f t="shared" si="12"/>
        <v>862.5</v>
      </c>
      <c r="M82" s="14">
        <f t="shared" ref="M82:M113" si="18">+G82*3.04%</f>
        <v>2280</v>
      </c>
      <c r="N82" s="14">
        <f t="shared" si="13"/>
        <v>5317.5</v>
      </c>
      <c r="O82" s="14">
        <v>0</v>
      </c>
      <c r="P82" s="14">
        <f t="shared" si="14"/>
        <v>15937.5</v>
      </c>
      <c r="Q82" s="14">
        <v>2296</v>
      </c>
      <c r="R82" s="14">
        <f t="shared" si="15"/>
        <v>13037.880000000001</v>
      </c>
      <c r="S82" s="14">
        <f t="shared" si="16"/>
        <v>11505</v>
      </c>
      <c r="T82" s="14">
        <f t="shared" si="17"/>
        <v>61962.119999999995</v>
      </c>
      <c r="U82"/>
      <c r="V82" s="33"/>
      <c r="W82"/>
      <c r="X82"/>
      <c r="Y82"/>
      <c r="Z82"/>
      <c r="AA82" s="33"/>
      <c r="AB82"/>
      <c r="AC82" s="33"/>
      <c r="AD82" s="33"/>
      <c r="AE82" s="33"/>
      <c r="AF82" s="33"/>
      <c r="AG82" s="33"/>
      <c r="AH82" s="33"/>
      <c r="AI82" s="33"/>
      <c r="AJ82"/>
      <c r="AL82" s="37"/>
      <c r="AM82" s="37"/>
    </row>
    <row r="83" spans="1:39" ht="15.95" customHeight="1" x14ac:dyDescent="0.25">
      <c r="A83" s="11">
        <v>68</v>
      </c>
      <c r="B83" s="12" t="s">
        <v>131</v>
      </c>
      <c r="C83" s="13" t="s">
        <v>136</v>
      </c>
      <c r="D83" s="13" t="s">
        <v>135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0"/>
        <v>2152.5</v>
      </c>
      <c r="K83" s="14">
        <f t="shared" si="11"/>
        <v>5324.9999999999991</v>
      </c>
      <c r="L83" s="14">
        <f t="shared" si="12"/>
        <v>862.5</v>
      </c>
      <c r="M83" s="14">
        <f t="shared" si="18"/>
        <v>2280</v>
      </c>
      <c r="N83" s="14">
        <f t="shared" si="13"/>
        <v>5317.5</v>
      </c>
      <c r="O83" s="14">
        <v>0</v>
      </c>
      <c r="P83" s="14">
        <f t="shared" si="14"/>
        <v>15937.5</v>
      </c>
      <c r="Q83" s="14">
        <v>2296</v>
      </c>
      <c r="R83" s="14">
        <f t="shared" si="15"/>
        <v>13037.880000000001</v>
      </c>
      <c r="S83" s="14">
        <f t="shared" si="16"/>
        <v>11505</v>
      </c>
      <c r="T83" s="14">
        <f t="shared" si="17"/>
        <v>61962.119999999995</v>
      </c>
      <c r="U83"/>
      <c r="V83" s="33"/>
      <c r="W83"/>
      <c r="X83"/>
      <c r="Y83"/>
      <c r="Z83"/>
      <c r="AA83" s="33"/>
      <c r="AB83"/>
      <c r="AC83" s="33"/>
      <c r="AD83" s="33"/>
      <c r="AE83" s="33"/>
      <c r="AF83" s="33"/>
      <c r="AG83" s="33"/>
      <c r="AH83" s="33"/>
      <c r="AI83" s="33"/>
      <c r="AJ83"/>
      <c r="AL83" s="37"/>
      <c r="AM83" s="37"/>
    </row>
    <row r="84" spans="1:39" ht="15.95" customHeight="1" x14ac:dyDescent="0.25">
      <c r="A84" s="11">
        <v>69</v>
      </c>
      <c r="B84" s="12" t="s">
        <v>131</v>
      </c>
      <c r="C84" s="13" t="s">
        <v>137</v>
      </c>
      <c r="D84" s="13" t="s">
        <v>135</v>
      </c>
      <c r="E84" s="13" t="s">
        <v>44</v>
      </c>
      <c r="F84" s="13" t="s">
        <v>35</v>
      </c>
      <c r="G84" s="14">
        <v>75000</v>
      </c>
      <c r="H84" s="14">
        <v>5989.91</v>
      </c>
      <c r="I84" s="14">
        <v>0</v>
      </c>
      <c r="J84" s="14">
        <f t="shared" si="10"/>
        <v>2152.5</v>
      </c>
      <c r="K84" s="14">
        <f t="shared" si="11"/>
        <v>5324.9999999999991</v>
      </c>
      <c r="L84" s="14">
        <f t="shared" si="12"/>
        <v>862.5</v>
      </c>
      <c r="M84" s="14">
        <f t="shared" si="18"/>
        <v>2280</v>
      </c>
      <c r="N84" s="14">
        <f t="shared" si="13"/>
        <v>5317.5</v>
      </c>
      <c r="O84" s="14">
        <v>1597.31</v>
      </c>
      <c r="P84" s="14">
        <f t="shared" si="14"/>
        <v>15937.5</v>
      </c>
      <c r="Q84" s="14">
        <v>0</v>
      </c>
      <c r="R84" s="14">
        <f t="shared" si="15"/>
        <v>12019.72</v>
      </c>
      <c r="S84" s="14">
        <f t="shared" si="16"/>
        <v>11505</v>
      </c>
      <c r="T84" s="14">
        <f t="shared" si="17"/>
        <v>62980.28</v>
      </c>
      <c r="U84"/>
      <c r="V84" s="33"/>
      <c r="W84"/>
      <c r="X84"/>
      <c r="Y84"/>
      <c r="Z84"/>
      <c r="AA84" s="33"/>
      <c r="AB84"/>
      <c r="AC84" s="33"/>
      <c r="AD84" s="33"/>
      <c r="AE84" s="33"/>
      <c r="AF84" s="33"/>
      <c r="AG84" s="33"/>
      <c r="AH84" s="33"/>
      <c r="AI84" s="33"/>
      <c r="AJ84"/>
      <c r="AL84" s="37"/>
      <c r="AM84" s="37"/>
    </row>
    <row r="85" spans="1:39" ht="15.95" customHeight="1" x14ac:dyDescent="0.25">
      <c r="A85" s="11">
        <v>70</v>
      </c>
      <c r="B85" s="12" t="s">
        <v>131</v>
      </c>
      <c r="C85" s="13" t="s">
        <v>1039</v>
      </c>
      <c r="D85" s="13" t="s">
        <v>1038</v>
      </c>
      <c r="E85" s="13" t="s">
        <v>44</v>
      </c>
      <c r="F85" s="13" t="s">
        <v>35</v>
      </c>
      <c r="G85" s="14">
        <v>65000</v>
      </c>
      <c r="H85" s="14">
        <v>4427.58</v>
      </c>
      <c r="I85" s="14">
        <v>0</v>
      </c>
      <c r="J85" s="14">
        <f t="shared" si="10"/>
        <v>1865.5</v>
      </c>
      <c r="K85" s="14">
        <f t="shared" si="11"/>
        <v>4615</v>
      </c>
      <c r="L85" s="14">
        <f t="shared" si="12"/>
        <v>747.5</v>
      </c>
      <c r="M85" s="14">
        <f t="shared" si="18"/>
        <v>1976</v>
      </c>
      <c r="N85" s="14">
        <f t="shared" si="13"/>
        <v>4608.5</v>
      </c>
      <c r="O85" s="14">
        <v>0</v>
      </c>
      <c r="P85" s="14">
        <f t="shared" si="14"/>
        <v>13812.5</v>
      </c>
      <c r="Q85" s="14">
        <v>0</v>
      </c>
      <c r="R85" s="14">
        <f t="shared" si="15"/>
        <v>8269.08</v>
      </c>
      <c r="S85" s="14">
        <f t="shared" si="16"/>
        <v>9971</v>
      </c>
      <c r="T85" s="14">
        <f t="shared" si="17"/>
        <v>56730.92</v>
      </c>
      <c r="U85"/>
      <c r="V85" s="33"/>
      <c r="W85"/>
      <c r="X85"/>
      <c r="Y85"/>
      <c r="Z85"/>
      <c r="AA85" s="33"/>
      <c r="AB85"/>
      <c r="AC85" s="33"/>
      <c r="AD85" s="33"/>
      <c r="AE85" s="33"/>
      <c r="AF85" s="33"/>
      <c r="AG85"/>
      <c r="AH85" s="33"/>
      <c r="AI85" s="33"/>
      <c r="AJ85"/>
      <c r="AL85" s="37"/>
      <c r="AM85" s="37"/>
    </row>
    <row r="86" spans="1:39" ht="15.95" customHeight="1" x14ac:dyDescent="0.25">
      <c r="A86" s="11">
        <v>71</v>
      </c>
      <c r="B86" s="12" t="s">
        <v>138</v>
      </c>
      <c r="C86" s="13" t="s">
        <v>139</v>
      </c>
      <c r="D86" s="13" t="s">
        <v>140</v>
      </c>
      <c r="E86" s="13" t="s">
        <v>44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 t="shared" si="10"/>
        <v>1291.5</v>
      </c>
      <c r="K86" s="14">
        <f t="shared" si="11"/>
        <v>3194.9999999999995</v>
      </c>
      <c r="L86" s="14">
        <f t="shared" si="12"/>
        <v>517.5</v>
      </c>
      <c r="M86" s="14">
        <f t="shared" si="18"/>
        <v>1368</v>
      </c>
      <c r="N86" s="14">
        <f t="shared" si="13"/>
        <v>3190.5</v>
      </c>
      <c r="O86" s="14">
        <v>0</v>
      </c>
      <c r="P86" s="14">
        <f t="shared" si="14"/>
        <v>9562.5</v>
      </c>
      <c r="Q86" s="14">
        <v>0</v>
      </c>
      <c r="R86" s="14">
        <f t="shared" si="15"/>
        <v>3807.83</v>
      </c>
      <c r="S86" s="14">
        <f t="shared" si="16"/>
        <v>6903</v>
      </c>
      <c r="T86" s="14">
        <f t="shared" si="17"/>
        <v>41192.17</v>
      </c>
      <c r="U86"/>
      <c r="V86" s="33"/>
      <c r="W86"/>
      <c r="X86"/>
      <c r="Y86"/>
      <c r="Z86"/>
      <c r="AA86" s="33"/>
      <c r="AB86"/>
      <c r="AC86" s="33"/>
      <c r="AD86" s="33"/>
      <c r="AE86" s="33"/>
      <c r="AF86" s="33"/>
      <c r="AG86"/>
      <c r="AH86" s="33"/>
      <c r="AI86" s="33"/>
      <c r="AJ86"/>
      <c r="AL86" s="37"/>
      <c r="AM86" s="37"/>
    </row>
    <row r="87" spans="1:39" ht="12.75" customHeight="1" x14ac:dyDescent="0.25">
      <c r="A87" s="11">
        <v>72</v>
      </c>
      <c r="B87" s="12" t="s">
        <v>138</v>
      </c>
      <c r="C87" s="13" t="s">
        <v>141</v>
      </c>
      <c r="D87" s="13" t="s">
        <v>142</v>
      </c>
      <c r="E87" s="13" t="s">
        <v>29</v>
      </c>
      <c r="F87" s="13" t="s">
        <v>35</v>
      </c>
      <c r="G87" s="14">
        <v>65000</v>
      </c>
      <c r="H87" s="14">
        <v>4108.1099999999997</v>
      </c>
      <c r="I87" s="14">
        <v>0</v>
      </c>
      <c r="J87" s="14">
        <f t="shared" si="10"/>
        <v>1865.5</v>
      </c>
      <c r="K87" s="14">
        <f t="shared" si="11"/>
        <v>4615</v>
      </c>
      <c r="L87" s="14">
        <f t="shared" si="12"/>
        <v>747.5</v>
      </c>
      <c r="M87" s="14">
        <f t="shared" si="18"/>
        <v>1976</v>
      </c>
      <c r="N87" s="14">
        <f t="shared" si="13"/>
        <v>4608.5</v>
      </c>
      <c r="O87" s="14">
        <v>1597.31</v>
      </c>
      <c r="P87" s="14">
        <f t="shared" si="14"/>
        <v>13812.5</v>
      </c>
      <c r="Q87" s="14">
        <v>0</v>
      </c>
      <c r="R87" s="14">
        <f t="shared" si="15"/>
        <v>9546.9199999999983</v>
      </c>
      <c r="S87" s="14">
        <f t="shared" si="16"/>
        <v>9971</v>
      </c>
      <c r="T87" s="14">
        <f t="shared" si="17"/>
        <v>55453.08</v>
      </c>
      <c r="U87"/>
      <c r="V87" s="33"/>
      <c r="W87"/>
      <c r="X87"/>
      <c r="Y87"/>
      <c r="Z87"/>
      <c r="AA87" s="33"/>
      <c r="AB87"/>
      <c r="AC87" s="33"/>
      <c r="AD87" s="33"/>
      <c r="AE87" s="33"/>
      <c r="AF87" s="33"/>
      <c r="AG87" s="33"/>
      <c r="AH87" s="33"/>
      <c r="AI87" s="33"/>
      <c r="AJ87"/>
      <c r="AL87" s="37"/>
      <c r="AM87" s="37"/>
    </row>
    <row r="88" spans="1:39" ht="15.95" customHeight="1" x14ac:dyDescent="0.25">
      <c r="A88" s="11">
        <v>73</v>
      </c>
      <c r="B88" s="12" t="s">
        <v>138</v>
      </c>
      <c r="C88" s="13" t="s">
        <v>143</v>
      </c>
      <c r="D88" s="13" t="s">
        <v>1055</v>
      </c>
      <c r="E88" s="13" t="s">
        <v>44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 t="shared" si="10"/>
        <v>1492.4</v>
      </c>
      <c r="K88" s="14">
        <f t="shared" si="11"/>
        <v>3691.9999999999995</v>
      </c>
      <c r="L88" s="14">
        <f t="shared" si="12"/>
        <v>598</v>
      </c>
      <c r="M88" s="14">
        <f t="shared" si="18"/>
        <v>1580.8</v>
      </c>
      <c r="N88" s="14">
        <f t="shared" si="13"/>
        <v>3686.8</v>
      </c>
      <c r="O88" s="14">
        <v>0</v>
      </c>
      <c r="P88" s="14">
        <f t="shared" si="14"/>
        <v>11050</v>
      </c>
      <c r="Q88" s="14">
        <v>30405.59</v>
      </c>
      <c r="R88" s="14">
        <f t="shared" si="15"/>
        <v>35615.06</v>
      </c>
      <c r="S88" s="14">
        <f t="shared" si="16"/>
        <v>7976.7999999999993</v>
      </c>
      <c r="T88" s="14">
        <f t="shared" si="17"/>
        <v>16384.940000000002</v>
      </c>
      <c r="U88"/>
      <c r="V88" s="33"/>
      <c r="W88"/>
      <c r="X88"/>
      <c r="Y88"/>
      <c r="Z88"/>
      <c r="AA88" s="33"/>
      <c r="AB88"/>
      <c r="AC88" s="33"/>
      <c r="AD88" s="33"/>
      <c r="AE88" s="33"/>
      <c r="AF88" s="33"/>
      <c r="AG88" s="33"/>
      <c r="AH88" s="33"/>
      <c r="AI88" s="33"/>
      <c r="AJ88"/>
      <c r="AL88" s="37"/>
      <c r="AM88" s="37"/>
    </row>
    <row r="89" spans="1:39" ht="15.95" customHeight="1" x14ac:dyDescent="0.25">
      <c r="A89" s="11">
        <v>74</v>
      </c>
      <c r="B89" s="12" t="s">
        <v>138</v>
      </c>
      <c r="C89" s="13" t="s">
        <v>144</v>
      </c>
      <c r="D89" s="13" t="s">
        <v>1000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 t="shared" si="10"/>
        <v>1305.8499999999999</v>
      </c>
      <c r="K89" s="14">
        <f t="shared" si="11"/>
        <v>3230.4999999999995</v>
      </c>
      <c r="L89" s="14">
        <f t="shared" si="12"/>
        <v>523.25</v>
      </c>
      <c r="M89" s="14">
        <f t="shared" si="18"/>
        <v>1383.2</v>
      </c>
      <c r="N89" s="14">
        <f t="shared" si="13"/>
        <v>3225.9500000000003</v>
      </c>
      <c r="O89" s="14">
        <v>0</v>
      </c>
      <c r="P89" s="14">
        <f t="shared" si="14"/>
        <v>9668.75</v>
      </c>
      <c r="Q89" s="14">
        <v>0</v>
      </c>
      <c r="R89" s="14">
        <f t="shared" si="15"/>
        <v>3907.9400000000005</v>
      </c>
      <c r="S89" s="14">
        <f t="shared" si="16"/>
        <v>6979.7</v>
      </c>
      <c r="T89" s="14">
        <f t="shared" si="17"/>
        <v>41592.06</v>
      </c>
      <c r="U89"/>
      <c r="V89" s="33"/>
      <c r="W89"/>
      <c r="X89"/>
      <c r="Y89"/>
      <c r="Z89"/>
      <c r="AA89" s="33"/>
      <c r="AB89"/>
      <c r="AC89" s="33"/>
      <c r="AD89" s="33"/>
      <c r="AE89" s="33"/>
      <c r="AF89" s="33"/>
      <c r="AG89"/>
      <c r="AH89" s="33"/>
      <c r="AI89" s="33"/>
      <c r="AJ89"/>
      <c r="AL89" s="37"/>
      <c r="AM89" s="37"/>
    </row>
    <row r="90" spans="1:39" ht="15.95" customHeight="1" x14ac:dyDescent="0.25">
      <c r="A90" s="11">
        <v>75</v>
      </c>
      <c r="B90" s="12" t="s">
        <v>138</v>
      </c>
      <c r="C90" s="13" t="s">
        <v>145</v>
      </c>
      <c r="D90" s="13" t="s">
        <v>140</v>
      </c>
      <c r="E90" s="13" t="s">
        <v>44</v>
      </c>
      <c r="F90" s="13" t="s">
        <v>35</v>
      </c>
      <c r="G90" s="14">
        <v>45000</v>
      </c>
      <c r="H90" s="14">
        <v>908.73</v>
      </c>
      <c r="I90" s="14">
        <v>0</v>
      </c>
      <c r="J90" s="14">
        <f t="shared" si="10"/>
        <v>1291.5</v>
      </c>
      <c r="K90" s="14">
        <f t="shared" si="11"/>
        <v>3194.9999999999995</v>
      </c>
      <c r="L90" s="14">
        <f t="shared" si="12"/>
        <v>517.5</v>
      </c>
      <c r="M90" s="14">
        <f t="shared" si="18"/>
        <v>1368</v>
      </c>
      <c r="N90" s="14">
        <f t="shared" si="13"/>
        <v>3190.5</v>
      </c>
      <c r="O90" s="14">
        <v>1597.31</v>
      </c>
      <c r="P90" s="14">
        <f t="shared" si="14"/>
        <v>9562.5</v>
      </c>
      <c r="Q90" s="14">
        <v>0</v>
      </c>
      <c r="R90" s="14">
        <f t="shared" si="15"/>
        <v>5165.5399999999991</v>
      </c>
      <c r="S90" s="14">
        <f t="shared" si="16"/>
        <v>6903</v>
      </c>
      <c r="T90" s="14">
        <f t="shared" si="17"/>
        <v>39834.46</v>
      </c>
      <c r="U90"/>
      <c r="V90" s="33"/>
      <c r="W90"/>
      <c r="X90"/>
      <c r="Y90"/>
      <c r="Z90"/>
      <c r="AA90" s="33"/>
      <c r="AB90"/>
      <c r="AC90" s="33"/>
      <c r="AD90" s="33"/>
      <c r="AE90"/>
      <c r="AF90" s="33"/>
      <c r="AG90" s="33"/>
      <c r="AH90" s="33"/>
      <c r="AI90" s="33"/>
      <c r="AJ90"/>
      <c r="AL90" s="37"/>
      <c r="AM90" s="37"/>
    </row>
    <row r="91" spans="1:39" ht="15.95" customHeight="1" x14ac:dyDescent="0.25">
      <c r="A91" s="11">
        <v>76</v>
      </c>
      <c r="B91" s="12" t="s">
        <v>138</v>
      </c>
      <c r="C91" s="13" t="s">
        <v>146</v>
      </c>
      <c r="D91" s="13" t="s">
        <v>140</v>
      </c>
      <c r="E91" s="13" t="s">
        <v>44</v>
      </c>
      <c r="F91" s="13" t="s">
        <v>35</v>
      </c>
      <c r="G91" s="14">
        <v>50000</v>
      </c>
      <c r="H91" s="14">
        <v>1854</v>
      </c>
      <c r="I91" s="14">
        <v>0</v>
      </c>
      <c r="J91" s="14">
        <f t="shared" si="10"/>
        <v>1435</v>
      </c>
      <c r="K91" s="14">
        <f t="shared" si="11"/>
        <v>3549.9999999999995</v>
      </c>
      <c r="L91" s="14">
        <f t="shared" si="12"/>
        <v>575</v>
      </c>
      <c r="M91" s="14">
        <f t="shared" si="18"/>
        <v>1520</v>
      </c>
      <c r="N91" s="14">
        <f t="shared" si="13"/>
        <v>3545.0000000000005</v>
      </c>
      <c r="O91" s="14">
        <v>0</v>
      </c>
      <c r="P91" s="14">
        <f t="shared" si="14"/>
        <v>10625</v>
      </c>
      <c r="Q91" s="14">
        <v>5546</v>
      </c>
      <c r="R91" s="14">
        <f t="shared" si="15"/>
        <v>10355</v>
      </c>
      <c r="S91" s="14">
        <f t="shared" si="16"/>
        <v>7670</v>
      </c>
      <c r="T91" s="14">
        <f t="shared" si="17"/>
        <v>39645</v>
      </c>
      <c r="U91"/>
      <c r="V91" s="33"/>
      <c r="W91"/>
      <c r="X91"/>
      <c r="Y91"/>
      <c r="Z91"/>
      <c r="AA91" s="33"/>
      <c r="AB91"/>
      <c r="AC91" s="33"/>
      <c r="AD91" s="33"/>
      <c r="AE91" s="33"/>
      <c r="AF91" s="33"/>
      <c r="AG91" s="33"/>
      <c r="AH91" s="33"/>
      <c r="AI91" s="33"/>
      <c r="AJ91"/>
      <c r="AL91" s="37"/>
      <c r="AM91" s="37"/>
    </row>
    <row r="92" spans="1:39" ht="15.95" customHeight="1" x14ac:dyDescent="0.25">
      <c r="A92" s="11">
        <v>77</v>
      </c>
      <c r="B92" s="12" t="s">
        <v>138</v>
      </c>
      <c r="C92" s="13" t="s">
        <v>147</v>
      </c>
      <c r="D92" s="13" t="s">
        <v>140</v>
      </c>
      <c r="E92" s="13" t="s">
        <v>44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 t="shared" si="10"/>
        <v>1291.5</v>
      </c>
      <c r="K92" s="14">
        <f t="shared" si="11"/>
        <v>3194.9999999999995</v>
      </c>
      <c r="L92" s="14">
        <f t="shared" si="12"/>
        <v>517.5</v>
      </c>
      <c r="M92" s="14">
        <f t="shared" si="18"/>
        <v>1368</v>
      </c>
      <c r="N92" s="14">
        <f t="shared" si="13"/>
        <v>3190.5</v>
      </c>
      <c r="O92" s="14">
        <v>0</v>
      </c>
      <c r="P92" s="14">
        <f t="shared" si="14"/>
        <v>9562.5</v>
      </c>
      <c r="Q92" s="14">
        <v>0</v>
      </c>
      <c r="R92" s="14">
        <f t="shared" si="15"/>
        <v>3807.83</v>
      </c>
      <c r="S92" s="14">
        <f t="shared" si="16"/>
        <v>6903</v>
      </c>
      <c r="T92" s="14">
        <f t="shared" si="17"/>
        <v>41192.17</v>
      </c>
      <c r="U92"/>
      <c r="V92" s="33"/>
      <c r="W92"/>
      <c r="X92"/>
      <c r="Y92"/>
      <c r="Z92"/>
      <c r="AA92" s="33"/>
      <c r="AB92"/>
      <c r="AC92" s="33"/>
      <c r="AD92" s="33"/>
      <c r="AE92" s="33"/>
      <c r="AF92" s="33"/>
      <c r="AG92"/>
      <c r="AH92" s="33"/>
      <c r="AI92" s="33"/>
      <c r="AJ92"/>
      <c r="AL92" s="37"/>
      <c r="AM92" s="37"/>
    </row>
    <row r="93" spans="1:39" ht="15.95" customHeight="1" x14ac:dyDescent="0.25">
      <c r="A93" s="11">
        <v>78</v>
      </c>
      <c r="B93" s="12" t="s">
        <v>138</v>
      </c>
      <c r="C93" s="13" t="s">
        <v>1088</v>
      </c>
      <c r="D93" s="13" t="s">
        <v>1089</v>
      </c>
      <c r="E93" s="13" t="s">
        <v>44</v>
      </c>
      <c r="F93" s="13" t="s">
        <v>35</v>
      </c>
      <c r="G93" s="14">
        <v>75000</v>
      </c>
      <c r="H93" s="14">
        <v>9414.44</v>
      </c>
      <c r="I93" s="14">
        <v>0</v>
      </c>
      <c r="J93" s="14">
        <f t="shared" si="10"/>
        <v>2152.5</v>
      </c>
      <c r="K93" s="14">
        <f t="shared" si="11"/>
        <v>5324.9999999999991</v>
      </c>
      <c r="L93" s="14">
        <f t="shared" si="12"/>
        <v>862.5</v>
      </c>
      <c r="M93" s="14">
        <f t="shared" si="18"/>
        <v>2280</v>
      </c>
      <c r="N93" s="14">
        <f t="shared" si="13"/>
        <v>5317.5</v>
      </c>
      <c r="O93" s="14">
        <v>0</v>
      </c>
      <c r="P93" s="14">
        <f t="shared" si="14"/>
        <v>15937.5</v>
      </c>
      <c r="Q93" s="14">
        <v>43238.92</v>
      </c>
      <c r="R93" s="14">
        <f t="shared" si="15"/>
        <v>57085.86</v>
      </c>
      <c r="S93" s="14">
        <f t="shared" si="16"/>
        <v>11505</v>
      </c>
      <c r="T93" s="14">
        <f t="shared" si="17"/>
        <v>17914.14</v>
      </c>
      <c r="U93"/>
      <c r="V93" s="33"/>
      <c r="W93"/>
      <c r="X93"/>
      <c r="Y93"/>
      <c r="Z93"/>
      <c r="AA93" s="33"/>
      <c r="AB93"/>
      <c r="AC93" s="33"/>
      <c r="AD93" s="33"/>
      <c r="AE93" s="33"/>
      <c r="AF93" s="33"/>
      <c r="AG93" s="33"/>
      <c r="AH93" s="33"/>
      <c r="AI93" s="33"/>
      <c r="AJ93"/>
      <c r="AL93" s="37"/>
      <c r="AM93" s="37"/>
    </row>
    <row r="94" spans="1:39" ht="15.95" customHeight="1" x14ac:dyDescent="0.25">
      <c r="A94" s="11">
        <v>79</v>
      </c>
      <c r="B94" s="12" t="s">
        <v>148</v>
      </c>
      <c r="C94" s="13" t="s">
        <v>149</v>
      </c>
      <c r="D94" s="13" t="s">
        <v>150</v>
      </c>
      <c r="E94" s="13" t="s">
        <v>44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 t="shared" si="10"/>
        <v>1865.5</v>
      </c>
      <c r="K94" s="14">
        <f t="shared" si="11"/>
        <v>4615</v>
      </c>
      <c r="L94" s="14">
        <f t="shared" si="12"/>
        <v>747.5</v>
      </c>
      <c r="M94" s="14">
        <f t="shared" si="18"/>
        <v>1976</v>
      </c>
      <c r="N94" s="14">
        <f t="shared" si="13"/>
        <v>4608.5</v>
      </c>
      <c r="O94" s="14">
        <v>0</v>
      </c>
      <c r="P94" s="14">
        <f t="shared" si="14"/>
        <v>13812.5</v>
      </c>
      <c r="Q94" s="14">
        <v>0</v>
      </c>
      <c r="R94" s="14">
        <f t="shared" si="15"/>
        <v>8269.08</v>
      </c>
      <c r="S94" s="14">
        <f t="shared" si="16"/>
        <v>9971</v>
      </c>
      <c r="T94" s="14">
        <f t="shared" si="17"/>
        <v>56730.92</v>
      </c>
      <c r="U94"/>
      <c r="V94" s="33"/>
      <c r="W94"/>
      <c r="X94"/>
      <c r="Y94"/>
      <c r="Z94"/>
      <c r="AA94" s="33"/>
      <c r="AB94"/>
      <c r="AC94" s="33"/>
      <c r="AD94" s="33"/>
      <c r="AE94" s="33"/>
      <c r="AF94" s="33"/>
      <c r="AG94"/>
      <c r="AH94" s="33"/>
      <c r="AI94" s="33"/>
      <c r="AJ94"/>
      <c r="AL94" s="37"/>
      <c r="AM94" s="37"/>
    </row>
    <row r="95" spans="1:39" ht="15.95" customHeight="1" x14ac:dyDescent="0.25">
      <c r="A95" s="11">
        <v>80</v>
      </c>
      <c r="B95" s="12" t="s">
        <v>151</v>
      </c>
      <c r="C95" s="13" t="s">
        <v>152</v>
      </c>
      <c r="D95" s="13" t="s">
        <v>43</v>
      </c>
      <c r="E95" s="13" t="s">
        <v>29</v>
      </c>
      <c r="F95" s="13" t="s">
        <v>30</v>
      </c>
      <c r="G95" s="14">
        <v>85000</v>
      </c>
      <c r="H95" s="14">
        <v>8576.99</v>
      </c>
      <c r="I95" s="14">
        <v>0</v>
      </c>
      <c r="J95" s="14">
        <f t="shared" si="10"/>
        <v>2439.5</v>
      </c>
      <c r="K95" s="14">
        <f t="shared" si="11"/>
        <v>6034.9999999999991</v>
      </c>
      <c r="L95" s="14">
        <f t="shared" si="12"/>
        <v>977.5</v>
      </c>
      <c r="M95" s="14">
        <f t="shared" si="18"/>
        <v>2584</v>
      </c>
      <c r="N95" s="14">
        <f t="shared" si="13"/>
        <v>6026.5</v>
      </c>
      <c r="O95" s="14">
        <v>0</v>
      </c>
      <c r="P95" s="14">
        <f t="shared" si="14"/>
        <v>18062.5</v>
      </c>
      <c r="Q95" s="14">
        <v>9965.76</v>
      </c>
      <c r="R95" s="14">
        <f t="shared" si="15"/>
        <v>23566.25</v>
      </c>
      <c r="S95" s="14">
        <f t="shared" si="16"/>
        <v>13039</v>
      </c>
      <c r="T95" s="14">
        <f t="shared" si="17"/>
        <v>61433.75</v>
      </c>
      <c r="U95"/>
      <c r="V95" s="33"/>
      <c r="W95"/>
      <c r="X95"/>
      <c r="Y95"/>
      <c r="Z95"/>
      <c r="AA95" s="33"/>
      <c r="AB95"/>
      <c r="AC95" s="33"/>
      <c r="AD95" s="33"/>
      <c r="AE95" s="33"/>
      <c r="AF95" s="33"/>
      <c r="AG95" s="33"/>
      <c r="AH95" s="33"/>
      <c r="AI95" s="33"/>
      <c r="AJ95"/>
      <c r="AL95" s="37"/>
      <c r="AM95" s="37"/>
    </row>
    <row r="96" spans="1:39" ht="15.95" customHeight="1" x14ac:dyDescent="0.25">
      <c r="A96" s="11">
        <v>81</v>
      </c>
      <c r="B96" s="12" t="s">
        <v>151</v>
      </c>
      <c r="C96" s="13" t="s">
        <v>153</v>
      </c>
      <c r="D96" s="13" t="s">
        <v>37</v>
      </c>
      <c r="E96" s="13" t="s">
        <v>29</v>
      </c>
      <c r="F96" s="13" t="s">
        <v>35</v>
      </c>
      <c r="G96" s="14">
        <v>40000</v>
      </c>
      <c r="H96" s="14">
        <v>442.65</v>
      </c>
      <c r="I96" s="14">
        <v>0</v>
      </c>
      <c r="J96" s="14">
        <f t="shared" si="10"/>
        <v>1148</v>
      </c>
      <c r="K96" s="14">
        <f t="shared" si="11"/>
        <v>2839.9999999999995</v>
      </c>
      <c r="L96" s="14">
        <f t="shared" si="12"/>
        <v>460</v>
      </c>
      <c r="M96" s="14">
        <f t="shared" si="18"/>
        <v>1216</v>
      </c>
      <c r="N96" s="14">
        <f t="shared" si="13"/>
        <v>2836</v>
      </c>
      <c r="O96" s="14">
        <v>0</v>
      </c>
      <c r="P96" s="14">
        <f t="shared" si="14"/>
        <v>8500</v>
      </c>
      <c r="Q96" s="14">
        <v>17142.62</v>
      </c>
      <c r="R96" s="14">
        <f t="shared" si="15"/>
        <v>19949.27</v>
      </c>
      <c r="S96" s="14">
        <f t="shared" si="16"/>
        <v>6136</v>
      </c>
      <c r="T96" s="14">
        <f t="shared" si="17"/>
        <v>20050.73</v>
      </c>
      <c r="U96"/>
      <c r="V96" s="33"/>
      <c r="W96"/>
      <c r="X96"/>
      <c r="Y96"/>
      <c r="Z96"/>
      <c r="AA96" s="33"/>
      <c r="AB96"/>
      <c r="AC96" s="33"/>
      <c r="AD96" s="33"/>
      <c r="AE96"/>
      <c r="AF96" s="33"/>
      <c r="AG96" s="33"/>
      <c r="AH96" s="33"/>
      <c r="AI96" s="33"/>
      <c r="AJ96"/>
      <c r="AL96" s="37"/>
      <c r="AM96" s="37"/>
    </row>
    <row r="97" spans="1:39" ht="15.95" customHeight="1" x14ac:dyDescent="0.25">
      <c r="A97" s="11">
        <v>82</v>
      </c>
      <c r="B97" s="12" t="s">
        <v>154</v>
      </c>
      <c r="C97" s="13" t="s">
        <v>155</v>
      </c>
      <c r="D97" s="13" t="s">
        <v>156</v>
      </c>
      <c r="E97" s="13" t="s">
        <v>44</v>
      </c>
      <c r="F97" s="13" t="s">
        <v>30</v>
      </c>
      <c r="G97" s="14">
        <v>138000</v>
      </c>
      <c r="H97" s="14">
        <v>21043.919999999998</v>
      </c>
      <c r="I97" s="14">
        <v>0</v>
      </c>
      <c r="J97" s="14">
        <f t="shared" si="10"/>
        <v>3960.6</v>
      </c>
      <c r="K97" s="14">
        <f t="shared" si="11"/>
        <v>9798</v>
      </c>
      <c r="L97" s="14">
        <f t="shared" si="12"/>
        <v>1587</v>
      </c>
      <c r="M97" s="14">
        <f t="shared" si="18"/>
        <v>4195.2</v>
      </c>
      <c r="N97" s="14">
        <f t="shared" si="13"/>
        <v>9784.2000000000007</v>
      </c>
      <c r="O97" s="14">
        <v>0</v>
      </c>
      <c r="P97" s="14">
        <f t="shared" si="14"/>
        <v>29325</v>
      </c>
      <c r="Q97" s="14">
        <v>85243.51</v>
      </c>
      <c r="R97" s="14">
        <f t="shared" si="15"/>
        <v>114443.23</v>
      </c>
      <c r="S97" s="14">
        <f t="shared" si="16"/>
        <v>21169.200000000001</v>
      </c>
      <c r="T97" s="14">
        <f t="shared" si="17"/>
        <v>23556.770000000004</v>
      </c>
      <c r="U97"/>
      <c r="V97" s="33"/>
      <c r="W97"/>
      <c r="X97"/>
      <c r="Y97"/>
      <c r="Z97"/>
      <c r="AA97" s="33"/>
      <c r="AB97"/>
      <c r="AC97" s="33"/>
      <c r="AD97" s="33"/>
      <c r="AE97" s="33"/>
      <c r="AF97" s="33"/>
      <c r="AG97" s="33"/>
      <c r="AH97" s="33"/>
      <c r="AI97" s="33"/>
      <c r="AJ97"/>
      <c r="AL97" s="37"/>
      <c r="AM97" s="37"/>
    </row>
    <row r="98" spans="1:39" ht="15.95" customHeight="1" x14ac:dyDescent="0.25">
      <c r="A98" s="11">
        <v>83</v>
      </c>
      <c r="B98" s="12" t="s">
        <v>157</v>
      </c>
      <c r="C98" s="13" t="s">
        <v>159</v>
      </c>
      <c r="D98" s="13" t="s">
        <v>158</v>
      </c>
      <c r="E98" s="13" t="s">
        <v>29</v>
      </c>
      <c r="F98" s="13" t="s">
        <v>35</v>
      </c>
      <c r="G98" s="14">
        <v>22000</v>
      </c>
      <c r="H98" s="14">
        <v>0</v>
      </c>
      <c r="I98" s="14">
        <v>0</v>
      </c>
      <c r="J98" s="14">
        <f t="shared" si="10"/>
        <v>631.4</v>
      </c>
      <c r="K98" s="14">
        <f t="shared" si="11"/>
        <v>1561.9999999999998</v>
      </c>
      <c r="L98" s="14">
        <f t="shared" si="12"/>
        <v>253</v>
      </c>
      <c r="M98" s="14">
        <f t="shared" si="18"/>
        <v>668.8</v>
      </c>
      <c r="N98" s="14">
        <f t="shared" si="13"/>
        <v>1559.8000000000002</v>
      </c>
      <c r="O98" s="14">
        <v>0</v>
      </c>
      <c r="P98" s="14">
        <f t="shared" si="14"/>
        <v>4675</v>
      </c>
      <c r="Q98" s="14">
        <v>12720.68</v>
      </c>
      <c r="R98" s="14">
        <f t="shared" si="15"/>
        <v>14020.880000000001</v>
      </c>
      <c r="S98" s="14">
        <f t="shared" si="16"/>
        <v>3374.8</v>
      </c>
      <c r="T98" s="14">
        <f t="shared" si="17"/>
        <v>7979.119999999999</v>
      </c>
      <c r="U98"/>
      <c r="V98" s="33"/>
      <c r="W98"/>
      <c r="X98"/>
      <c r="Y98"/>
      <c r="Z98"/>
      <c r="AA98" s="33"/>
      <c r="AB98"/>
      <c r="AC98" s="33"/>
      <c r="AD98"/>
      <c r="AE98"/>
      <c r="AF98"/>
      <c r="AG98" s="33"/>
      <c r="AH98" s="33"/>
      <c r="AI98" s="33"/>
      <c r="AJ98"/>
      <c r="AL98" s="37"/>
      <c r="AM98" s="37"/>
    </row>
    <row r="99" spans="1:39" ht="15.95" customHeight="1" x14ac:dyDescent="0.25">
      <c r="A99" s="11">
        <v>84</v>
      </c>
      <c r="B99" s="12" t="s">
        <v>157</v>
      </c>
      <c r="C99" s="13" t="s">
        <v>160</v>
      </c>
      <c r="D99" s="13" t="s">
        <v>1056</v>
      </c>
      <c r="E99" s="13" t="s">
        <v>29</v>
      </c>
      <c r="F99" s="13" t="s">
        <v>35</v>
      </c>
      <c r="G99" s="14">
        <v>55000</v>
      </c>
      <c r="H99" s="14">
        <v>2559.6799999999998</v>
      </c>
      <c r="I99" s="14">
        <v>0</v>
      </c>
      <c r="J99" s="14">
        <f t="shared" si="10"/>
        <v>1578.5</v>
      </c>
      <c r="K99" s="14">
        <f t="shared" si="11"/>
        <v>3904.9999999999995</v>
      </c>
      <c r="L99" s="14">
        <f t="shared" si="12"/>
        <v>632.5</v>
      </c>
      <c r="M99" s="14">
        <f t="shared" si="18"/>
        <v>1672</v>
      </c>
      <c r="N99" s="14">
        <f t="shared" si="13"/>
        <v>3899.5000000000005</v>
      </c>
      <c r="O99" s="14">
        <v>0</v>
      </c>
      <c r="P99" s="14">
        <f t="shared" si="14"/>
        <v>11687.5</v>
      </c>
      <c r="Q99" s="14">
        <v>6346</v>
      </c>
      <c r="R99" s="14">
        <f t="shared" si="15"/>
        <v>12156.18</v>
      </c>
      <c r="S99" s="14">
        <f t="shared" si="16"/>
        <v>8437</v>
      </c>
      <c r="T99" s="14">
        <f t="shared" si="17"/>
        <v>42843.82</v>
      </c>
      <c r="U99"/>
      <c r="V99" s="33"/>
      <c r="W99"/>
      <c r="X99"/>
      <c r="Y99"/>
      <c r="Z99"/>
      <c r="AA99" s="33"/>
      <c r="AB99"/>
      <c r="AC99" s="33"/>
      <c r="AD99" s="33"/>
      <c r="AE99" s="33"/>
      <c r="AF99" s="33"/>
      <c r="AG99" s="33"/>
      <c r="AH99" s="33"/>
      <c r="AI99" s="33"/>
      <c r="AJ99"/>
      <c r="AL99" s="37"/>
      <c r="AM99" s="37"/>
    </row>
    <row r="100" spans="1:39" ht="15.95" customHeight="1" x14ac:dyDescent="0.25">
      <c r="A100" s="11">
        <v>85</v>
      </c>
      <c r="B100" s="12" t="s">
        <v>157</v>
      </c>
      <c r="C100" s="13" t="s">
        <v>161</v>
      </c>
      <c r="D100" s="13" t="s">
        <v>37</v>
      </c>
      <c r="E100" s="13" t="s">
        <v>29</v>
      </c>
      <c r="F100" s="13" t="s">
        <v>35</v>
      </c>
      <c r="G100" s="14">
        <v>34155</v>
      </c>
      <c r="H100" s="14">
        <v>0</v>
      </c>
      <c r="I100" s="14">
        <v>0</v>
      </c>
      <c r="J100" s="14">
        <f t="shared" si="10"/>
        <v>980.24850000000004</v>
      </c>
      <c r="K100" s="14">
        <f t="shared" si="11"/>
        <v>2425.0049999999997</v>
      </c>
      <c r="L100" s="14">
        <f t="shared" si="12"/>
        <v>392.78249999999997</v>
      </c>
      <c r="M100" s="14">
        <f t="shared" si="18"/>
        <v>1038.3119999999999</v>
      </c>
      <c r="N100" s="14">
        <f t="shared" si="13"/>
        <v>2421.5895</v>
      </c>
      <c r="O100" s="14">
        <v>0</v>
      </c>
      <c r="P100" s="14">
        <f t="shared" si="14"/>
        <v>7257.9375</v>
      </c>
      <c r="Q100" s="14">
        <v>17977.05</v>
      </c>
      <c r="R100" s="14">
        <f t="shared" si="15"/>
        <v>19995.610499999999</v>
      </c>
      <c r="S100" s="14">
        <f t="shared" si="16"/>
        <v>5239.3769999999995</v>
      </c>
      <c r="T100" s="14">
        <f t="shared" si="17"/>
        <v>14159.389500000001</v>
      </c>
      <c r="U100"/>
      <c r="V100" s="33"/>
      <c r="W100"/>
      <c r="X100"/>
      <c r="Y100"/>
      <c r="Z100"/>
      <c r="AA100" s="33"/>
      <c r="AB100"/>
      <c r="AC100" s="33"/>
      <c r="AD100"/>
      <c r="AE100"/>
      <c r="AF100" s="33"/>
      <c r="AG100" s="33"/>
      <c r="AH100" s="33"/>
      <c r="AI100" s="33"/>
      <c r="AJ100"/>
      <c r="AL100" s="37"/>
      <c r="AM100" s="37"/>
    </row>
    <row r="101" spans="1:39" ht="15.95" customHeight="1" x14ac:dyDescent="0.25">
      <c r="A101" s="11">
        <v>86</v>
      </c>
      <c r="B101" s="12" t="s">
        <v>157</v>
      </c>
      <c r="C101" s="13" t="s">
        <v>162</v>
      </c>
      <c r="D101" s="13" t="s">
        <v>1056</v>
      </c>
      <c r="E101" s="13" t="s">
        <v>29</v>
      </c>
      <c r="F101" s="13" t="s">
        <v>35</v>
      </c>
      <c r="G101" s="14">
        <v>45000</v>
      </c>
      <c r="H101" s="14">
        <v>1148.33</v>
      </c>
      <c r="I101" s="14">
        <v>0</v>
      </c>
      <c r="J101" s="14">
        <f t="shared" si="10"/>
        <v>1291.5</v>
      </c>
      <c r="K101" s="14">
        <f t="shared" si="11"/>
        <v>3194.9999999999995</v>
      </c>
      <c r="L101" s="14">
        <f t="shared" si="12"/>
        <v>517.5</v>
      </c>
      <c r="M101" s="14">
        <f t="shared" si="18"/>
        <v>1368</v>
      </c>
      <c r="N101" s="14">
        <f t="shared" si="13"/>
        <v>3190.5</v>
      </c>
      <c r="O101" s="14">
        <v>0</v>
      </c>
      <c r="P101" s="14">
        <f t="shared" si="14"/>
        <v>9562.5</v>
      </c>
      <c r="Q101" s="14">
        <v>4546</v>
      </c>
      <c r="R101" s="14">
        <f t="shared" si="15"/>
        <v>8353.83</v>
      </c>
      <c r="S101" s="14">
        <f t="shared" si="16"/>
        <v>6903</v>
      </c>
      <c r="T101" s="14">
        <f t="shared" si="17"/>
        <v>36646.17</v>
      </c>
      <c r="U101"/>
      <c r="V101" s="33"/>
      <c r="W101"/>
      <c r="X101"/>
      <c r="Y101"/>
      <c r="Z101"/>
      <c r="AA101" s="33"/>
      <c r="AB101"/>
      <c r="AC101" s="33"/>
      <c r="AD101" s="33"/>
      <c r="AE101" s="33"/>
      <c r="AF101" s="33"/>
      <c r="AG101" s="33"/>
      <c r="AH101" s="33"/>
      <c r="AI101" s="33"/>
      <c r="AJ101"/>
      <c r="AL101" s="37"/>
      <c r="AM101" s="37"/>
    </row>
    <row r="102" spans="1:39" ht="15.95" customHeight="1" x14ac:dyDescent="0.25">
      <c r="A102" s="11">
        <v>87</v>
      </c>
      <c r="B102" s="12" t="s">
        <v>157</v>
      </c>
      <c r="C102" s="13" t="s">
        <v>164</v>
      </c>
      <c r="D102" s="13" t="s">
        <v>165</v>
      </c>
      <c r="E102" s="13" t="s">
        <v>29</v>
      </c>
      <c r="F102" s="13" t="s">
        <v>30</v>
      </c>
      <c r="G102" s="14">
        <v>22000</v>
      </c>
      <c r="H102" s="14">
        <v>0</v>
      </c>
      <c r="I102" s="14">
        <v>0</v>
      </c>
      <c r="J102" s="14">
        <f t="shared" si="10"/>
        <v>631.4</v>
      </c>
      <c r="K102" s="14">
        <f t="shared" si="11"/>
        <v>1561.9999999999998</v>
      </c>
      <c r="L102" s="14">
        <f t="shared" si="12"/>
        <v>253</v>
      </c>
      <c r="M102" s="14">
        <f t="shared" si="18"/>
        <v>668.8</v>
      </c>
      <c r="N102" s="14">
        <f t="shared" si="13"/>
        <v>1559.8000000000002</v>
      </c>
      <c r="O102" s="14">
        <v>0</v>
      </c>
      <c r="P102" s="14">
        <f t="shared" si="14"/>
        <v>4675</v>
      </c>
      <c r="Q102" s="14">
        <v>2526</v>
      </c>
      <c r="R102" s="14">
        <f t="shared" si="15"/>
        <v>3826.2</v>
      </c>
      <c r="S102" s="14">
        <f t="shared" si="16"/>
        <v>3374.8</v>
      </c>
      <c r="T102" s="14">
        <f t="shared" si="17"/>
        <v>18173.8</v>
      </c>
      <c r="U102"/>
      <c r="V102" s="33"/>
      <c r="W102"/>
      <c r="X102"/>
      <c r="Y102"/>
      <c r="Z102"/>
      <c r="AA102" s="33"/>
      <c r="AB102"/>
      <c r="AC102" s="33"/>
      <c r="AD102"/>
      <c r="AE102"/>
      <c r="AF102"/>
      <c r="AG102" s="33"/>
      <c r="AH102" s="33"/>
      <c r="AI102" s="33"/>
      <c r="AJ102"/>
      <c r="AL102" s="37"/>
      <c r="AM102" s="37"/>
    </row>
    <row r="103" spans="1:39" ht="15.95" customHeight="1" x14ac:dyDescent="0.25">
      <c r="A103" s="11">
        <v>88</v>
      </c>
      <c r="B103" s="12" t="s">
        <v>157</v>
      </c>
      <c r="C103" s="13" t="s">
        <v>166</v>
      </c>
      <c r="D103" s="13" t="s">
        <v>37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 t="shared" si="10"/>
        <v>975.8</v>
      </c>
      <c r="K103" s="14">
        <f t="shared" si="11"/>
        <v>2414</v>
      </c>
      <c r="L103" s="14">
        <f t="shared" si="12"/>
        <v>391</v>
      </c>
      <c r="M103" s="14">
        <f t="shared" si="18"/>
        <v>1033.5999999999999</v>
      </c>
      <c r="N103" s="14">
        <f t="shared" si="13"/>
        <v>2410.6000000000004</v>
      </c>
      <c r="O103" s="14">
        <v>0</v>
      </c>
      <c r="P103" s="14">
        <f t="shared" si="14"/>
        <v>7225</v>
      </c>
      <c r="Q103" s="14">
        <v>11185.45</v>
      </c>
      <c r="R103" s="14">
        <f t="shared" si="15"/>
        <v>13194.85</v>
      </c>
      <c r="S103" s="14">
        <f t="shared" si="16"/>
        <v>5215.6000000000004</v>
      </c>
      <c r="T103" s="14">
        <f t="shared" si="17"/>
        <v>20805.150000000001</v>
      </c>
      <c r="U103"/>
      <c r="V103" s="33"/>
      <c r="W103"/>
      <c r="X103"/>
      <c r="Y103"/>
      <c r="Z103"/>
      <c r="AA103" s="33"/>
      <c r="AB103"/>
      <c r="AC103" s="33"/>
      <c r="AD103"/>
      <c r="AE103"/>
      <c r="AF103" s="33"/>
      <c r="AG103" s="33"/>
      <c r="AH103" s="33"/>
      <c r="AI103" s="33"/>
      <c r="AJ103"/>
      <c r="AL103" s="37"/>
      <c r="AM103" s="37"/>
    </row>
    <row r="104" spans="1:39" ht="15.95" customHeight="1" x14ac:dyDescent="0.25">
      <c r="A104" s="11">
        <v>89</v>
      </c>
      <c r="B104" s="12" t="s">
        <v>157</v>
      </c>
      <c r="C104" s="13" t="s">
        <v>167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10"/>
        <v>975.8</v>
      </c>
      <c r="K104" s="14">
        <f t="shared" si="11"/>
        <v>2414</v>
      </c>
      <c r="L104" s="14">
        <f t="shared" si="12"/>
        <v>391</v>
      </c>
      <c r="M104" s="14">
        <f t="shared" si="18"/>
        <v>1033.5999999999999</v>
      </c>
      <c r="N104" s="14">
        <f t="shared" si="13"/>
        <v>2410.6000000000004</v>
      </c>
      <c r="O104" s="14">
        <v>0</v>
      </c>
      <c r="P104" s="14">
        <f t="shared" si="14"/>
        <v>7225</v>
      </c>
      <c r="Q104" s="14">
        <v>5266</v>
      </c>
      <c r="R104" s="14">
        <f t="shared" si="15"/>
        <v>7275.4</v>
      </c>
      <c r="S104" s="14">
        <f t="shared" si="16"/>
        <v>5215.6000000000004</v>
      </c>
      <c r="T104" s="14">
        <f t="shared" si="17"/>
        <v>26724.6</v>
      </c>
      <c r="U104"/>
      <c r="V104" s="33"/>
      <c r="W104"/>
      <c r="X104"/>
      <c r="Y104"/>
      <c r="Z104"/>
      <c r="AA104" s="33"/>
      <c r="AB104"/>
      <c r="AC104" s="33"/>
      <c r="AD104"/>
      <c r="AE104"/>
      <c r="AF104" s="33"/>
      <c r="AG104" s="33"/>
      <c r="AH104" s="33"/>
      <c r="AI104" s="33"/>
      <c r="AJ104"/>
      <c r="AL104" s="37"/>
      <c r="AM104" s="37"/>
    </row>
    <row r="105" spans="1:39" ht="15.95" customHeight="1" x14ac:dyDescent="0.25">
      <c r="A105" s="11">
        <v>90</v>
      </c>
      <c r="B105" s="12" t="s">
        <v>157</v>
      </c>
      <c r="C105" s="13" t="s">
        <v>168</v>
      </c>
      <c r="D105" s="13" t="s">
        <v>165</v>
      </c>
      <c r="E105" s="13" t="s">
        <v>29</v>
      </c>
      <c r="F105" s="13" t="s">
        <v>30</v>
      </c>
      <c r="G105" s="14">
        <v>22000</v>
      </c>
      <c r="H105" s="14">
        <v>0</v>
      </c>
      <c r="I105" s="14">
        <v>0</v>
      </c>
      <c r="J105" s="14">
        <f t="shared" si="10"/>
        <v>631.4</v>
      </c>
      <c r="K105" s="14">
        <f t="shared" si="11"/>
        <v>1561.9999999999998</v>
      </c>
      <c r="L105" s="14">
        <f t="shared" si="12"/>
        <v>253</v>
      </c>
      <c r="M105" s="14">
        <f t="shared" si="18"/>
        <v>668.8</v>
      </c>
      <c r="N105" s="14">
        <f t="shared" si="13"/>
        <v>1559.8000000000002</v>
      </c>
      <c r="O105" s="14">
        <v>0</v>
      </c>
      <c r="P105" s="14">
        <f t="shared" si="14"/>
        <v>4675</v>
      </c>
      <c r="Q105" s="14">
        <v>0</v>
      </c>
      <c r="R105" s="14">
        <f t="shared" si="15"/>
        <v>1300.1999999999998</v>
      </c>
      <c r="S105" s="14">
        <f t="shared" si="16"/>
        <v>3374.8</v>
      </c>
      <c r="T105" s="14">
        <f t="shared" si="17"/>
        <v>20699.8</v>
      </c>
      <c r="U105"/>
      <c r="V105" s="33"/>
      <c r="W105"/>
      <c r="X105"/>
      <c r="Y105"/>
      <c r="Z105"/>
      <c r="AA105" s="33"/>
      <c r="AB105"/>
      <c r="AC105" s="33"/>
      <c r="AD105"/>
      <c r="AE105"/>
      <c r="AF105"/>
      <c r="AG105"/>
      <c r="AH105" s="33"/>
      <c r="AI105" s="33"/>
      <c r="AJ105"/>
      <c r="AL105" s="37"/>
      <c r="AM105" s="37"/>
    </row>
    <row r="106" spans="1:39" ht="15.95" customHeight="1" x14ac:dyDescent="0.25">
      <c r="A106" s="11">
        <v>91</v>
      </c>
      <c r="B106" s="12" t="s">
        <v>157</v>
      </c>
      <c r="C106" s="13" t="s">
        <v>169</v>
      </c>
      <c r="D106" s="13" t="s">
        <v>158</v>
      </c>
      <c r="E106" s="13" t="s">
        <v>29</v>
      </c>
      <c r="F106" s="13" t="s">
        <v>35</v>
      </c>
      <c r="G106" s="14">
        <v>22000</v>
      </c>
      <c r="H106" s="14">
        <v>0</v>
      </c>
      <c r="I106" s="14">
        <v>0</v>
      </c>
      <c r="J106" s="14">
        <f t="shared" si="10"/>
        <v>631.4</v>
      </c>
      <c r="K106" s="14">
        <f t="shared" si="11"/>
        <v>1561.9999999999998</v>
      </c>
      <c r="L106" s="14">
        <f t="shared" si="12"/>
        <v>253</v>
      </c>
      <c r="M106" s="14">
        <f t="shared" si="18"/>
        <v>668.8</v>
      </c>
      <c r="N106" s="14">
        <f t="shared" si="13"/>
        <v>1559.8000000000002</v>
      </c>
      <c r="O106" s="14">
        <v>0</v>
      </c>
      <c r="P106" s="14">
        <f t="shared" si="14"/>
        <v>4675</v>
      </c>
      <c r="Q106" s="14">
        <v>9325.16</v>
      </c>
      <c r="R106" s="14">
        <f t="shared" si="15"/>
        <v>10625.36</v>
      </c>
      <c r="S106" s="14">
        <f t="shared" si="16"/>
        <v>3374.8</v>
      </c>
      <c r="T106" s="14">
        <f t="shared" si="17"/>
        <v>11374.64</v>
      </c>
      <c r="U106"/>
      <c r="V106" s="33"/>
      <c r="W106"/>
      <c r="X106"/>
      <c r="Y106"/>
      <c r="Z106"/>
      <c r="AA106" s="33"/>
      <c r="AB106"/>
      <c r="AC106" s="33"/>
      <c r="AD106"/>
      <c r="AE106"/>
      <c r="AF106"/>
      <c r="AG106" s="33"/>
      <c r="AH106" s="33"/>
      <c r="AI106" s="33"/>
      <c r="AJ106"/>
      <c r="AL106" s="37"/>
      <c r="AM106" s="37"/>
    </row>
    <row r="107" spans="1:39" ht="15.95" customHeight="1" x14ac:dyDescent="0.25">
      <c r="A107" s="11">
        <v>92</v>
      </c>
      <c r="B107" s="12" t="s">
        <v>157</v>
      </c>
      <c r="C107" s="13" t="s">
        <v>170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 t="shared" si="10"/>
        <v>975.8</v>
      </c>
      <c r="K107" s="14">
        <f t="shared" si="11"/>
        <v>2414</v>
      </c>
      <c r="L107" s="14">
        <f t="shared" si="12"/>
        <v>391</v>
      </c>
      <c r="M107" s="14">
        <f t="shared" si="18"/>
        <v>1033.5999999999999</v>
      </c>
      <c r="N107" s="14">
        <f t="shared" si="13"/>
        <v>2410.6000000000004</v>
      </c>
      <c r="O107" s="14">
        <v>1597.31</v>
      </c>
      <c r="P107" s="14">
        <f t="shared" si="14"/>
        <v>7225</v>
      </c>
      <c r="Q107" s="14">
        <v>5046</v>
      </c>
      <c r="R107" s="14">
        <f t="shared" si="15"/>
        <v>8652.7099999999991</v>
      </c>
      <c r="S107" s="14">
        <f t="shared" si="16"/>
        <v>5215.6000000000004</v>
      </c>
      <c r="T107" s="14">
        <f t="shared" si="17"/>
        <v>25347.29</v>
      </c>
      <c r="U107"/>
      <c r="V107" s="33"/>
      <c r="W107"/>
      <c r="X107"/>
      <c r="Y107"/>
      <c r="Z107"/>
      <c r="AA107" s="33"/>
      <c r="AB107"/>
      <c r="AC107" s="33"/>
      <c r="AD107"/>
      <c r="AE107"/>
      <c r="AF107" s="33"/>
      <c r="AG107" s="33"/>
      <c r="AH107" s="33"/>
      <c r="AI107" s="33"/>
      <c r="AJ107"/>
      <c r="AL107" s="37"/>
      <c r="AM107" s="37"/>
    </row>
    <row r="108" spans="1:39" ht="15.95" customHeight="1" x14ac:dyDescent="0.25">
      <c r="A108" s="11">
        <v>93</v>
      </c>
      <c r="B108" s="12" t="s">
        <v>157</v>
      </c>
      <c r="C108" s="13" t="s">
        <v>171</v>
      </c>
      <c r="D108" s="13" t="s">
        <v>37</v>
      </c>
      <c r="E108" s="13" t="s">
        <v>29</v>
      </c>
      <c r="F108" s="13" t="s">
        <v>35</v>
      </c>
      <c r="G108" s="14">
        <v>34155</v>
      </c>
      <c r="H108" s="14">
        <v>0</v>
      </c>
      <c r="I108" s="14">
        <v>0</v>
      </c>
      <c r="J108" s="14">
        <f t="shared" si="10"/>
        <v>980.24850000000004</v>
      </c>
      <c r="K108" s="14">
        <f t="shared" si="11"/>
        <v>2425.0049999999997</v>
      </c>
      <c r="L108" s="14">
        <f t="shared" si="12"/>
        <v>392.78249999999997</v>
      </c>
      <c r="M108" s="14">
        <f t="shared" si="18"/>
        <v>1038.3119999999999</v>
      </c>
      <c r="N108" s="14">
        <f t="shared" si="13"/>
        <v>2421.5895</v>
      </c>
      <c r="O108" s="14">
        <v>0</v>
      </c>
      <c r="P108" s="14">
        <f t="shared" si="14"/>
        <v>7257.9375</v>
      </c>
      <c r="Q108" s="14">
        <v>5642</v>
      </c>
      <c r="R108" s="14">
        <f t="shared" si="15"/>
        <v>7660.5604999999996</v>
      </c>
      <c r="S108" s="14">
        <f t="shared" si="16"/>
        <v>5239.3769999999995</v>
      </c>
      <c r="T108" s="14">
        <f t="shared" si="17"/>
        <v>26494.4395</v>
      </c>
      <c r="U108"/>
      <c r="V108" s="33"/>
      <c r="W108"/>
      <c r="X108"/>
      <c r="Y108"/>
      <c r="Z108"/>
      <c r="AA108" s="33"/>
      <c r="AB108"/>
      <c r="AC108" s="33"/>
      <c r="AD108"/>
      <c r="AE108"/>
      <c r="AF108" s="33"/>
      <c r="AG108" s="33"/>
      <c r="AH108" s="33"/>
      <c r="AI108" s="33"/>
      <c r="AJ108"/>
      <c r="AL108" s="37"/>
      <c r="AM108" s="37"/>
    </row>
    <row r="109" spans="1:39" ht="15.95" customHeight="1" x14ac:dyDescent="0.25">
      <c r="A109" s="11">
        <v>94</v>
      </c>
      <c r="B109" s="12" t="s">
        <v>157</v>
      </c>
      <c r="C109" s="13" t="s">
        <v>172</v>
      </c>
      <c r="D109" s="13" t="s">
        <v>165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 t="shared" si="10"/>
        <v>631.4</v>
      </c>
      <c r="K109" s="14">
        <f t="shared" si="11"/>
        <v>1561.9999999999998</v>
      </c>
      <c r="L109" s="14">
        <f t="shared" si="12"/>
        <v>253</v>
      </c>
      <c r="M109" s="14">
        <f t="shared" si="18"/>
        <v>668.8</v>
      </c>
      <c r="N109" s="14">
        <f t="shared" si="13"/>
        <v>1559.8000000000002</v>
      </c>
      <c r="O109" s="14">
        <v>0</v>
      </c>
      <c r="P109" s="14">
        <f t="shared" si="14"/>
        <v>4675</v>
      </c>
      <c r="Q109" s="14">
        <v>7311</v>
      </c>
      <c r="R109" s="14">
        <f t="shared" si="15"/>
        <v>8611.2000000000007</v>
      </c>
      <c r="S109" s="14">
        <f t="shared" si="16"/>
        <v>3374.8</v>
      </c>
      <c r="T109" s="14">
        <f t="shared" si="17"/>
        <v>13388.8</v>
      </c>
      <c r="U109"/>
      <c r="V109" s="33"/>
      <c r="W109"/>
      <c r="X109"/>
      <c r="Y109"/>
      <c r="Z109"/>
      <c r="AA109" s="33"/>
      <c r="AB109"/>
      <c r="AC109" s="33"/>
      <c r="AD109"/>
      <c r="AE109"/>
      <c r="AF109"/>
      <c r="AG109" s="33"/>
      <c r="AH109" s="33"/>
      <c r="AI109" s="33"/>
      <c r="AJ109"/>
      <c r="AL109" s="37"/>
      <c r="AM109" s="37"/>
    </row>
    <row r="110" spans="1:39" ht="15.95" customHeight="1" x14ac:dyDescent="0.25">
      <c r="A110" s="11">
        <v>95</v>
      </c>
      <c r="B110" s="12" t="s">
        <v>157</v>
      </c>
      <c r="C110" s="13" t="s">
        <v>173</v>
      </c>
      <c r="D110" s="13" t="s">
        <v>37</v>
      </c>
      <c r="E110" s="13" t="s">
        <v>29</v>
      </c>
      <c r="F110" s="13" t="s">
        <v>35</v>
      </c>
      <c r="G110" s="14">
        <v>34000</v>
      </c>
      <c r="H110" s="14">
        <v>0</v>
      </c>
      <c r="I110" s="14">
        <v>0</v>
      </c>
      <c r="J110" s="14">
        <f t="shared" si="10"/>
        <v>975.8</v>
      </c>
      <c r="K110" s="14">
        <f t="shared" si="11"/>
        <v>2414</v>
      </c>
      <c r="L110" s="14">
        <f t="shared" si="12"/>
        <v>391</v>
      </c>
      <c r="M110" s="14">
        <f t="shared" si="18"/>
        <v>1033.5999999999999</v>
      </c>
      <c r="N110" s="14">
        <f t="shared" si="13"/>
        <v>2410.6000000000004</v>
      </c>
      <c r="O110" s="14">
        <v>0</v>
      </c>
      <c r="P110" s="14">
        <f t="shared" si="14"/>
        <v>7225</v>
      </c>
      <c r="Q110" s="14">
        <v>18224.64</v>
      </c>
      <c r="R110" s="14">
        <f t="shared" si="15"/>
        <v>20234.04</v>
      </c>
      <c r="S110" s="14">
        <f t="shared" si="16"/>
        <v>5215.6000000000004</v>
      </c>
      <c r="T110" s="14">
        <f t="shared" si="17"/>
        <v>13765.96</v>
      </c>
      <c r="U110"/>
      <c r="V110" s="33"/>
      <c r="W110"/>
      <c r="X110"/>
      <c r="Y110"/>
      <c r="Z110"/>
      <c r="AA110" s="33"/>
      <c r="AB110"/>
      <c r="AC110" s="33"/>
      <c r="AD110"/>
      <c r="AE110"/>
      <c r="AF110" s="33"/>
      <c r="AG110" s="33"/>
      <c r="AH110" s="33"/>
      <c r="AI110" s="33"/>
      <c r="AJ110"/>
      <c r="AL110" s="37"/>
      <c r="AM110" s="37"/>
    </row>
    <row r="111" spans="1:39" ht="17.25" customHeight="1" x14ac:dyDescent="0.25">
      <c r="A111" s="11">
        <v>96</v>
      </c>
      <c r="B111" s="12" t="s">
        <v>157</v>
      </c>
      <c r="C111" s="13" t="s">
        <v>174</v>
      </c>
      <c r="D111" s="13" t="s">
        <v>165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 t="shared" si="10"/>
        <v>631.4</v>
      </c>
      <c r="K111" s="14">
        <f t="shared" si="11"/>
        <v>1561.9999999999998</v>
      </c>
      <c r="L111" s="14">
        <f t="shared" si="12"/>
        <v>253</v>
      </c>
      <c r="M111" s="14">
        <f t="shared" si="18"/>
        <v>668.8</v>
      </c>
      <c r="N111" s="14">
        <f t="shared" si="13"/>
        <v>1559.8000000000002</v>
      </c>
      <c r="O111" s="14">
        <v>0</v>
      </c>
      <c r="P111" s="14">
        <f t="shared" si="14"/>
        <v>4675</v>
      </c>
      <c r="Q111" s="14">
        <v>15647.28</v>
      </c>
      <c r="R111" s="14">
        <f t="shared" si="15"/>
        <v>16947.48</v>
      </c>
      <c r="S111" s="14">
        <f t="shared" si="16"/>
        <v>3374.8</v>
      </c>
      <c r="T111" s="14">
        <f t="shared" si="17"/>
        <v>5052.5200000000004</v>
      </c>
      <c r="U111"/>
      <c r="V111" s="33"/>
      <c r="W111"/>
      <c r="X111"/>
      <c r="Y111"/>
      <c r="Z111"/>
      <c r="AA111" s="33"/>
      <c r="AB111"/>
      <c r="AC111" s="33"/>
      <c r="AD111"/>
      <c r="AE111"/>
      <c r="AF111"/>
      <c r="AG111" s="33"/>
      <c r="AH111" s="33"/>
      <c r="AI111" s="33"/>
      <c r="AJ111"/>
      <c r="AL111" s="37"/>
      <c r="AM111" s="37"/>
    </row>
    <row r="112" spans="1:39" ht="15.95" customHeight="1" x14ac:dyDescent="0.25">
      <c r="A112" s="11">
        <v>97</v>
      </c>
      <c r="B112" s="12" t="s">
        <v>157</v>
      </c>
      <c r="C112" s="13" t="s">
        <v>175</v>
      </c>
      <c r="D112" s="13" t="s">
        <v>165</v>
      </c>
      <c r="E112" s="13" t="s">
        <v>29</v>
      </c>
      <c r="F112" s="13" t="s">
        <v>30</v>
      </c>
      <c r="G112" s="14">
        <v>22000</v>
      </c>
      <c r="H112" s="14">
        <v>0</v>
      </c>
      <c r="I112" s="14">
        <v>0</v>
      </c>
      <c r="J112" s="14">
        <f t="shared" si="10"/>
        <v>631.4</v>
      </c>
      <c r="K112" s="14">
        <f t="shared" si="11"/>
        <v>1561.9999999999998</v>
      </c>
      <c r="L112" s="14">
        <f t="shared" si="12"/>
        <v>253</v>
      </c>
      <c r="M112" s="14">
        <f t="shared" si="18"/>
        <v>668.8</v>
      </c>
      <c r="N112" s="14">
        <f t="shared" si="13"/>
        <v>1559.8000000000002</v>
      </c>
      <c r="O112" s="14">
        <v>0</v>
      </c>
      <c r="P112" s="14">
        <f t="shared" si="14"/>
        <v>4675</v>
      </c>
      <c r="Q112" s="14">
        <v>6174.32</v>
      </c>
      <c r="R112" s="14">
        <f t="shared" si="15"/>
        <v>7474.5199999999995</v>
      </c>
      <c r="S112" s="14">
        <f t="shared" si="16"/>
        <v>3374.8</v>
      </c>
      <c r="T112" s="14">
        <f t="shared" si="17"/>
        <v>14525.48</v>
      </c>
      <c r="U112"/>
      <c r="V112" s="33"/>
      <c r="W112"/>
      <c r="X112"/>
      <c r="Y112"/>
      <c r="Z112"/>
      <c r="AA112" s="33"/>
      <c r="AB112"/>
      <c r="AC112" s="33"/>
      <c r="AD112"/>
      <c r="AE112"/>
      <c r="AF112"/>
      <c r="AG112" s="33"/>
      <c r="AH112" s="33"/>
      <c r="AI112" s="33"/>
      <c r="AJ112"/>
      <c r="AL112" s="37"/>
      <c r="AM112" s="37"/>
    </row>
    <row r="113" spans="1:39" ht="15.95" customHeight="1" x14ac:dyDescent="0.25">
      <c r="A113" s="11">
        <v>98</v>
      </c>
      <c r="B113" s="12" t="s">
        <v>157</v>
      </c>
      <c r="C113" s="13" t="s">
        <v>176</v>
      </c>
      <c r="D113" s="13" t="s">
        <v>165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10"/>
        <v>631.4</v>
      </c>
      <c r="K113" s="14">
        <f t="shared" si="11"/>
        <v>1561.9999999999998</v>
      </c>
      <c r="L113" s="14">
        <f t="shared" si="12"/>
        <v>253</v>
      </c>
      <c r="M113" s="14">
        <f t="shared" si="18"/>
        <v>668.8</v>
      </c>
      <c r="N113" s="14">
        <f t="shared" si="13"/>
        <v>1559.8000000000002</v>
      </c>
      <c r="O113" s="14">
        <v>0</v>
      </c>
      <c r="P113" s="14">
        <f t="shared" si="14"/>
        <v>4675</v>
      </c>
      <c r="Q113" s="14">
        <v>7751.42</v>
      </c>
      <c r="R113" s="14">
        <f t="shared" si="15"/>
        <v>9051.619999999999</v>
      </c>
      <c r="S113" s="14">
        <f t="shared" si="16"/>
        <v>3374.8</v>
      </c>
      <c r="T113" s="14">
        <f t="shared" si="17"/>
        <v>12948.380000000001</v>
      </c>
      <c r="U113"/>
      <c r="V113" s="33"/>
      <c r="W113"/>
      <c r="X113"/>
      <c r="Y113"/>
      <c r="Z113"/>
      <c r="AA113" s="33"/>
      <c r="AB113"/>
      <c r="AC113" s="33"/>
      <c r="AD113"/>
      <c r="AE113"/>
      <c r="AF113"/>
      <c r="AG113" s="33"/>
      <c r="AH113" s="33"/>
      <c r="AI113" s="33"/>
      <c r="AJ113"/>
      <c r="AL113" s="37"/>
      <c r="AM113" s="37"/>
    </row>
    <row r="114" spans="1:39" ht="15.95" customHeight="1" x14ac:dyDescent="0.25">
      <c r="A114" s="11">
        <v>99</v>
      </c>
      <c r="B114" s="12" t="s">
        <v>157</v>
      </c>
      <c r="C114" s="13" t="s">
        <v>177</v>
      </c>
      <c r="D114" s="13" t="s">
        <v>37</v>
      </c>
      <c r="E114" s="13" t="s">
        <v>29</v>
      </c>
      <c r="F114" s="13" t="s">
        <v>35</v>
      </c>
      <c r="G114" s="14">
        <v>35000</v>
      </c>
      <c r="H114" s="14">
        <v>0</v>
      </c>
      <c r="I114" s="14">
        <v>0</v>
      </c>
      <c r="J114" s="14">
        <f t="shared" si="10"/>
        <v>1004.5</v>
      </c>
      <c r="K114" s="14">
        <f t="shared" si="11"/>
        <v>2485</v>
      </c>
      <c r="L114" s="14">
        <f t="shared" si="12"/>
        <v>402.5</v>
      </c>
      <c r="M114" s="14">
        <f t="shared" ref="M114:M145" si="19">+G114*3.04%</f>
        <v>1064</v>
      </c>
      <c r="N114" s="14">
        <f t="shared" si="13"/>
        <v>2481.5</v>
      </c>
      <c r="O114" s="14">
        <v>0</v>
      </c>
      <c r="P114" s="14">
        <f t="shared" si="14"/>
        <v>7437.5</v>
      </c>
      <c r="Q114" s="14">
        <v>3196</v>
      </c>
      <c r="R114" s="14">
        <f t="shared" si="15"/>
        <v>5264.5</v>
      </c>
      <c r="S114" s="14">
        <f t="shared" si="16"/>
        <v>5369</v>
      </c>
      <c r="T114" s="14">
        <f t="shared" si="17"/>
        <v>29735.5</v>
      </c>
      <c r="U114"/>
      <c r="V114" s="33"/>
      <c r="W114"/>
      <c r="X114"/>
      <c r="Y114"/>
      <c r="Z114"/>
      <c r="AA114" s="33"/>
      <c r="AB114"/>
      <c r="AC114" s="33"/>
      <c r="AD114" s="33"/>
      <c r="AE114"/>
      <c r="AF114" s="33"/>
      <c r="AG114" s="33"/>
      <c r="AH114" s="33"/>
      <c r="AI114" s="33"/>
      <c r="AJ114"/>
      <c r="AL114" s="37"/>
      <c r="AM114" s="37"/>
    </row>
    <row r="115" spans="1:39" ht="15.95" customHeight="1" x14ac:dyDescent="0.25">
      <c r="A115" s="11">
        <v>100</v>
      </c>
      <c r="B115" s="12" t="s">
        <v>157</v>
      </c>
      <c r="C115" s="13" t="s">
        <v>178</v>
      </c>
      <c r="D115" s="13" t="s">
        <v>37</v>
      </c>
      <c r="E115" s="13" t="s">
        <v>29</v>
      </c>
      <c r="F115" s="13" t="s">
        <v>35</v>
      </c>
      <c r="G115" s="14">
        <v>40000</v>
      </c>
      <c r="H115" s="14">
        <v>442.65</v>
      </c>
      <c r="I115" s="14">
        <v>0</v>
      </c>
      <c r="J115" s="14">
        <f t="shared" si="10"/>
        <v>1148</v>
      </c>
      <c r="K115" s="14">
        <f t="shared" si="11"/>
        <v>2839.9999999999995</v>
      </c>
      <c r="L115" s="14">
        <f t="shared" si="12"/>
        <v>460</v>
      </c>
      <c r="M115" s="14">
        <f t="shared" si="19"/>
        <v>1216</v>
      </c>
      <c r="N115" s="14">
        <f t="shared" si="13"/>
        <v>2836</v>
      </c>
      <c r="O115" s="14">
        <v>0</v>
      </c>
      <c r="P115" s="14">
        <f t="shared" si="14"/>
        <v>8500</v>
      </c>
      <c r="Q115" s="14">
        <v>11694.94</v>
      </c>
      <c r="R115" s="14">
        <f t="shared" si="15"/>
        <v>14501.59</v>
      </c>
      <c r="S115" s="14">
        <f t="shared" si="16"/>
        <v>6136</v>
      </c>
      <c r="T115" s="14">
        <f t="shared" si="17"/>
        <v>25498.41</v>
      </c>
      <c r="U115"/>
      <c r="V115" s="33"/>
      <c r="W115"/>
      <c r="X115"/>
      <c r="Y115"/>
      <c r="Z115"/>
      <c r="AA115" s="33"/>
      <c r="AB115"/>
      <c r="AC115" s="33"/>
      <c r="AD115" s="33"/>
      <c r="AE115"/>
      <c r="AF115" s="33"/>
      <c r="AG115" s="33"/>
      <c r="AH115" s="33"/>
      <c r="AI115" s="33"/>
      <c r="AJ115"/>
      <c r="AL115" s="37"/>
      <c r="AM115" s="37"/>
    </row>
    <row r="116" spans="1:39" ht="15.95" customHeight="1" x14ac:dyDescent="0.25">
      <c r="A116" s="11">
        <v>101</v>
      </c>
      <c r="B116" s="12" t="s">
        <v>157</v>
      </c>
      <c r="C116" s="13" t="s">
        <v>179</v>
      </c>
      <c r="D116" s="13" t="s">
        <v>165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 t="shared" si="10"/>
        <v>631.4</v>
      </c>
      <c r="K116" s="14">
        <f t="shared" si="11"/>
        <v>1561.9999999999998</v>
      </c>
      <c r="L116" s="14">
        <f t="shared" si="12"/>
        <v>253</v>
      </c>
      <c r="M116" s="14">
        <f t="shared" si="19"/>
        <v>668.8</v>
      </c>
      <c r="N116" s="14">
        <f t="shared" si="13"/>
        <v>1559.8000000000002</v>
      </c>
      <c r="O116" s="14">
        <v>1597.31</v>
      </c>
      <c r="P116" s="14">
        <f t="shared" si="14"/>
        <v>4675</v>
      </c>
      <c r="Q116" s="14">
        <v>9471.380000000001</v>
      </c>
      <c r="R116" s="14">
        <f t="shared" si="15"/>
        <v>12368.890000000001</v>
      </c>
      <c r="S116" s="14">
        <f t="shared" si="16"/>
        <v>3374.8</v>
      </c>
      <c r="T116" s="14">
        <f t="shared" si="17"/>
        <v>9631.1099999999988</v>
      </c>
      <c r="U116"/>
      <c r="V116" s="33"/>
      <c r="W116"/>
      <c r="X116"/>
      <c r="Y116"/>
      <c r="Z116"/>
      <c r="AA116" s="33"/>
      <c r="AB116"/>
      <c r="AC116" s="33"/>
      <c r="AD116"/>
      <c r="AE116"/>
      <c r="AF116"/>
      <c r="AG116" s="33"/>
      <c r="AH116" s="33"/>
      <c r="AI116" s="33"/>
      <c r="AJ116"/>
      <c r="AL116" s="37"/>
      <c r="AM116" s="37"/>
    </row>
    <row r="117" spans="1:39" ht="15.95" customHeight="1" x14ac:dyDescent="0.25">
      <c r="A117" s="11">
        <v>102</v>
      </c>
      <c r="B117" s="12" t="s">
        <v>157</v>
      </c>
      <c r="C117" s="13" t="s">
        <v>180</v>
      </c>
      <c r="D117" s="13" t="s">
        <v>165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10"/>
        <v>631.4</v>
      </c>
      <c r="K117" s="14">
        <f t="shared" si="11"/>
        <v>1561.9999999999998</v>
      </c>
      <c r="L117" s="14">
        <f t="shared" si="12"/>
        <v>253</v>
      </c>
      <c r="M117" s="14">
        <f t="shared" si="19"/>
        <v>668.8</v>
      </c>
      <c r="N117" s="14">
        <f t="shared" si="13"/>
        <v>1559.8000000000002</v>
      </c>
      <c r="O117" s="14">
        <v>0</v>
      </c>
      <c r="P117" s="14">
        <f t="shared" si="14"/>
        <v>4675</v>
      </c>
      <c r="Q117" s="14">
        <v>11331.77</v>
      </c>
      <c r="R117" s="14">
        <f t="shared" si="15"/>
        <v>12631.970000000001</v>
      </c>
      <c r="S117" s="14">
        <f t="shared" si="16"/>
        <v>3374.8</v>
      </c>
      <c r="T117" s="14">
        <f t="shared" si="17"/>
        <v>9368.0299999999988</v>
      </c>
      <c r="U117"/>
      <c r="V117" s="33"/>
      <c r="W117"/>
      <c r="X117"/>
      <c r="Y117"/>
      <c r="Z117"/>
      <c r="AA117" s="33"/>
      <c r="AB117"/>
      <c r="AC117" s="33"/>
      <c r="AD117"/>
      <c r="AE117"/>
      <c r="AF117"/>
      <c r="AG117" s="33"/>
      <c r="AH117" s="33"/>
      <c r="AI117" s="33"/>
      <c r="AJ117"/>
      <c r="AL117" s="37"/>
      <c r="AM117" s="37"/>
    </row>
    <row r="118" spans="1:39" ht="15.95" customHeight="1" x14ac:dyDescent="0.25">
      <c r="A118" s="11">
        <v>103</v>
      </c>
      <c r="B118" s="12" t="s">
        <v>157</v>
      </c>
      <c r="C118" s="13" t="s">
        <v>181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 t="shared" si="10"/>
        <v>1148</v>
      </c>
      <c r="K118" s="14">
        <f t="shared" si="11"/>
        <v>2839.9999999999995</v>
      </c>
      <c r="L118" s="14">
        <f t="shared" si="12"/>
        <v>460</v>
      </c>
      <c r="M118" s="14">
        <f t="shared" si="19"/>
        <v>1216</v>
      </c>
      <c r="N118" s="14">
        <f t="shared" si="13"/>
        <v>2836</v>
      </c>
      <c r="O118" s="14">
        <v>0</v>
      </c>
      <c r="P118" s="14">
        <f t="shared" si="14"/>
        <v>8500</v>
      </c>
      <c r="Q118" s="14">
        <v>21765.09</v>
      </c>
      <c r="R118" s="14">
        <f t="shared" si="15"/>
        <v>24571.74</v>
      </c>
      <c r="S118" s="14">
        <f t="shared" si="16"/>
        <v>6136</v>
      </c>
      <c r="T118" s="14">
        <f t="shared" si="17"/>
        <v>15428.259999999998</v>
      </c>
      <c r="U118"/>
      <c r="V118" s="33"/>
      <c r="W118"/>
      <c r="X118"/>
      <c r="Y118"/>
      <c r="Z118"/>
      <c r="AA118" s="33"/>
      <c r="AB118"/>
      <c r="AC118" s="33"/>
      <c r="AD118" s="33"/>
      <c r="AE118"/>
      <c r="AF118" s="33"/>
      <c r="AG118" s="33"/>
      <c r="AH118" s="33"/>
      <c r="AI118" s="33"/>
      <c r="AJ118"/>
      <c r="AL118" s="37"/>
      <c r="AM118" s="37"/>
    </row>
    <row r="119" spans="1:39" ht="15.95" customHeight="1" x14ac:dyDescent="0.25">
      <c r="A119" s="11">
        <v>104</v>
      </c>
      <c r="B119" s="12" t="s">
        <v>157</v>
      </c>
      <c r="C119" s="13" t="s">
        <v>182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10"/>
        <v>1148</v>
      </c>
      <c r="K119" s="14">
        <f t="shared" si="11"/>
        <v>2839.9999999999995</v>
      </c>
      <c r="L119" s="14">
        <f t="shared" si="12"/>
        <v>460</v>
      </c>
      <c r="M119" s="14">
        <f t="shared" si="19"/>
        <v>1216</v>
      </c>
      <c r="N119" s="14">
        <f t="shared" si="13"/>
        <v>2836</v>
      </c>
      <c r="O119" s="14">
        <v>0</v>
      </c>
      <c r="P119" s="14">
        <f t="shared" si="14"/>
        <v>8500</v>
      </c>
      <c r="Q119" s="14">
        <v>16123.38</v>
      </c>
      <c r="R119" s="14">
        <f t="shared" si="15"/>
        <v>18930.03</v>
      </c>
      <c r="S119" s="14">
        <f t="shared" si="16"/>
        <v>6136</v>
      </c>
      <c r="T119" s="14">
        <f t="shared" si="17"/>
        <v>21069.97</v>
      </c>
      <c r="U119"/>
      <c r="V119" s="33"/>
      <c r="W119"/>
      <c r="X119"/>
      <c r="Y119"/>
      <c r="Z119"/>
      <c r="AA119" s="33"/>
      <c r="AB119"/>
      <c r="AC119" s="33"/>
      <c r="AD119" s="33"/>
      <c r="AE119"/>
      <c r="AF119" s="33"/>
      <c r="AG119" s="33"/>
      <c r="AH119" s="33"/>
      <c r="AI119" s="33"/>
      <c r="AJ119"/>
      <c r="AL119" s="37"/>
      <c r="AM119" s="37"/>
    </row>
    <row r="120" spans="1:39" ht="15.95" customHeight="1" x14ac:dyDescent="0.25">
      <c r="A120" s="11">
        <v>105</v>
      </c>
      <c r="B120" s="12" t="s">
        <v>157</v>
      </c>
      <c r="C120" s="13" t="s">
        <v>183</v>
      </c>
      <c r="D120" s="13" t="s">
        <v>165</v>
      </c>
      <c r="E120" s="13" t="s">
        <v>29</v>
      </c>
      <c r="F120" s="13" t="s">
        <v>30</v>
      </c>
      <c r="G120" s="14">
        <v>22000</v>
      </c>
      <c r="H120" s="14">
        <v>0</v>
      </c>
      <c r="I120" s="14">
        <v>0</v>
      </c>
      <c r="J120" s="14">
        <f t="shared" si="10"/>
        <v>631.4</v>
      </c>
      <c r="K120" s="14">
        <f t="shared" si="11"/>
        <v>1561.9999999999998</v>
      </c>
      <c r="L120" s="14">
        <f t="shared" si="12"/>
        <v>253</v>
      </c>
      <c r="M120" s="14">
        <f t="shared" si="19"/>
        <v>668.8</v>
      </c>
      <c r="N120" s="14">
        <f t="shared" si="13"/>
        <v>1559.8000000000002</v>
      </c>
      <c r="O120" s="14">
        <v>0</v>
      </c>
      <c r="P120" s="14">
        <f t="shared" si="14"/>
        <v>4675</v>
      </c>
      <c r="Q120" s="14">
        <v>9056</v>
      </c>
      <c r="R120" s="14">
        <f t="shared" si="15"/>
        <v>10356.200000000001</v>
      </c>
      <c r="S120" s="14">
        <f t="shared" si="16"/>
        <v>3374.8</v>
      </c>
      <c r="T120" s="14">
        <f t="shared" si="17"/>
        <v>11643.8</v>
      </c>
      <c r="U120"/>
      <c r="V120" s="33"/>
      <c r="W120"/>
      <c r="X120"/>
      <c r="Y120"/>
      <c r="Z120"/>
      <c r="AA120" s="33"/>
      <c r="AB120"/>
      <c r="AC120" s="33"/>
      <c r="AD120"/>
      <c r="AE120"/>
      <c r="AF120"/>
      <c r="AG120" s="33"/>
      <c r="AH120" s="33"/>
      <c r="AI120" s="33"/>
      <c r="AJ120"/>
      <c r="AL120" s="37"/>
      <c r="AM120" s="37"/>
    </row>
    <row r="121" spans="1:39" ht="15.95" customHeight="1" x14ac:dyDescent="0.25">
      <c r="A121" s="11">
        <v>106</v>
      </c>
      <c r="B121" s="12" t="s">
        <v>157</v>
      </c>
      <c r="C121" s="13" t="s">
        <v>184</v>
      </c>
      <c r="D121" s="13" t="s">
        <v>37</v>
      </c>
      <c r="E121" s="13" t="s">
        <v>29</v>
      </c>
      <c r="F121" s="13" t="s">
        <v>35</v>
      </c>
      <c r="G121" s="14">
        <v>34000</v>
      </c>
      <c r="H121" s="14">
        <v>0</v>
      </c>
      <c r="I121" s="14">
        <v>0</v>
      </c>
      <c r="J121" s="14">
        <f t="shared" si="10"/>
        <v>975.8</v>
      </c>
      <c r="K121" s="14">
        <f t="shared" si="11"/>
        <v>2414</v>
      </c>
      <c r="L121" s="14">
        <f t="shared" si="12"/>
        <v>391</v>
      </c>
      <c r="M121" s="14">
        <f t="shared" si="19"/>
        <v>1033.5999999999999</v>
      </c>
      <c r="N121" s="14">
        <f t="shared" si="13"/>
        <v>2410.6000000000004</v>
      </c>
      <c r="O121" s="14">
        <v>0</v>
      </c>
      <c r="P121" s="14">
        <f t="shared" si="14"/>
        <v>7225</v>
      </c>
      <c r="Q121" s="14">
        <v>20188.560000000001</v>
      </c>
      <c r="R121" s="14">
        <f t="shared" si="15"/>
        <v>22197.960000000003</v>
      </c>
      <c r="S121" s="14">
        <f t="shared" si="16"/>
        <v>5215.6000000000004</v>
      </c>
      <c r="T121" s="14">
        <f t="shared" si="17"/>
        <v>11802.039999999997</v>
      </c>
      <c r="U121"/>
      <c r="V121" s="33"/>
      <c r="W121"/>
      <c r="X121"/>
      <c r="Y121"/>
      <c r="Z121"/>
      <c r="AA121" s="33"/>
      <c r="AB121"/>
      <c r="AC121" s="33"/>
      <c r="AD121"/>
      <c r="AE121"/>
      <c r="AF121" s="33"/>
      <c r="AG121" s="33"/>
      <c r="AH121" s="33"/>
      <c r="AI121" s="33"/>
      <c r="AJ121"/>
      <c r="AL121" s="37"/>
      <c r="AM121" s="37"/>
    </row>
    <row r="122" spans="1:39" ht="15.95" customHeight="1" x14ac:dyDescent="0.25">
      <c r="A122" s="11">
        <v>107</v>
      </c>
      <c r="B122" s="12" t="s">
        <v>157</v>
      </c>
      <c r="C122" s="13" t="s">
        <v>185</v>
      </c>
      <c r="D122" s="13" t="s">
        <v>165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 t="shared" si="10"/>
        <v>631.4</v>
      </c>
      <c r="K122" s="14">
        <f t="shared" si="11"/>
        <v>1561.9999999999998</v>
      </c>
      <c r="L122" s="14">
        <f t="shared" si="12"/>
        <v>253</v>
      </c>
      <c r="M122" s="14">
        <f t="shared" si="19"/>
        <v>668.8</v>
      </c>
      <c r="N122" s="14">
        <f t="shared" si="13"/>
        <v>1559.8000000000002</v>
      </c>
      <c r="O122" s="14">
        <v>0</v>
      </c>
      <c r="P122" s="14">
        <f t="shared" si="14"/>
        <v>4675</v>
      </c>
      <c r="Q122" s="14">
        <v>9427.26</v>
      </c>
      <c r="R122" s="14">
        <f t="shared" si="15"/>
        <v>10727.46</v>
      </c>
      <c r="S122" s="14">
        <f t="shared" si="16"/>
        <v>3374.8</v>
      </c>
      <c r="T122" s="14">
        <f t="shared" si="17"/>
        <v>11272.54</v>
      </c>
      <c r="U122"/>
      <c r="V122" s="33"/>
      <c r="W122"/>
      <c r="X122"/>
      <c r="Y122"/>
      <c r="Z122"/>
      <c r="AA122" s="33"/>
      <c r="AB122"/>
      <c r="AC122" s="33"/>
      <c r="AD122"/>
      <c r="AE122"/>
      <c r="AF122"/>
      <c r="AG122" s="33"/>
      <c r="AH122" s="33"/>
      <c r="AI122" s="33"/>
      <c r="AJ122"/>
      <c r="AL122" s="37"/>
      <c r="AM122" s="37"/>
    </row>
    <row r="123" spans="1:39" ht="15.95" customHeight="1" x14ac:dyDescent="0.25">
      <c r="A123" s="11">
        <v>108</v>
      </c>
      <c r="B123" s="12" t="s">
        <v>157</v>
      </c>
      <c r="C123" s="13" t="s">
        <v>186</v>
      </c>
      <c r="D123" s="13" t="s">
        <v>158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 t="shared" si="10"/>
        <v>631.4</v>
      </c>
      <c r="K123" s="14">
        <f t="shared" si="11"/>
        <v>1561.9999999999998</v>
      </c>
      <c r="L123" s="14">
        <f t="shared" si="12"/>
        <v>253</v>
      </c>
      <c r="M123" s="14">
        <f t="shared" si="19"/>
        <v>668.8</v>
      </c>
      <c r="N123" s="14">
        <f t="shared" si="13"/>
        <v>1559.8000000000002</v>
      </c>
      <c r="O123" s="14">
        <v>0</v>
      </c>
      <c r="P123" s="14">
        <f t="shared" si="14"/>
        <v>4675</v>
      </c>
      <c r="Q123" s="14">
        <v>12859.54</v>
      </c>
      <c r="R123" s="14">
        <f t="shared" si="15"/>
        <v>14159.740000000002</v>
      </c>
      <c r="S123" s="14">
        <f t="shared" si="16"/>
        <v>3374.8</v>
      </c>
      <c r="T123" s="14">
        <f t="shared" si="17"/>
        <v>7840.2599999999984</v>
      </c>
      <c r="U123"/>
      <c r="V123" s="33"/>
      <c r="W123"/>
      <c r="X123"/>
      <c r="Y123"/>
      <c r="Z123"/>
      <c r="AA123" s="33"/>
      <c r="AB123"/>
      <c r="AC123" s="33"/>
      <c r="AD123"/>
      <c r="AE123"/>
      <c r="AF123"/>
      <c r="AG123" s="33"/>
      <c r="AH123" s="33"/>
      <c r="AI123" s="33"/>
      <c r="AJ123"/>
      <c r="AL123" s="37"/>
      <c r="AM123" s="37"/>
    </row>
    <row r="124" spans="1:39" ht="15.95" customHeight="1" x14ac:dyDescent="0.25">
      <c r="A124" s="11">
        <v>109</v>
      </c>
      <c r="B124" s="12" t="s">
        <v>157</v>
      </c>
      <c r="C124" s="13" t="s">
        <v>187</v>
      </c>
      <c r="D124" s="13" t="s">
        <v>158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0"/>
        <v>631.4</v>
      </c>
      <c r="K124" s="14">
        <f t="shared" si="11"/>
        <v>1561.9999999999998</v>
      </c>
      <c r="L124" s="14">
        <f t="shared" si="12"/>
        <v>253</v>
      </c>
      <c r="M124" s="14">
        <f t="shared" si="19"/>
        <v>668.8</v>
      </c>
      <c r="N124" s="14">
        <f t="shared" si="13"/>
        <v>1559.8000000000002</v>
      </c>
      <c r="O124" s="14">
        <v>0</v>
      </c>
      <c r="P124" s="14">
        <f t="shared" si="14"/>
        <v>4675</v>
      </c>
      <c r="Q124" s="14">
        <v>11517.28</v>
      </c>
      <c r="R124" s="14">
        <f t="shared" si="15"/>
        <v>12817.48</v>
      </c>
      <c r="S124" s="14">
        <f t="shared" si="16"/>
        <v>3374.8</v>
      </c>
      <c r="T124" s="14">
        <f t="shared" si="17"/>
        <v>9182.52</v>
      </c>
      <c r="U124"/>
      <c r="V124" s="33"/>
      <c r="W124"/>
      <c r="X124"/>
      <c r="Y124"/>
      <c r="Z124"/>
      <c r="AA124" s="33"/>
      <c r="AB124"/>
      <c r="AC124" s="33"/>
      <c r="AD124"/>
      <c r="AE124"/>
      <c r="AF124"/>
      <c r="AG124" s="33"/>
      <c r="AH124" s="33"/>
      <c r="AI124" s="33"/>
      <c r="AJ124"/>
      <c r="AL124" s="37"/>
      <c r="AM124" s="37"/>
    </row>
    <row r="125" spans="1:39" ht="15.95" customHeight="1" x14ac:dyDescent="0.25">
      <c r="A125" s="11">
        <v>110</v>
      </c>
      <c r="B125" s="12" t="s">
        <v>157</v>
      </c>
      <c r="C125" s="13" t="s">
        <v>188</v>
      </c>
      <c r="D125" s="13" t="s">
        <v>37</v>
      </c>
      <c r="E125" s="13" t="s">
        <v>29</v>
      </c>
      <c r="F125" s="13" t="s">
        <v>35</v>
      </c>
      <c r="G125" s="14">
        <v>40000</v>
      </c>
      <c r="H125" s="14">
        <v>442.65</v>
      </c>
      <c r="I125" s="14"/>
      <c r="J125" s="14">
        <f t="shared" si="10"/>
        <v>1148</v>
      </c>
      <c r="K125" s="14">
        <f t="shared" si="11"/>
        <v>2839.9999999999995</v>
      </c>
      <c r="L125" s="14">
        <f t="shared" si="12"/>
        <v>460</v>
      </c>
      <c r="M125" s="14">
        <f t="shared" si="19"/>
        <v>1216</v>
      </c>
      <c r="N125" s="14">
        <f t="shared" si="13"/>
        <v>2836</v>
      </c>
      <c r="O125" s="14">
        <v>0</v>
      </c>
      <c r="P125" s="14">
        <f t="shared" si="14"/>
        <v>8500</v>
      </c>
      <c r="Q125" s="14">
        <v>11391.78</v>
      </c>
      <c r="R125" s="14">
        <f t="shared" si="15"/>
        <v>14198.43</v>
      </c>
      <c r="S125" s="14">
        <f t="shared" si="16"/>
        <v>6136</v>
      </c>
      <c r="T125" s="14">
        <f t="shared" si="17"/>
        <v>25801.57</v>
      </c>
      <c r="U125"/>
      <c r="V125" s="33"/>
      <c r="W125"/>
      <c r="X125"/>
      <c r="Y125"/>
      <c r="Z125"/>
      <c r="AA125" s="33"/>
      <c r="AB125"/>
      <c r="AC125" s="33"/>
      <c r="AD125" s="33"/>
      <c r="AE125"/>
      <c r="AF125" s="33"/>
      <c r="AG125" s="33"/>
      <c r="AH125" s="33"/>
      <c r="AI125" s="33"/>
      <c r="AJ125"/>
      <c r="AL125" s="37"/>
      <c r="AM125" s="37"/>
    </row>
    <row r="126" spans="1:39" ht="15.95" customHeight="1" x14ac:dyDescent="0.25">
      <c r="A126" s="11">
        <v>111</v>
      </c>
      <c r="B126" s="12" t="s">
        <v>157</v>
      </c>
      <c r="C126" s="13" t="s">
        <v>189</v>
      </c>
      <c r="D126" s="13" t="s">
        <v>37</v>
      </c>
      <c r="E126" s="13" t="s">
        <v>29</v>
      </c>
      <c r="F126" s="13" t="s">
        <v>35</v>
      </c>
      <c r="G126" s="14">
        <v>34000</v>
      </c>
      <c r="H126" s="14">
        <v>0</v>
      </c>
      <c r="I126" s="14">
        <v>0</v>
      </c>
      <c r="J126" s="14">
        <f t="shared" si="10"/>
        <v>975.8</v>
      </c>
      <c r="K126" s="14">
        <f t="shared" si="11"/>
        <v>2414</v>
      </c>
      <c r="L126" s="14">
        <f t="shared" si="12"/>
        <v>391</v>
      </c>
      <c r="M126" s="14">
        <f t="shared" si="19"/>
        <v>1033.5999999999999</v>
      </c>
      <c r="N126" s="14">
        <f t="shared" si="13"/>
        <v>2410.6000000000004</v>
      </c>
      <c r="O126" s="14">
        <v>0</v>
      </c>
      <c r="P126" s="14">
        <f t="shared" si="14"/>
        <v>7225</v>
      </c>
      <c r="Q126" s="14">
        <v>3146</v>
      </c>
      <c r="R126" s="14">
        <f t="shared" si="15"/>
        <v>5155.3999999999996</v>
      </c>
      <c r="S126" s="14">
        <f t="shared" si="16"/>
        <v>5215.6000000000004</v>
      </c>
      <c r="T126" s="14">
        <f t="shared" si="17"/>
        <v>28844.6</v>
      </c>
      <c r="U126"/>
      <c r="V126" s="33"/>
      <c r="W126"/>
      <c r="X126"/>
      <c r="Y126"/>
      <c r="Z126"/>
      <c r="AA126" s="33"/>
      <c r="AB126"/>
      <c r="AC126" s="33"/>
      <c r="AD126"/>
      <c r="AE126"/>
      <c r="AF126" s="33"/>
      <c r="AG126" s="33"/>
      <c r="AH126" s="33"/>
      <c r="AI126" s="33"/>
      <c r="AJ126"/>
      <c r="AL126" s="37"/>
      <c r="AM126" s="37"/>
    </row>
    <row r="127" spans="1:39" ht="15.95" customHeight="1" x14ac:dyDescent="0.25">
      <c r="A127" s="11">
        <v>112</v>
      </c>
      <c r="B127" s="12" t="s">
        <v>157</v>
      </c>
      <c r="C127" s="13" t="s">
        <v>190</v>
      </c>
      <c r="D127" s="13" t="s">
        <v>191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0"/>
        <v>631.4</v>
      </c>
      <c r="K127" s="14">
        <f t="shared" si="11"/>
        <v>1561.9999999999998</v>
      </c>
      <c r="L127" s="14">
        <f t="shared" si="12"/>
        <v>253</v>
      </c>
      <c r="M127" s="14">
        <f t="shared" si="19"/>
        <v>668.8</v>
      </c>
      <c r="N127" s="14">
        <f t="shared" si="13"/>
        <v>1559.8000000000002</v>
      </c>
      <c r="O127" s="14">
        <v>0</v>
      </c>
      <c r="P127" s="14">
        <f t="shared" si="14"/>
        <v>4675</v>
      </c>
      <c r="Q127" s="14">
        <v>12080.09</v>
      </c>
      <c r="R127" s="14">
        <f t="shared" si="15"/>
        <v>13380.29</v>
      </c>
      <c r="S127" s="14">
        <f t="shared" si="16"/>
        <v>3374.8</v>
      </c>
      <c r="T127" s="14">
        <f t="shared" si="17"/>
        <v>8619.7099999999991</v>
      </c>
      <c r="U127"/>
      <c r="V127" s="33"/>
      <c r="W127"/>
      <c r="X127"/>
      <c r="Y127"/>
      <c r="Z127"/>
      <c r="AA127" s="33"/>
      <c r="AB127"/>
      <c r="AC127" s="33"/>
      <c r="AD127"/>
      <c r="AE127"/>
      <c r="AF127"/>
      <c r="AG127" s="33"/>
      <c r="AH127" s="33"/>
      <c r="AI127" s="33"/>
      <c r="AJ127"/>
      <c r="AL127" s="37"/>
      <c r="AM127" s="37"/>
    </row>
    <row r="128" spans="1:39" ht="15.95" customHeight="1" x14ac:dyDescent="0.25">
      <c r="A128" s="11">
        <v>113</v>
      </c>
      <c r="B128" s="12" t="s">
        <v>157</v>
      </c>
      <c r="C128" s="13" t="s">
        <v>192</v>
      </c>
      <c r="D128" s="13" t="s">
        <v>165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 t="shared" si="10"/>
        <v>631.4</v>
      </c>
      <c r="K128" s="14">
        <f t="shared" si="11"/>
        <v>1561.9999999999998</v>
      </c>
      <c r="L128" s="14">
        <f t="shared" si="12"/>
        <v>253</v>
      </c>
      <c r="M128" s="14">
        <f t="shared" si="19"/>
        <v>668.8</v>
      </c>
      <c r="N128" s="14">
        <f t="shared" si="13"/>
        <v>1559.8000000000002</v>
      </c>
      <c r="O128" s="14">
        <v>0</v>
      </c>
      <c r="P128" s="14">
        <f t="shared" si="14"/>
        <v>4675</v>
      </c>
      <c r="Q128" s="14">
        <v>0</v>
      </c>
      <c r="R128" s="14">
        <f t="shared" si="15"/>
        <v>1300.1999999999998</v>
      </c>
      <c r="S128" s="14">
        <f t="shared" si="16"/>
        <v>3374.8</v>
      </c>
      <c r="T128" s="14">
        <f t="shared" si="17"/>
        <v>20699.8</v>
      </c>
      <c r="U128"/>
      <c r="V128" s="33"/>
      <c r="W128"/>
      <c r="X128"/>
      <c r="Y128"/>
      <c r="Z128"/>
      <c r="AA128" s="33"/>
      <c r="AB128"/>
      <c r="AC128" s="33"/>
      <c r="AD128"/>
      <c r="AE128"/>
      <c r="AF128"/>
      <c r="AG128"/>
      <c r="AH128" s="33"/>
      <c r="AI128" s="33"/>
      <c r="AJ128"/>
      <c r="AL128" s="37"/>
      <c r="AM128" s="37"/>
    </row>
    <row r="129" spans="1:39" ht="15.95" customHeight="1" x14ac:dyDescent="0.25">
      <c r="A129" s="11">
        <v>114</v>
      </c>
      <c r="B129" s="12" t="s">
        <v>157</v>
      </c>
      <c r="C129" s="13" t="s">
        <v>193</v>
      </c>
      <c r="D129" s="13" t="s">
        <v>158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 t="shared" si="10"/>
        <v>631.4</v>
      </c>
      <c r="K129" s="14">
        <f t="shared" si="11"/>
        <v>1561.9999999999998</v>
      </c>
      <c r="L129" s="14">
        <f t="shared" si="12"/>
        <v>253</v>
      </c>
      <c r="M129" s="14">
        <f t="shared" si="19"/>
        <v>668.8</v>
      </c>
      <c r="N129" s="14">
        <f t="shared" si="13"/>
        <v>1559.8000000000002</v>
      </c>
      <c r="O129" s="14">
        <v>0</v>
      </c>
      <c r="P129" s="14">
        <f t="shared" si="14"/>
        <v>4675</v>
      </c>
      <c r="Q129" s="14">
        <v>0</v>
      </c>
      <c r="R129" s="14">
        <f t="shared" si="15"/>
        <v>1300.1999999999998</v>
      </c>
      <c r="S129" s="14">
        <f t="shared" si="16"/>
        <v>3374.8</v>
      </c>
      <c r="T129" s="14">
        <f t="shared" si="17"/>
        <v>20699.8</v>
      </c>
      <c r="U129"/>
      <c r="V129" s="33"/>
      <c r="W129"/>
      <c r="X129"/>
      <c r="Y129"/>
      <c r="Z129"/>
      <c r="AA129" s="33"/>
      <c r="AB129"/>
      <c r="AC129" s="33"/>
      <c r="AD129"/>
      <c r="AE129"/>
      <c r="AF129"/>
      <c r="AG129"/>
      <c r="AH129" s="33"/>
      <c r="AI129" s="33"/>
      <c r="AJ129"/>
      <c r="AL129" s="37"/>
      <c r="AM129" s="37"/>
    </row>
    <row r="130" spans="1:39" ht="15.95" customHeight="1" x14ac:dyDescent="0.25">
      <c r="A130" s="11">
        <v>115</v>
      </c>
      <c r="B130" s="12" t="s">
        <v>157</v>
      </c>
      <c r="C130" s="13" t="s">
        <v>194</v>
      </c>
      <c r="D130" s="13" t="s">
        <v>165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 t="shared" si="10"/>
        <v>631.4</v>
      </c>
      <c r="K130" s="14">
        <f t="shared" si="11"/>
        <v>1561.9999999999998</v>
      </c>
      <c r="L130" s="14">
        <f t="shared" si="12"/>
        <v>253</v>
      </c>
      <c r="M130" s="14">
        <f t="shared" si="19"/>
        <v>668.8</v>
      </c>
      <c r="N130" s="14">
        <f t="shared" si="13"/>
        <v>1559.8000000000002</v>
      </c>
      <c r="O130" s="14">
        <v>0</v>
      </c>
      <c r="P130" s="14">
        <f t="shared" si="14"/>
        <v>4675</v>
      </c>
      <c r="Q130" s="14">
        <v>1046</v>
      </c>
      <c r="R130" s="14">
        <f t="shared" si="15"/>
        <v>2346.1999999999998</v>
      </c>
      <c r="S130" s="14">
        <f t="shared" si="16"/>
        <v>3374.8</v>
      </c>
      <c r="T130" s="14">
        <f t="shared" si="17"/>
        <v>19653.8</v>
      </c>
      <c r="U130"/>
      <c r="V130" s="33"/>
      <c r="W130"/>
      <c r="X130"/>
      <c r="Y130"/>
      <c r="Z130"/>
      <c r="AA130" s="33"/>
      <c r="AB130"/>
      <c r="AC130" s="33"/>
      <c r="AD130"/>
      <c r="AE130"/>
      <c r="AF130"/>
      <c r="AG130" s="33"/>
      <c r="AH130" s="33"/>
      <c r="AI130" s="33"/>
      <c r="AJ130"/>
      <c r="AL130" s="37"/>
      <c r="AM130" s="37"/>
    </row>
    <row r="131" spans="1:39" ht="15.95" customHeight="1" x14ac:dyDescent="0.25">
      <c r="A131" s="11">
        <v>116</v>
      </c>
      <c r="B131" s="12" t="s">
        <v>157</v>
      </c>
      <c r="C131" s="13" t="s">
        <v>195</v>
      </c>
      <c r="D131" s="13" t="s">
        <v>37</v>
      </c>
      <c r="E131" s="13" t="s">
        <v>29</v>
      </c>
      <c r="F131" s="13" t="s">
        <v>35</v>
      </c>
      <c r="G131" s="14">
        <v>34000</v>
      </c>
      <c r="H131" s="14">
        <v>0</v>
      </c>
      <c r="I131" s="14">
        <v>0</v>
      </c>
      <c r="J131" s="14">
        <f t="shared" si="10"/>
        <v>975.8</v>
      </c>
      <c r="K131" s="14">
        <f t="shared" si="11"/>
        <v>2414</v>
      </c>
      <c r="L131" s="14">
        <f t="shared" si="12"/>
        <v>391</v>
      </c>
      <c r="M131" s="14">
        <f t="shared" si="19"/>
        <v>1033.5999999999999</v>
      </c>
      <c r="N131" s="14">
        <f t="shared" si="13"/>
        <v>2410.6000000000004</v>
      </c>
      <c r="O131" s="14">
        <v>0</v>
      </c>
      <c r="P131" s="14">
        <f t="shared" si="14"/>
        <v>7225</v>
      </c>
      <c r="Q131" s="14">
        <v>6046</v>
      </c>
      <c r="R131" s="14">
        <f t="shared" si="15"/>
        <v>8055.4</v>
      </c>
      <c r="S131" s="14">
        <f t="shared" si="16"/>
        <v>5215.6000000000004</v>
      </c>
      <c r="T131" s="14">
        <f t="shared" si="17"/>
        <v>25944.6</v>
      </c>
      <c r="U131"/>
      <c r="V131" s="33"/>
      <c r="W131"/>
      <c r="X131"/>
      <c r="Y131"/>
      <c r="Z131"/>
      <c r="AA131" s="33"/>
      <c r="AB131"/>
      <c r="AC131" s="33"/>
      <c r="AD131"/>
      <c r="AE131"/>
      <c r="AF131" s="33"/>
      <c r="AG131" s="33"/>
      <c r="AH131" s="33"/>
      <c r="AI131" s="33"/>
      <c r="AJ131"/>
      <c r="AL131" s="37"/>
      <c r="AM131" s="37"/>
    </row>
    <row r="132" spans="1:39" ht="15.95" customHeight="1" x14ac:dyDescent="0.25">
      <c r="A132" s="11">
        <v>117</v>
      </c>
      <c r="B132" s="12" t="s">
        <v>157</v>
      </c>
      <c r="C132" s="13" t="s">
        <v>196</v>
      </c>
      <c r="D132" s="13" t="s">
        <v>191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0"/>
        <v>631.4</v>
      </c>
      <c r="K132" s="14">
        <f t="shared" si="11"/>
        <v>1561.9999999999998</v>
      </c>
      <c r="L132" s="14">
        <f t="shared" si="12"/>
        <v>253</v>
      </c>
      <c r="M132" s="14">
        <f t="shared" si="19"/>
        <v>668.8</v>
      </c>
      <c r="N132" s="14">
        <f t="shared" si="13"/>
        <v>1559.8000000000002</v>
      </c>
      <c r="O132" s="14">
        <v>0</v>
      </c>
      <c r="P132" s="14">
        <f t="shared" si="14"/>
        <v>4675</v>
      </c>
      <c r="Q132" s="14">
        <v>16453.68</v>
      </c>
      <c r="R132" s="14">
        <f t="shared" si="15"/>
        <v>17753.88</v>
      </c>
      <c r="S132" s="14">
        <f t="shared" si="16"/>
        <v>3374.8</v>
      </c>
      <c r="T132" s="14">
        <f t="shared" si="17"/>
        <v>4246.119999999999</v>
      </c>
      <c r="U132"/>
      <c r="V132" s="33"/>
      <c r="W132"/>
      <c r="X132"/>
      <c r="Y132"/>
      <c r="Z132"/>
      <c r="AA132" s="33"/>
      <c r="AB132"/>
      <c r="AC132" s="33"/>
      <c r="AD132"/>
      <c r="AE132"/>
      <c r="AF132"/>
      <c r="AG132" s="33"/>
      <c r="AH132" s="33"/>
      <c r="AI132" s="33"/>
      <c r="AJ132"/>
      <c r="AL132" s="37"/>
      <c r="AM132" s="37"/>
    </row>
    <row r="133" spans="1:39" ht="15.95" customHeight="1" x14ac:dyDescent="0.25">
      <c r="A133" s="11">
        <v>118</v>
      </c>
      <c r="B133" s="12" t="s">
        <v>157</v>
      </c>
      <c r="C133" s="13" t="s">
        <v>197</v>
      </c>
      <c r="D133" s="13" t="s">
        <v>165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 t="shared" si="10"/>
        <v>631.4</v>
      </c>
      <c r="K133" s="14">
        <f t="shared" si="11"/>
        <v>1561.9999999999998</v>
      </c>
      <c r="L133" s="14">
        <f t="shared" si="12"/>
        <v>253</v>
      </c>
      <c r="M133" s="14">
        <f t="shared" si="19"/>
        <v>668.8</v>
      </c>
      <c r="N133" s="14">
        <f t="shared" si="13"/>
        <v>1559.8000000000002</v>
      </c>
      <c r="O133" s="14">
        <v>0</v>
      </c>
      <c r="P133" s="14">
        <f t="shared" si="14"/>
        <v>4675</v>
      </c>
      <c r="Q133" s="14">
        <v>2746</v>
      </c>
      <c r="R133" s="14">
        <f t="shared" si="15"/>
        <v>4046.2</v>
      </c>
      <c r="S133" s="14">
        <f t="shared" si="16"/>
        <v>3374.8</v>
      </c>
      <c r="T133" s="14">
        <f t="shared" si="17"/>
        <v>17953.8</v>
      </c>
      <c r="U133"/>
      <c r="V133" s="33"/>
      <c r="W133"/>
      <c r="X133"/>
      <c r="Y133"/>
      <c r="Z133"/>
      <c r="AA133" s="33"/>
      <c r="AB133"/>
      <c r="AC133" s="33"/>
      <c r="AD133"/>
      <c r="AE133"/>
      <c r="AF133"/>
      <c r="AG133" s="33"/>
      <c r="AH133" s="33"/>
      <c r="AI133" s="33"/>
      <c r="AJ133"/>
      <c r="AL133" s="37"/>
      <c r="AM133" s="37"/>
    </row>
    <row r="134" spans="1:39" ht="15.95" customHeight="1" x14ac:dyDescent="0.25">
      <c r="A134" s="11">
        <v>119</v>
      </c>
      <c r="B134" s="12" t="s">
        <v>157</v>
      </c>
      <c r="C134" s="13" t="s">
        <v>198</v>
      </c>
      <c r="D134" s="13" t="s">
        <v>163</v>
      </c>
      <c r="E134" s="13" t="s">
        <v>29</v>
      </c>
      <c r="F134" s="13" t="s">
        <v>35</v>
      </c>
      <c r="G134" s="14">
        <v>30000</v>
      </c>
      <c r="H134" s="14">
        <v>0</v>
      </c>
      <c r="I134" s="14">
        <v>0</v>
      </c>
      <c r="J134" s="14">
        <f t="shared" si="10"/>
        <v>861</v>
      </c>
      <c r="K134" s="14">
        <f t="shared" si="11"/>
        <v>2130</v>
      </c>
      <c r="L134" s="14">
        <f t="shared" si="12"/>
        <v>345</v>
      </c>
      <c r="M134" s="14">
        <f t="shared" si="19"/>
        <v>912</v>
      </c>
      <c r="N134" s="14">
        <f t="shared" si="13"/>
        <v>2127</v>
      </c>
      <c r="O134" s="14">
        <v>0</v>
      </c>
      <c r="P134" s="14">
        <f t="shared" si="14"/>
        <v>6375</v>
      </c>
      <c r="Q134" s="14">
        <v>16781.330000000002</v>
      </c>
      <c r="R134" s="14">
        <f t="shared" si="15"/>
        <v>18554.330000000002</v>
      </c>
      <c r="S134" s="14">
        <f t="shared" si="16"/>
        <v>4602</v>
      </c>
      <c r="T134" s="14">
        <f t="shared" si="17"/>
        <v>11445.669999999998</v>
      </c>
      <c r="U134"/>
      <c r="V134" s="33"/>
      <c r="W134"/>
      <c r="X134"/>
      <c r="Y134"/>
      <c r="Z134"/>
      <c r="AA134" s="33"/>
      <c r="AB134"/>
      <c r="AC134" s="33"/>
      <c r="AD134"/>
      <c r="AE134"/>
      <c r="AF134"/>
      <c r="AG134" s="33"/>
      <c r="AH134" s="33"/>
      <c r="AI134" s="33"/>
      <c r="AJ134"/>
      <c r="AL134" s="37"/>
      <c r="AM134" s="37"/>
    </row>
    <row r="135" spans="1:39" ht="15.95" customHeight="1" x14ac:dyDescent="0.25">
      <c r="A135" s="11">
        <v>120</v>
      </c>
      <c r="B135" s="12" t="s">
        <v>157</v>
      </c>
      <c r="C135" s="13" t="s">
        <v>199</v>
      </c>
      <c r="D135" s="13" t="s">
        <v>158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10"/>
        <v>631.4</v>
      </c>
      <c r="K135" s="14">
        <f t="shared" si="11"/>
        <v>1561.9999999999998</v>
      </c>
      <c r="L135" s="14">
        <f t="shared" si="12"/>
        <v>253</v>
      </c>
      <c r="M135" s="14">
        <f t="shared" si="19"/>
        <v>668.8</v>
      </c>
      <c r="N135" s="14">
        <f t="shared" si="13"/>
        <v>1559.8000000000002</v>
      </c>
      <c r="O135" s="14">
        <v>0</v>
      </c>
      <c r="P135" s="14">
        <f t="shared" si="14"/>
        <v>4675</v>
      </c>
      <c r="Q135" s="14">
        <v>0</v>
      </c>
      <c r="R135" s="14">
        <f t="shared" si="15"/>
        <v>1300.1999999999998</v>
      </c>
      <c r="S135" s="14">
        <f t="shared" si="16"/>
        <v>3374.8</v>
      </c>
      <c r="T135" s="14">
        <f t="shared" si="17"/>
        <v>20699.8</v>
      </c>
      <c r="U135"/>
      <c r="V135" s="33"/>
      <c r="W135"/>
      <c r="X135"/>
      <c r="Y135"/>
      <c r="Z135"/>
      <c r="AA135" s="33"/>
      <c r="AB135"/>
      <c r="AC135" s="33"/>
      <c r="AD135"/>
      <c r="AE135"/>
      <c r="AF135"/>
      <c r="AG135"/>
      <c r="AH135" s="33"/>
      <c r="AI135" s="33"/>
      <c r="AJ135"/>
      <c r="AL135" s="37"/>
      <c r="AM135" s="37"/>
    </row>
    <row r="136" spans="1:39" ht="15.95" customHeight="1" x14ac:dyDescent="0.25">
      <c r="A136" s="11">
        <v>121</v>
      </c>
      <c r="B136" s="12" t="s">
        <v>157</v>
      </c>
      <c r="C136" s="13" t="s">
        <v>200</v>
      </c>
      <c r="D136" s="13" t="s">
        <v>37</v>
      </c>
      <c r="E136" s="13" t="s">
        <v>29</v>
      </c>
      <c r="F136" s="13" t="s">
        <v>35</v>
      </c>
      <c r="G136" s="14">
        <v>50401.5</v>
      </c>
      <c r="H136" s="14">
        <v>1910.67</v>
      </c>
      <c r="I136" s="14">
        <v>0</v>
      </c>
      <c r="J136" s="14">
        <f t="shared" si="10"/>
        <v>1446.52305</v>
      </c>
      <c r="K136" s="14">
        <f t="shared" si="11"/>
        <v>3578.5064999999995</v>
      </c>
      <c r="L136" s="14">
        <f t="shared" si="12"/>
        <v>579.61725000000001</v>
      </c>
      <c r="M136" s="14">
        <f t="shared" si="19"/>
        <v>1532.2056</v>
      </c>
      <c r="N136" s="14">
        <f t="shared" si="13"/>
        <v>3573.4663500000001</v>
      </c>
      <c r="O136" s="14">
        <v>0</v>
      </c>
      <c r="P136" s="14">
        <f t="shared" si="14"/>
        <v>10710.31875</v>
      </c>
      <c r="Q136" s="14">
        <v>14585.98</v>
      </c>
      <c r="R136" s="14">
        <f t="shared" si="15"/>
        <v>19475.378649999999</v>
      </c>
      <c r="S136" s="14">
        <f t="shared" si="16"/>
        <v>7731.5900999999994</v>
      </c>
      <c r="T136" s="14">
        <f t="shared" si="17"/>
        <v>30926.121350000001</v>
      </c>
      <c r="U136"/>
      <c r="V136" s="33"/>
      <c r="W136"/>
      <c r="X136"/>
      <c r="Y136"/>
      <c r="Z136"/>
      <c r="AA136" s="33"/>
      <c r="AB136"/>
      <c r="AC136" s="33"/>
      <c r="AD136" s="33"/>
      <c r="AE136" s="33"/>
      <c r="AF136" s="33"/>
      <c r="AG136" s="33"/>
      <c r="AH136" s="33"/>
      <c r="AI136" s="33"/>
      <c r="AJ136"/>
      <c r="AL136" s="37"/>
      <c r="AM136" s="37"/>
    </row>
    <row r="137" spans="1:39" ht="15.95" customHeight="1" x14ac:dyDescent="0.25">
      <c r="A137" s="11">
        <v>122</v>
      </c>
      <c r="B137" s="12" t="s">
        <v>157</v>
      </c>
      <c r="C137" s="13" t="s">
        <v>201</v>
      </c>
      <c r="D137" s="13" t="s">
        <v>202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 t="shared" si="10"/>
        <v>631.4</v>
      </c>
      <c r="K137" s="14">
        <f t="shared" si="11"/>
        <v>1561.9999999999998</v>
      </c>
      <c r="L137" s="14">
        <f t="shared" si="12"/>
        <v>253</v>
      </c>
      <c r="M137" s="14">
        <f t="shared" si="19"/>
        <v>668.8</v>
      </c>
      <c r="N137" s="14">
        <f t="shared" si="13"/>
        <v>1559.8000000000002</v>
      </c>
      <c r="O137" s="14">
        <v>0</v>
      </c>
      <c r="P137" s="14">
        <f t="shared" si="14"/>
        <v>4675</v>
      </c>
      <c r="Q137" s="14">
        <v>12370.22</v>
      </c>
      <c r="R137" s="14">
        <f t="shared" si="15"/>
        <v>13670.419999999998</v>
      </c>
      <c r="S137" s="14">
        <f t="shared" si="16"/>
        <v>3374.8</v>
      </c>
      <c r="T137" s="14">
        <f t="shared" si="17"/>
        <v>8329.5800000000017</v>
      </c>
      <c r="U137"/>
      <c r="V137" s="33"/>
      <c r="W137"/>
      <c r="X137"/>
      <c r="Y137"/>
      <c r="Z137"/>
      <c r="AA137" s="33"/>
      <c r="AB137"/>
      <c r="AC137" s="33"/>
      <c r="AD137"/>
      <c r="AE137"/>
      <c r="AF137"/>
      <c r="AG137" s="33"/>
      <c r="AH137" s="33"/>
      <c r="AI137" s="33"/>
      <c r="AJ137"/>
      <c r="AL137" s="37"/>
      <c r="AM137" s="37"/>
    </row>
    <row r="138" spans="1:39" ht="15.95" customHeight="1" x14ac:dyDescent="0.25">
      <c r="A138" s="11">
        <v>123</v>
      </c>
      <c r="B138" s="12" t="s">
        <v>157</v>
      </c>
      <c r="C138" s="13" t="s">
        <v>203</v>
      </c>
      <c r="D138" s="13" t="s">
        <v>1057</v>
      </c>
      <c r="E138" s="13" t="s">
        <v>44</v>
      </c>
      <c r="F138" s="13" t="s">
        <v>35</v>
      </c>
      <c r="G138" s="14">
        <v>105000</v>
      </c>
      <c r="H138" s="14">
        <v>13281.49</v>
      </c>
      <c r="I138" s="14">
        <v>0</v>
      </c>
      <c r="J138" s="14">
        <f t="shared" si="10"/>
        <v>3013.5</v>
      </c>
      <c r="K138" s="14">
        <f t="shared" si="11"/>
        <v>7454.9999999999991</v>
      </c>
      <c r="L138" s="14">
        <f t="shared" si="12"/>
        <v>1207.5</v>
      </c>
      <c r="M138" s="14">
        <f t="shared" si="19"/>
        <v>3192</v>
      </c>
      <c r="N138" s="14">
        <f t="shared" si="13"/>
        <v>7444.5000000000009</v>
      </c>
      <c r="O138" s="14">
        <v>0</v>
      </c>
      <c r="P138" s="14">
        <f t="shared" si="14"/>
        <v>22312.5</v>
      </c>
      <c r="Q138" s="14">
        <v>13214.25</v>
      </c>
      <c r="R138" s="14">
        <f t="shared" si="15"/>
        <v>32701.239999999998</v>
      </c>
      <c r="S138" s="14">
        <f t="shared" si="16"/>
        <v>16107</v>
      </c>
      <c r="T138" s="14">
        <f t="shared" si="17"/>
        <v>72298.760000000009</v>
      </c>
      <c r="U138"/>
      <c r="V138" s="33"/>
      <c r="W138"/>
      <c r="X138"/>
      <c r="Y138"/>
      <c r="Z138"/>
      <c r="AA138" s="33"/>
      <c r="AB138"/>
      <c r="AC138" s="33"/>
      <c r="AD138" s="33"/>
      <c r="AE138" s="33"/>
      <c r="AF138" s="33"/>
      <c r="AG138" s="33"/>
      <c r="AH138" s="33"/>
      <c r="AI138" s="33"/>
      <c r="AJ138"/>
      <c r="AL138" s="37"/>
      <c r="AM138" s="37"/>
    </row>
    <row r="139" spans="1:39" customFormat="1" ht="15.95" customHeight="1" x14ac:dyDescent="0.25">
      <c r="A139" s="11">
        <v>124</v>
      </c>
      <c r="B139" s="12" t="s">
        <v>157</v>
      </c>
      <c r="C139" s="13" t="s">
        <v>204</v>
      </c>
      <c r="D139" s="13" t="s">
        <v>191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10"/>
        <v>631.4</v>
      </c>
      <c r="K139" s="14">
        <f t="shared" si="11"/>
        <v>1561.9999999999998</v>
      </c>
      <c r="L139" s="14">
        <f t="shared" si="12"/>
        <v>253</v>
      </c>
      <c r="M139" s="14">
        <f t="shared" si="19"/>
        <v>668.8</v>
      </c>
      <c r="N139" s="14">
        <f t="shared" si="13"/>
        <v>1559.8000000000002</v>
      </c>
      <c r="O139" s="14">
        <v>0</v>
      </c>
      <c r="P139" s="14">
        <f t="shared" si="14"/>
        <v>4675</v>
      </c>
      <c r="Q139" s="14">
        <v>5893.22</v>
      </c>
      <c r="R139" s="14">
        <f t="shared" si="15"/>
        <v>7193.42</v>
      </c>
      <c r="S139" s="14">
        <f t="shared" si="16"/>
        <v>3374.8</v>
      </c>
      <c r="T139" s="14">
        <f t="shared" si="17"/>
        <v>14806.58</v>
      </c>
      <c r="V139" s="33"/>
      <c r="AA139" s="33"/>
      <c r="AC139" s="33"/>
      <c r="AG139" s="33"/>
      <c r="AH139" s="33"/>
      <c r="AI139" s="33"/>
      <c r="AK139" s="7"/>
      <c r="AL139" s="37"/>
      <c r="AM139" s="37"/>
    </row>
    <row r="140" spans="1:39" ht="15.95" customHeight="1" x14ac:dyDescent="0.25">
      <c r="A140" s="11">
        <v>125</v>
      </c>
      <c r="B140" s="12" t="s">
        <v>157</v>
      </c>
      <c r="C140" s="13" t="s">
        <v>205</v>
      </c>
      <c r="D140" s="13" t="s">
        <v>165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 t="shared" si="10"/>
        <v>631.4</v>
      </c>
      <c r="K140" s="14">
        <f t="shared" si="11"/>
        <v>1561.9999999999998</v>
      </c>
      <c r="L140" s="14">
        <f t="shared" si="12"/>
        <v>253</v>
      </c>
      <c r="M140" s="14">
        <f t="shared" si="19"/>
        <v>668.8</v>
      </c>
      <c r="N140" s="14">
        <f t="shared" si="13"/>
        <v>1559.8000000000002</v>
      </c>
      <c r="O140" s="14">
        <v>0</v>
      </c>
      <c r="P140" s="14">
        <f t="shared" si="14"/>
        <v>4675</v>
      </c>
      <c r="Q140" s="14">
        <v>14862.05</v>
      </c>
      <c r="R140" s="14">
        <f t="shared" si="15"/>
        <v>16162.25</v>
      </c>
      <c r="S140" s="14">
        <f t="shared" si="16"/>
        <v>3374.8</v>
      </c>
      <c r="T140" s="14">
        <f t="shared" si="17"/>
        <v>5837.75</v>
      </c>
      <c r="U140"/>
      <c r="V140" s="33"/>
      <c r="W140"/>
      <c r="X140"/>
      <c r="Y140"/>
      <c r="Z140"/>
      <c r="AA140" s="33"/>
      <c r="AB140"/>
      <c r="AC140" s="33"/>
      <c r="AD140"/>
      <c r="AE140"/>
      <c r="AF140"/>
      <c r="AG140" s="33"/>
      <c r="AH140" s="33"/>
      <c r="AI140" s="33"/>
      <c r="AJ140"/>
      <c r="AL140" s="37"/>
      <c r="AM140" s="37"/>
    </row>
    <row r="141" spans="1:39" ht="15.95" customHeight="1" x14ac:dyDescent="0.25">
      <c r="A141" s="11">
        <v>126</v>
      </c>
      <c r="B141" s="12" t="s">
        <v>157</v>
      </c>
      <c r="C141" s="13" t="s">
        <v>207</v>
      </c>
      <c r="D141" s="13" t="s">
        <v>163</v>
      </c>
      <c r="E141" s="13" t="s">
        <v>29</v>
      </c>
      <c r="F141" s="13" t="s">
        <v>35</v>
      </c>
      <c r="G141" s="14">
        <v>30000</v>
      </c>
      <c r="H141" s="14">
        <v>0</v>
      </c>
      <c r="I141" s="14">
        <v>0</v>
      </c>
      <c r="J141" s="14">
        <f t="shared" si="10"/>
        <v>861</v>
      </c>
      <c r="K141" s="14">
        <f t="shared" si="11"/>
        <v>2130</v>
      </c>
      <c r="L141" s="14">
        <f t="shared" si="12"/>
        <v>345</v>
      </c>
      <c r="M141" s="14">
        <f t="shared" si="19"/>
        <v>912</v>
      </c>
      <c r="N141" s="14">
        <f t="shared" si="13"/>
        <v>2127</v>
      </c>
      <c r="O141" s="14">
        <v>0</v>
      </c>
      <c r="P141" s="14">
        <f t="shared" si="14"/>
        <v>6375</v>
      </c>
      <c r="Q141" s="14">
        <v>13527.74</v>
      </c>
      <c r="R141" s="14">
        <f t="shared" si="15"/>
        <v>15300.74</v>
      </c>
      <c r="S141" s="14">
        <f t="shared" si="16"/>
        <v>4602</v>
      </c>
      <c r="T141" s="14">
        <f t="shared" si="17"/>
        <v>14699.26</v>
      </c>
      <c r="U141"/>
      <c r="V141" s="33"/>
      <c r="W141"/>
      <c r="X141"/>
      <c r="Y141"/>
      <c r="Z141"/>
      <c r="AA141" s="33"/>
      <c r="AB141"/>
      <c r="AC141" s="33"/>
      <c r="AD141"/>
      <c r="AE141"/>
      <c r="AF141"/>
      <c r="AG141" s="33"/>
      <c r="AH141" s="33"/>
      <c r="AI141" s="33"/>
      <c r="AJ141"/>
      <c r="AL141" s="37"/>
      <c r="AM141" s="37"/>
    </row>
    <row r="142" spans="1:39" ht="15.95" customHeight="1" x14ac:dyDescent="0.25">
      <c r="A142" s="11">
        <v>127</v>
      </c>
      <c r="B142" s="12" t="s">
        <v>157</v>
      </c>
      <c r="C142" s="13" t="s">
        <v>208</v>
      </c>
      <c r="D142" s="13" t="s">
        <v>158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 t="shared" si="10"/>
        <v>631.4</v>
      </c>
      <c r="K142" s="14">
        <f t="shared" si="11"/>
        <v>1561.9999999999998</v>
      </c>
      <c r="L142" s="14">
        <f t="shared" si="12"/>
        <v>253</v>
      </c>
      <c r="M142" s="14">
        <f t="shared" si="19"/>
        <v>668.8</v>
      </c>
      <c r="N142" s="14">
        <f t="shared" si="13"/>
        <v>1559.8000000000002</v>
      </c>
      <c r="O142" s="14">
        <v>0</v>
      </c>
      <c r="P142" s="14">
        <f t="shared" si="14"/>
        <v>4675</v>
      </c>
      <c r="Q142" s="14">
        <v>4942.34</v>
      </c>
      <c r="R142" s="14">
        <f t="shared" si="15"/>
        <v>6242.54</v>
      </c>
      <c r="S142" s="14">
        <f t="shared" si="16"/>
        <v>3374.8</v>
      </c>
      <c r="T142" s="14">
        <f t="shared" si="17"/>
        <v>15757.46</v>
      </c>
      <c r="U142"/>
      <c r="V142" s="33"/>
      <c r="W142"/>
      <c r="X142"/>
      <c r="Y142"/>
      <c r="Z142"/>
      <c r="AA142" s="33"/>
      <c r="AB142"/>
      <c r="AC142" s="33"/>
      <c r="AD142"/>
      <c r="AE142"/>
      <c r="AF142"/>
      <c r="AG142" s="33"/>
      <c r="AH142" s="33"/>
      <c r="AI142" s="33"/>
      <c r="AJ142"/>
      <c r="AL142" s="37"/>
      <c r="AM142" s="37"/>
    </row>
    <row r="143" spans="1:39" ht="15.95" customHeight="1" x14ac:dyDescent="0.25">
      <c r="A143" s="11">
        <v>128</v>
      </c>
      <c r="B143" s="12" t="s">
        <v>157</v>
      </c>
      <c r="C143" s="13" t="s">
        <v>209</v>
      </c>
      <c r="D143" s="13" t="s">
        <v>37</v>
      </c>
      <c r="E143" s="13" t="s">
        <v>29</v>
      </c>
      <c r="F143" s="13" t="s">
        <v>35</v>
      </c>
      <c r="G143" s="14">
        <v>40000</v>
      </c>
      <c r="H143" s="14">
        <v>442.65</v>
      </c>
      <c r="I143" s="14">
        <v>0</v>
      </c>
      <c r="J143" s="14">
        <f t="shared" si="10"/>
        <v>1148</v>
      </c>
      <c r="K143" s="14">
        <f t="shared" si="11"/>
        <v>2839.9999999999995</v>
      </c>
      <c r="L143" s="14">
        <f t="shared" si="12"/>
        <v>460</v>
      </c>
      <c r="M143" s="14">
        <f t="shared" si="19"/>
        <v>1216</v>
      </c>
      <c r="N143" s="14">
        <f t="shared" si="13"/>
        <v>2836</v>
      </c>
      <c r="O143" s="14">
        <v>0</v>
      </c>
      <c r="P143" s="14">
        <f t="shared" si="14"/>
        <v>8500</v>
      </c>
      <c r="Q143" s="14">
        <v>9711.82</v>
      </c>
      <c r="R143" s="14">
        <f t="shared" si="15"/>
        <v>12518.47</v>
      </c>
      <c r="S143" s="14">
        <f t="shared" si="16"/>
        <v>6136</v>
      </c>
      <c r="T143" s="14">
        <f t="shared" si="17"/>
        <v>27481.53</v>
      </c>
      <c r="U143"/>
      <c r="V143" s="33"/>
      <c r="W143"/>
      <c r="X143"/>
      <c r="Y143"/>
      <c r="Z143"/>
      <c r="AA143" s="33"/>
      <c r="AB143"/>
      <c r="AC143" s="33"/>
      <c r="AD143" s="33"/>
      <c r="AE143"/>
      <c r="AF143" s="33"/>
      <c r="AG143" s="33"/>
      <c r="AH143" s="33"/>
      <c r="AI143" s="33"/>
      <c r="AJ143"/>
      <c r="AL143" s="37"/>
      <c r="AM143" s="37"/>
    </row>
    <row r="144" spans="1:39" ht="15.95" customHeight="1" x14ac:dyDescent="0.25">
      <c r="A144" s="11">
        <v>129</v>
      </c>
      <c r="B144" s="12" t="s">
        <v>157</v>
      </c>
      <c r="C144" s="13" t="s">
        <v>210</v>
      </c>
      <c r="D144" s="13" t="s">
        <v>165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 t="shared" si="10"/>
        <v>631.4</v>
      </c>
      <c r="K144" s="14">
        <f t="shared" si="11"/>
        <v>1561.9999999999998</v>
      </c>
      <c r="L144" s="14">
        <f t="shared" si="12"/>
        <v>253</v>
      </c>
      <c r="M144" s="14">
        <f t="shared" si="19"/>
        <v>668.8</v>
      </c>
      <c r="N144" s="14">
        <f t="shared" si="13"/>
        <v>1559.8000000000002</v>
      </c>
      <c r="O144" s="14">
        <v>0</v>
      </c>
      <c r="P144" s="14">
        <f t="shared" si="14"/>
        <v>4675</v>
      </c>
      <c r="Q144" s="14">
        <v>7882.97</v>
      </c>
      <c r="R144" s="14">
        <f t="shared" si="15"/>
        <v>9183.17</v>
      </c>
      <c r="S144" s="14">
        <f t="shared" si="16"/>
        <v>3374.8</v>
      </c>
      <c r="T144" s="14">
        <f t="shared" si="17"/>
        <v>12816.83</v>
      </c>
      <c r="U144"/>
      <c r="V144" s="33"/>
      <c r="W144"/>
      <c r="X144"/>
      <c r="Y144"/>
      <c r="Z144"/>
      <c r="AA144" s="33"/>
      <c r="AB144"/>
      <c r="AC144" s="33"/>
      <c r="AD144"/>
      <c r="AE144"/>
      <c r="AF144"/>
      <c r="AG144" s="33"/>
      <c r="AH144" s="33"/>
      <c r="AI144" s="33"/>
      <c r="AJ144"/>
      <c r="AL144" s="37"/>
      <c r="AM144" s="37"/>
    </row>
    <row r="145" spans="1:39" ht="15.95" customHeight="1" x14ac:dyDescent="0.25">
      <c r="A145" s="11">
        <v>130</v>
      </c>
      <c r="B145" s="12" t="s">
        <v>157</v>
      </c>
      <c r="C145" s="13" t="s">
        <v>211</v>
      </c>
      <c r="D145" s="13" t="s">
        <v>165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 t="shared" ref="J145:J208" si="20">+G145*2.87%</f>
        <v>631.4</v>
      </c>
      <c r="K145" s="14">
        <f t="shared" ref="K145:K208" si="21">G145*7.1%</f>
        <v>1561.9999999999998</v>
      </c>
      <c r="L145" s="14">
        <f t="shared" ref="L145:L208" si="22">G145*1.15%</f>
        <v>253</v>
      </c>
      <c r="M145" s="14">
        <f t="shared" si="19"/>
        <v>668.8</v>
      </c>
      <c r="N145" s="14">
        <f t="shared" ref="N145:N208" si="23">G145*7.09%</f>
        <v>1559.8000000000002</v>
      </c>
      <c r="O145" s="14">
        <v>0</v>
      </c>
      <c r="P145" s="14">
        <f t="shared" ref="P145:P208" si="24">J145+K145+L145+M145+N145</f>
        <v>4675</v>
      </c>
      <c r="Q145" s="14">
        <v>5046</v>
      </c>
      <c r="R145" s="14">
        <f t="shared" ref="R145:R208" si="25">+J145+M145+O145+Q145+H145+I145</f>
        <v>6346.2</v>
      </c>
      <c r="S145" s="14">
        <f t="shared" ref="S145:S208" si="26">+N145+L145+K145</f>
        <v>3374.8</v>
      </c>
      <c r="T145" s="14">
        <f t="shared" ref="T145:T208" si="27">+G145-R145</f>
        <v>15653.8</v>
      </c>
      <c r="U145"/>
      <c r="V145" s="33"/>
      <c r="W145"/>
      <c r="X145"/>
      <c r="Y145"/>
      <c r="Z145"/>
      <c r="AA145" s="33"/>
      <c r="AB145"/>
      <c r="AC145" s="33"/>
      <c r="AD145"/>
      <c r="AE145"/>
      <c r="AF145"/>
      <c r="AG145" s="33"/>
      <c r="AH145" s="33"/>
      <c r="AI145" s="33"/>
      <c r="AJ145"/>
      <c r="AL145" s="37"/>
      <c r="AM145" s="37"/>
    </row>
    <row r="146" spans="1:39" ht="15.95" customHeight="1" x14ac:dyDescent="0.25">
      <c r="A146" s="11">
        <v>131</v>
      </c>
      <c r="B146" s="12" t="s">
        <v>212</v>
      </c>
      <c r="C146" s="13" t="s">
        <v>213</v>
      </c>
      <c r="D146" s="13" t="s">
        <v>163</v>
      </c>
      <c r="E146" s="13" t="s">
        <v>29</v>
      </c>
      <c r="F146" s="13" t="s">
        <v>35</v>
      </c>
      <c r="G146" s="14">
        <v>30000</v>
      </c>
      <c r="H146" s="14">
        <v>0</v>
      </c>
      <c r="I146" s="14">
        <v>0</v>
      </c>
      <c r="J146" s="14">
        <f t="shared" si="20"/>
        <v>861</v>
      </c>
      <c r="K146" s="14">
        <f t="shared" si="21"/>
        <v>2130</v>
      </c>
      <c r="L146" s="14">
        <f t="shared" si="22"/>
        <v>345</v>
      </c>
      <c r="M146" s="14">
        <f t="shared" ref="M146:M175" si="28">+G146*3.04%</f>
        <v>912</v>
      </c>
      <c r="N146" s="14">
        <f t="shared" si="23"/>
        <v>2127</v>
      </c>
      <c r="O146" s="14">
        <v>0</v>
      </c>
      <c r="P146" s="14">
        <f t="shared" si="24"/>
        <v>6375</v>
      </c>
      <c r="Q146" s="14">
        <v>7939.7</v>
      </c>
      <c r="R146" s="14">
        <f t="shared" si="25"/>
        <v>9712.7000000000007</v>
      </c>
      <c r="S146" s="14">
        <f t="shared" si="26"/>
        <v>4602</v>
      </c>
      <c r="T146" s="14">
        <f t="shared" si="27"/>
        <v>20287.3</v>
      </c>
      <c r="U146"/>
      <c r="V146" s="33"/>
      <c r="W146"/>
      <c r="X146"/>
      <c r="Y146"/>
      <c r="Z146"/>
      <c r="AA146" s="33"/>
      <c r="AB146"/>
      <c r="AC146" s="33"/>
      <c r="AD146"/>
      <c r="AE146"/>
      <c r="AF146"/>
      <c r="AG146" s="33"/>
      <c r="AH146" s="33"/>
      <c r="AI146" s="33"/>
      <c r="AJ146"/>
      <c r="AL146" s="37"/>
      <c r="AM146" s="37"/>
    </row>
    <row r="147" spans="1:39" ht="15.95" customHeight="1" x14ac:dyDescent="0.25">
      <c r="A147" s="11">
        <v>132</v>
      </c>
      <c r="B147" s="12" t="s">
        <v>212</v>
      </c>
      <c r="C147" s="13" t="s">
        <v>214</v>
      </c>
      <c r="D147" s="13" t="s">
        <v>165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 t="shared" si="20"/>
        <v>631.4</v>
      </c>
      <c r="K147" s="14">
        <f t="shared" si="21"/>
        <v>1561.9999999999998</v>
      </c>
      <c r="L147" s="14">
        <f t="shared" si="22"/>
        <v>253</v>
      </c>
      <c r="M147" s="14">
        <f t="shared" si="28"/>
        <v>668.8</v>
      </c>
      <c r="N147" s="14">
        <f t="shared" si="23"/>
        <v>1559.8000000000002</v>
      </c>
      <c r="O147" s="14">
        <v>0</v>
      </c>
      <c r="P147" s="14">
        <f t="shared" si="24"/>
        <v>4675</v>
      </c>
      <c r="Q147" s="14">
        <v>0</v>
      </c>
      <c r="R147" s="14">
        <f t="shared" si="25"/>
        <v>1300.1999999999998</v>
      </c>
      <c r="S147" s="14">
        <f t="shared" si="26"/>
        <v>3374.8</v>
      </c>
      <c r="T147" s="14">
        <f t="shared" si="27"/>
        <v>20699.8</v>
      </c>
      <c r="U147"/>
      <c r="V147" s="33"/>
      <c r="W147"/>
      <c r="X147"/>
      <c r="Y147"/>
      <c r="Z147"/>
      <c r="AA147" s="33"/>
      <c r="AB147"/>
      <c r="AC147" s="33"/>
      <c r="AD147"/>
      <c r="AE147"/>
      <c r="AF147"/>
      <c r="AG147"/>
      <c r="AH147" s="33"/>
      <c r="AI147" s="33"/>
      <c r="AJ147"/>
      <c r="AL147" s="37"/>
      <c r="AM147" s="37"/>
    </row>
    <row r="148" spans="1:39" ht="15.95" customHeight="1" x14ac:dyDescent="0.25">
      <c r="A148" s="11">
        <v>133</v>
      </c>
      <c r="B148" s="12" t="s">
        <v>212</v>
      </c>
      <c r="C148" s="13" t="s">
        <v>1001</v>
      </c>
      <c r="D148" s="13" t="s">
        <v>165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 t="shared" si="20"/>
        <v>631.4</v>
      </c>
      <c r="K148" s="14">
        <f t="shared" si="21"/>
        <v>1561.9999999999998</v>
      </c>
      <c r="L148" s="14">
        <f t="shared" si="22"/>
        <v>253</v>
      </c>
      <c r="M148" s="14">
        <f t="shared" si="28"/>
        <v>668.8</v>
      </c>
      <c r="N148" s="14">
        <f t="shared" si="23"/>
        <v>1559.8000000000002</v>
      </c>
      <c r="O148" s="14">
        <v>0</v>
      </c>
      <c r="P148" s="14">
        <f t="shared" si="24"/>
        <v>4675</v>
      </c>
      <c r="Q148" s="14">
        <v>0</v>
      </c>
      <c r="R148" s="14">
        <f t="shared" si="25"/>
        <v>1300.1999999999998</v>
      </c>
      <c r="S148" s="14">
        <f t="shared" si="26"/>
        <v>3374.8</v>
      </c>
      <c r="T148" s="14">
        <f t="shared" si="27"/>
        <v>20699.8</v>
      </c>
      <c r="U148"/>
      <c r="V148" s="33"/>
      <c r="W148"/>
      <c r="X148"/>
      <c r="Y148"/>
      <c r="Z148"/>
      <c r="AA148" s="33"/>
      <c r="AB148"/>
      <c r="AC148" s="33"/>
      <c r="AD148"/>
      <c r="AE148"/>
      <c r="AF148"/>
      <c r="AG148"/>
      <c r="AH148" s="33"/>
      <c r="AI148" s="33"/>
      <c r="AJ148"/>
      <c r="AL148" s="37"/>
      <c r="AM148" s="37"/>
    </row>
    <row r="149" spans="1:39" ht="15.95" customHeight="1" x14ac:dyDescent="0.25">
      <c r="A149" s="11">
        <v>134</v>
      </c>
      <c r="B149" s="12" t="s">
        <v>212</v>
      </c>
      <c r="C149" s="13" t="s">
        <v>1006</v>
      </c>
      <c r="D149" s="13" t="s">
        <v>103</v>
      </c>
      <c r="E149" s="13" t="s">
        <v>29</v>
      </c>
      <c r="F149" s="13" t="s">
        <v>30</v>
      </c>
      <c r="G149" s="14">
        <v>30000</v>
      </c>
      <c r="H149" s="14">
        <v>0</v>
      </c>
      <c r="I149" s="14">
        <v>0</v>
      </c>
      <c r="J149" s="14">
        <f t="shared" si="20"/>
        <v>861</v>
      </c>
      <c r="K149" s="14">
        <f t="shared" si="21"/>
        <v>2130</v>
      </c>
      <c r="L149" s="14">
        <f t="shared" si="22"/>
        <v>345</v>
      </c>
      <c r="M149" s="14">
        <f t="shared" si="28"/>
        <v>912</v>
      </c>
      <c r="N149" s="14">
        <f t="shared" si="23"/>
        <v>2127</v>
      </c>
      <c r="O149" s="14">
        <v>0</v>
      </c>
      <c r="P149" s="14">
        <f t="shared" si="24"/>
        <v>6375</v>
      </c>
      <c r="Q149" s="14">
        <v>0</v>
      </c>
      <c r="R149" s="14">
        <f t="shared" si="25"/>
        <v>1773</v>
      </c>
      <c r="S149" s="14">
        <f t="shared" si="26"/>
        <v>4602</v>
      </c>
      <c r="T149" s="14">
        <f t="shared" si="27"/>
        <v>28227</v>
      </c>
      <c r="U149"/>
      <c r="V149" s="33"/>
      <c r="W149"/>
      <c r="X149"/>
      <c r="Y149"/>
      <c r="Z149"/>
      <c r="AA149" s="33"/>
      <c r="AB149"/>
      <c r="AC149" s="33"/>
      <c r="AD149"/>
      <c r="AE149"/>
      <c r="AF149"/>
      <c r="AG149"/>
      <c r="AH149" s="33"/>
      <c r="AI149" s="33"/>
      <c r="AJ149"/>
      <c r="AL149" s="37"/>
      <c r="AM149" s="37"/>
    </row>
    <row r="150" spans="1:39" ht="15.95" customHeight="1" x14ac:dyDescent="0.25">
      <c r="A150" s="11">
        <v>135</v>
      </c>
      <c r="B150" s="12" t="s">
        <v>212</v>
      </c>
      <c r="C150" s="13" t="s">
        <v>1021</v>
      </c>
      <c r="D150" s="13" t="s">
        <v>165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 t="shared" si="20"/>
        <v>631.4</v>
      </c>
      <c r="K150" s="14">
        <f t="shared" si="21"/>
        <v>1561.9999999999998</v>
      </c>
      <c r="L150" s="14">
        <f t="shared" si="22"/>
        <v>253</v>
      </c>
      <c r="M150" s="14">
        <f t="shared" si="28"/>
        <v>668.8</v>
      </c>
      <c r="N150" s="14">
        <f t="shared" si="23"/>
        <v>1559.8000000000002</v>
      </c>
      <c r="O150" s="14">
        <v>0</v>
      </c>
      <c r="P150" s="14">
        <f t="shared" si="24"/>
        <v>4675</v>
      </c>
      <c r="Q150" s="14">
        <v>1046</v>
      </c>
      <c r="R150" s="14">
        <f t="shared" si="25"/>
        <v>2346.1999999999998</v>
      </c>
      <c r="S150" s="14">
        <f t="shared" si="26"/>
        <v>3374.8</v>
      </c>
      <c r="T150" s="14">
        <f t="shared" si="27"/>
        <v>19653.8</v>
      </c>
      <c r="U150"/>
      <c r="V150" s="33"/>
      <c r="W150"/>
      <c r="X150"/>
      <c r="Y150"/>
      <c r="Z150"/>
      <c r="AA150" s="33"/>
      <c r="AB150"/>
      <c r="AC150" s="33"/>
      <c r="AD150"/>
      <c r="AE150"/>
      <c r="AF150"/>
      <c r="AG150" s="33"/>
      <c r="AH150" s="33"/>
      <c r="AI150" s="33"/>
      <c r="AJ150"/>
      <c r="AL150" s="37"/>
      <c r="AM150" s="37"/>
    </row>
    <row r="151" spans="1:39" ht="15.95" customHeight="1" x14ac:dyDescent="0.25">
      <c r="A151" s="11">
        <v>136</v>
      </c>
      <c r="B151" s="12" t="s">
        <v>215</v>
      </c>
      <c r="C151" s="13" t="s">
        <v>216</v>
      </c>
      <c r="D151" s="13" t="s">
        <v>158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 t="shared" si="20"/>
        <v>574</v>
      </c>
      <c r="K151" s="14">
        <f t="shared" si="21"/>
        <v>1419.9999999999998</v>
      </c>
      <c r="L151" s="14">
        <f t="shared" si="22"/>
        <v>230</v>
      </c>
      <c r="M151" s="14">
        <f t="shared" si="28"/>
        <v>608</v>
      </c>
      <c r="N151" s="14">
        <f t="shared" si="23"/>
        <v>1418</v>
      </c>
      <c r="O151" s="14">
        <v>0</v>
      </c>
      <c r="P151" s="14">
        <f t="shared" si="24"/>
        <v>4250</v>
      </c>
      <c r="Q151" s="14">
        <v>2046</v>
      </c>
      <c r="R151" s="14">
        <f t="shared" si="25"/>
        <v>3228</v>
      </c>
      <c r="S151" s="14">
        <f t="shared" si="26"/>
        <v>3068</v>
      </c>
      <c r="T151" s="14">
        <f t="shared" si="27"/>
        <v>16772</v>
      </c>
      <c r="U151"/>
      <c r="V151" s="33"/>
      <c r="W151"/>
      <c r="X151"/>
      <c r="Y151"/>
      <c r="Z151"/>
      <c r="AA151" s="33"/>
      <c r="AB151"/>
      <c r="AC151" s="33"/>
      <c r="AD151"/>
      <c r="AE151"/>
      <c r="AF151"/>
      <c r="AG151" s="33"/>
      <c r="AH151" s="33"/>
      <c r="AI151" s="33"/>
      <c r="AJ151"/>
      <c r="AL151" s="37"/>
      <c r="AM151" s="37"/>
    </row>
    <row r="152" spans="1:39" ht="15.95" customHeight="1" x14ac:dyDescent="0.25">
      <c r="A152" s="11">
        <v>137</v>
      </c>
      <c r="B152" s="12" t="s">
        <v>217</v>
      </c>
      <c r="C152" s="13" t="s">
        <v>218</v>
      </c>
      <c r="D152" s="13" t="s">
        <v>219</v>
      </c>
      <c r="E152" s="13" t="s">
        <v>29</v>
      </c>
      <c r="F152" s="13" t="s">
        <v>35</v>
      </c>
      <c r="G152" s="14">
        <v>26000</v>
      </c>
      <c r="H152" s="14">
        <v>0</v>
      </c>
      <c r="I152" s="14">
        <v>0</v>
      </c>
      <c r="J152" s="14">
        <f t="shared" si="20"/>
        <v>746.2</v>
      </c>
      <c r="K152" s="14">
        <f t="shared" si="21"/>
        <v>1845.9999999999998</v>
      </c>
      <c r="L152" s="14">
        <f t="shared" si="22"/>
        <v>299</v>
      </c>
      <c r="M152" s="14">
        <f t="shared" si="28"/>
        <v>790.4</v>
      </c>
      <c r="N152" s="14">
        <f t="shared" si="23"/>
        <v>1843.4</v>
      </c>
      <c r="O152" s="14">
        <v>1597.31</v>
      </c>
      <c r="P152" s="14">
        <f t="shared" si="24"/>
        <v>5525</v>
      </c>
      <c r="Q152" s="14">
        <v>18055.789999999997</v>
      </c>
      <c r="R152" s="14">
        <f t="shared" si="25"/>
        <v>21189.699999999997</v>
      </c>
      <c r="S152" s="14">
        <f t="shared" si="26"/>
        <v>3988.3999999999996</v>
      </c>
      <c r="T152" s="14">
        <f t="shared" si="27"/>
        <v>4810.3000000000029</v>
      </c>
      <c r="U152"/>
      <c r="V152" s="33"/>
      <c r="W152"/>
      <c r="X152"/>
      <c r="Y152"/>
      <c r="Z152"/>
      <c r="AA152" s="33"/>
      <c r="AB152"/>
      <c r="AC152" s="33"/>
      <c r="AD152"/>
      <c r="AE152"/>
      <c r="AF152"/>
      <c r="AG152" s="33"/>
      <c r="AH152" s="33"/>
      <c r="AI152" s="33"/>
      <c r="AJ152"/>
      <c r="AL152" s="37"/>
      <c r="AM152" s="37"/>
    </row>
    <row r="153" spans="1:39" ht="15.95" customHeight="1" x14ac:dyDescent="0.25">
      <c r="A153" s="11">
        <v>138</v>
      </c>
      <c r="B153" s="12" t="s">
        <v>217</v>
      </c>
      <c r="C153" s="13" t="s">
        <v>220</v>
      </c>
      <c r="D153" s="13" t="s">
        <v>221</v>
      </c>
      <c r="E153" s="13" t="s">
        <v>29</v>
      </c>
      <c r="F153" s="13" t="s">
        <v>35</v>
      </c>
      <c r="G153" s="14">
        <v>22000</v>
      </c>
      <c r="H153" s="14">
        <v>0</v>
      </c>
      <c r="I153" s="14">
        <v>0</v>
      </c>
      <c r="J153" s="14">
        <f t="shared" si="20"/>
        <v>631.4</v>
      </c>
      <c r="K153" s="14">
        <f t="shared" si="21"/>
        <v>1561.9999999999998</v>
      </c>
      <c r="L153" s="14">
        <f t="shared" si="22"/>
        <v>253</v>
      </c>
      <c r="M153" s="14">
        <f t="shared" si="28"/>
        <v>668.8</v>
      </c>
      <c r="N153" s="14">
        <f t="shared" si="23"/>
        <v>1559.8000000000002</v>
      </c>
      <c r="O153" s="14">
        <v>0</v>
      </c>
      <c r="P153" s="14">
        <f t="shared" si="24"/>
        <v>4675</v>
      </c>
      <c r="Q153" s="14">
        <v>7142.67</v>
      </c>
      <c r="R153" s="14">
        <f t="shared" si="25"/>
        <v>8442.869999999999</v>
      </c>
      <c r="S153" s="14">
        <f t="shared" si="26"/>
        <v>3374.8</v>
      </c>
      <c r="T153" s="14">
        <f t="shared" si="27"/>
        <v>13557.130000000001</v>
      </c>
      <c r="U153"/>
      <c r="V153" s="33"/>
      <c r="W153"/>
      <c r="X153"/>
      <c r="Y153"/>
      <c r="Z153"/>
      <c r="AA153" s="33"/>
      <c r="AB153"/>
      <c r="AC153" s="33"/>
      <c r="AD153"/>
      <c r="AE153"/>
      <c r="AF153"/>
      <c r="AG153" s="33"/>
      <c r="AH153" s="33"/>
      <c r="AI153" s="33"/>
      <c r="AJ153"/>
      <c r="AL153" s="37"/>
      <c r="AM153" s="37"/>
    </row>
    <row r="154" spans="1:39" ht="15" x14ac:dyDescent="0.25">
      <c r="A154" s="11">
        <v>139</v>
      </c>
      <c r="B154" s="12" t="s">
        <v>217</v>
      </c>
      <c r="C154" s="13" t="s">
        <v>222</v>
      </c>
      <c r="D154" s="13" t="s">
        <v>223</v>
      </c>
      <c r="E154" s="13" t="s">
        <v>29</v>
      </c>
      <c r="F154" s="13" t="s">
        <v>30</v>
      </c>
      <c r="G154" s="14">
        <v>73716.100000000006</v>
      </c>
      <c r="H154" s="14">
        <v>5748.31</v>
      </c>
      <c r="I154" s="14">
        <v>0</v>
      </c>
      <c r="J154" s="14">
        <f t="shared" si="20"/>
        <v>2115.6520700000001</v>
      </c>
      <c r="K154" s="14">
        <f t="shared" si="21"/>
        <v>5233.8431</v>
      </c>
      <c r="L154" s="14">
        <f t="shared" si="22"/>
        <v>847.73515000000009</v>
      </c>
      <c r="M154" s="14">
        <f t="shared" si="28"/>
        <v>2240.9694400000003</v>
      </c>
      <c r="N154" s="14">
        <f t="shared" si="23"/>
        <v>5226.4714900000008</v>
      </c>
      <c r="O154" s="14">
        <v>1597.31</v>
      </c>
      <c r="P154" s="14">
        <f t="shared" si="24"/>
        <v>15664.671250000003</v>
      </c>
      <c r="Q154" s="14">
        <v>13760.41</v>
      </c>
      <c r="R154" s="14">
        <f t="shared" si="25"/>
        <v>25462.65151</v>
      </c>
      <c r="S154" s="14">
        <f t="shared" si="26"/>
        <v>11308.049740000002</v>
      </c>
      <c r="T154" s="14">
        <f t="shared" si="27"/>
        <v>48253.44849000001</v>
      </c>
      <c r="U154"/>
      <c r="V154" s="33"/>
      <c r="W154"/>
      <c r="X154"/>
      <c r="Y154"/>
      <c r="Z154"/>
      <c r="AA154" s="33"/>
      <c r="AB154"/>
      <c r="AC154" s="33"/>
      <c r="AD154" s="33"/>
      <c r="AE154" s="33"/>
      <c r="AF154" s="33"/>
      <c r="AG154" s="33"/>
      <c r="AH154" s="33"/>
      <c r="AI154" s="33"/>
      <c r="AJ154"/>
      <c r="AL154" s="37"/>
      <c r="AM154" s="37"/>
    </row>
    <row r="155" spans="1:39" ht="12.75" customHeight="1" x14ac:dyDescent="0.25">
      <c r="A155" s="11">
        <v>140</v>
      </c>
      <c r="B155" s="12" t="s">
        <v>217</v>
      </c>
      <c r="C155" s="13" t="s">
        <v>224</v>
      </c>
      <c r="D155" s="13" t="s">
        <v>219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 t="shared" si="20"/>
        <v>631.4</v>
      </c>
      <c r="K155" s="14">
        <f t="shared" si="21"/>
        <v>1561.9999999999998</v>
      </c>
      <c r="L155" s="14">
        <f t="shared" si="22"/>
        <v>253</v>
      </c>
      <c r="M155" s="14">
        <f t="shared" si="28"/>
        <v>668.8</v>
      </c>
      <c r="N155" s="14">
        <f t="shared" si="23"/>
        <v>1559.8000000000002</v>
      </c>
      <c r="O155" s="14">
        <v>0</v>
      </c>
      <c r="P155" s="14">
        <f t="shared" si="24"/>
        <v>4675</v>
      </c>
      <c r="Q155" s="14">
        <v>15732.02</v>
      </c>
      <c r="R155" s="14">
        <f t="shared" si="25"/>
        <v>17032.22</v>
      </c>
      <c r="S155" s="14">
        <f t="shared" si="26"/>
        <v>3374.8</v>
      </c>
      <c r="T155" s="14">
        <f t="shared" si="27"/>
        <v>4967.7799999999988</v>
      </c>
      <c r="U155"/>
      <c r="V155" s="33"/>
      <c r="W155"/>
      <c r="X155"/>
      <c r="Y155"/>
      <c r="Z155"/>
      <c r="AA155" s="33"/>
      <c r="AB155"/>
      <c r="AC155" s="33"/>
      <c r="AD155"/>
      <c r="AE155"/>
      <c r="AF155"/>
      <c r="AG155" s="33"/>
      <c r="AH155" s="33"/>
      <c r="AI155" s="33"/>
      <c r="AJ155"/>
      <c r="AL155" s="37"/>
      <c r="AM155" s="37"/>
    </row>
    <row r="156" spans="1:39" ht="12.75" customHeight="1" x14ac:dyDescent="0.25">
      <c r="A156" s="11">
        <v>141</v>
      </c>
      <c r="B156" s="12" t="s">
        <v>157</v>
      </c>
      <c r="C156" s="13" t="s">
        <v>206</v>
      </c>
      <c r="D156" s="13" t="s">
        <v>221</v>
      </c>
      <c r="E156" s="13" t="s">
        <v>29</v>
      </c>
      <c r="F156" s="13" t="s">
        <v>35</v>
      </c>
      <c r="G156" s="14">
        <v>34000</v>
      </c>
      <c r="H156" s="14">
        <v>0</v>
      </c>
      <c r="I156" s="14">
        <v>0</v>
      </c>
      <c r="J156" s="14">
        <f t="shared" si="20"/>
        <v>975.8</v>
      </c>
      <c r="K156" s="14">
        <f t="shared" si="21"/>
        <v>2414</v>
      </c>
      <c r="L156" s="14">
        <f t="shared" si="22"/>
        <v>391</v>
      </c>
      <c r="M156" s="14">
        <f t="shared" si="28"/>
        <v>1033.5999999999999</v>
      </c>
      <c r="N156" s="14">
        <f t="shared" si="23"/>
        <v>2410.6000000000004</v>
      </c>
      <c r="O156" s="14">
        <v>0</v>
      </c>
      <c r="P156" s="14">
        <f t="shared" si="24"/>
        <v>7225</v>
      </c>
      <c r="Q156" s="14">
        <v>26109.95</v>
      </c>
      <c r="R156" s="14">
        <f t="shared" si="25"/>
        <v>28119.350000000002</v>
      </c>
      <c r="S156" s="14">
        <f t="shared" si="26"/>
        <v>5215.6000000000004</v>
      </c>
      <c r="T156" s="14">
        <f t="shared" si="27"/>
        <v>5880.6499999999978</v>
      </c>
      <c r="U156"/>
      <c r="V156" s="33"/>
      <c r="W156"/>
      <c r="X156"/>
      <c r="Y156"/>
      <c r="Z156"/>
      <c r="AA156" s="33"/>
      <c r="AB156"/>
      <c r="AC156" s="33"/>
      <c r="AD156"/>
      <c r="AE156"/>
      <c r="AF156" s="33"/>
      <c r="AG156" s="33"/>
      <c r="AH156" s="33"/>
      <c r="AI156" s="33"/>
      <c r="AJ156"/>
      <c r="AL156" s="37"/>
      <c r="AM156" s="37"/>
    </row>
    <row r="157" spans="1:39" ht="15.95" customHeight="1" x14ac:dyDescent="0.25">
      <c r="A157" s="11">
        <v>142</v>
      </c>
      <c r="B157" s="12" t="s">
        <v>225</v>
      </c>
      <c r="C157" s="13" t="s">
        <v>226</v>
      </c>
      <c r="D157" s="13" t="s">
        <v>227</v>
      </c>
      <c r="E157" s="13" t="s">
        <v>29</v>
      </c>
      <c r="F157" s="13" t="s">
        <v>35</v>
      </c>
      <c r="G157" s="14">
        <v>30000</v>
      </c>
      <c r="H157" s="14">
        <v>0</v>
      </c>
      <c r="I157" s="14">
        <v>0</v>
      </c>
      <c r="J157" s="14">
        <f t="shared" si="20"/>
        <v>861</v>
      </c>
      <c r="K157" s="14">
        <f t="shared" si="21"/>
        <v>2130</v>
      </c>
      <c r="L157" s="14">
        <f t="shared" si="22"/>
        <v>345</v>
      </c>
      <c r="M157" s="14">
        <f t="shared" si="28"/>
        <v>912</v>
      </c>
      <c r="N157" s="14">
        <f t="shared" si="23"/>
        <v>2127</v>
      </c>
      <c r="O157" s="14">
        <v>0</v>
      </c>
      <c r="P157" s="14">
        <f t="shared" si="24"/>
        <v>6375</v>
      </c>
      <c r="Q157" s="14">
        <v>18299.41</v>
      </c>
      <c r="R157" s="14">
        <f t="shared" si="25"/>
        <v>20072.41</v>
      </c>
      <c r="S157" s="14">
        <f t="shared" si="26"/>
        <v>4602</v>
      </c>
      <c r="T157" s="14">
        <f t="shared" si="27"/>
        <v>9927.59</v>
      </c>
      <c r="U157"/>
      <c r="V157" s="33"/>
      <c r="W157"/>
      <c r="X157"/>
      <c r="Y157"/>
      <c r="Z157"/>
      <c r="AA157" s="33"/>
      <c r="AB157"/>
      <c r="AC157" s="33"/>
      <c r="AD157"/>
      <c r="AE157"/>
      <c r="AF157"/>
      <c r="AG157" s="33"/>
      <c r="AH157" s="33"/>
      <c r="AI157" s="33"/>
      <c r="AJ157"/>
      <c r="AL157" s="37"/>
      <c r="AM157" s="37"/>
    </row>
    <row r="158" spans="1:39" ht="15.95" customHeight="1" x14ac:dyDescent="0.25">
      <c r="A158" s="11">
        <v>143</v>
      </c>
      <c r="B158" s="12" t="s">
        <v>225</v>
      </c>
      <c r="C158" s="13" t="s">
        <v>228</v>
      </c>
      <c r="D158" s="13" t="s">
        <v>229</v>
      </c>
      <c r="E158" s="13" t="s">
        <v>29</v>
      </c>
      <c r="F158" s="13" t="s">
        <v>35</v>
      </c>
      <c r="G158" s="14">
        <v>51750</v>
      </c>
      <c r="H158" s="14">
        <v>2100.9899999999998</v>
      </c>
      <c r="I158" s="14">
        <v>0</v>
      </c>
      <c r="J158" s="14">
        <f t="shared" si="20"/>
        <v>1485.2249999999999</v>
      </c>
      <c r="K158" s="14">
        <f t="shared" si="21"/>
        <v>3674.2499999999995</v>
      </c>
      <c r="L158" s="14">
        <f t="shared" si="22"/>
        <v>595.125</v>
      </c>
      <c r="M158" s="14">
        <f t="shared" si="28"/>
        <v>1573.2</v>
      </c>
      <c r="N158" s="14">
        <f t="shared" si="23"/>
        <v>3669.0750000000003</v>
      </c>
      <c r="O158" s="14">
        <v>0</v>
      </c>
      <c r="P158" s="14">
        <f t="shared" si="24"/>
        <v>10996.875</v>
      </c>
      <c r="Q158" s="14">
        <v>5753.49</v>
      </c>
      <c r="R158" s="14">
        <f t="shared" si="25"/>
        <v>10912.905000000001</v>
      </c>
      <c r="S158" s="14">
        <f t="shared" si="26"/>
        <v>7938.4500000000007</v>
      </c>
      <c r="T158" s="14">
        <f t="shared" si="27"/>
        <v>40837.095000000001</v>
      </c>
      <c r="U158"/>
      <c r="V158" s="33"/>
      <c r="W158"/>
      <c r="X158"/>
      <c r="Y158"/>
      <c r="Z158"/>
      <c r="AA158" s="33"/>
      <c r="AB158"/>
      <c r="AC158" s="33"/>
      <c r="AD158" s="33"/>
      <c r="AE158" s="33"/>
      <c r="AF158" s="33"/>
      <c r="AG158" s="33"/>
      <c r="AH158" s="33"/>
      <c r="AI158" s="33"/>
      <c r="AJ158"/>
      <c r="AL158" s="37"/>
      <c r="AM158" s="37"/>
    </row>
    <row r="159" spans="1:39" ht="15.95" customHeight="1" x14ac:dyDescent="0.25">
      <c r="A159" s="11">
        <v>144</v>
      </c>
      <c r="B159" s="12" t="s">
        <v>230</v>
      </c>
      <c r="C159" s="13" t="s">
        <v>231</v>
      </c>
      <c r="D159" s="13" t="s">
        <v>1068</v>
      </c>
      <c r="E159" s="13" t="s">
        <v>44</v>
      </c>
      <c r="F159" s="13" t="s">
        <v>30</v>
      </c>
      <c r="G159" s="14">
        <v>65000</v>
      </c>
      <c r="H159" s="14">
        <v>4427.58</v>
      </c>
      <c r="I159" s="14">
        <v>0</v>
      </c>
      <c r="J159" s="14">
        <f t="shared" si="20"/>
        <v>1865.5</v>
      </c>
      <c r="K159" s="14">
        <f t="shared" si="21"/>
        <v>4615</v>
      </c>
      <c r="L159" s="14">
        <f t="shared" si="22"/>
        <v>747.5</v>
      </c>
      <c r="M159" s="14">
        <f t="shared" si="28"/>
        <v>1976</v>
      </c>
      <c r="N159" s="14">
        <f t="shared" si="23"/>
        <v>4608.5</v>
      </c>
      <c r="O159" s="14">
        <v>0</v>
      </c>
      <c r="P159" s="14">
        <f t="shared" si="24"/>
        <v>13812.5</v>
      </c>
      <c r="Q159" s="14">
        <v>9096</v>
      </c>
      <c r="R159" s="14">
        <f t="shared" si="25"/>
        <v>17365.080000000002</v>
      </c>
      <c r="S159" s="14">
        <f t="shared" si="26"/>
        <v>9971</v>
      </c>
      <c r="T159" s="14">
        <f t="shared" si="27"/>
        <v>47634.92</v>
      </c>
      <c r="U159"/>
      <c r="V159" s="33"/>
      <c r="W159"/>
      <c r="X159"/>
      <c r="Y159"/>
      <c r="Z159"/>
      <c r="AA159" s="33"/>
      <c r="AB159"/>
      <c r="AC159" s="33"/>
      <c r="AD159" s="33"/>
      <c r="AE159" s="33"/>
      <c r="AF159" s="33"/>
      <c r="AG159" s="33"/>
      <c r="AH159" s="33"/>
      <c r="AI159" s="33"/>
      <c r="AJ159"/>
      <c r="AL159" s="37"/>
      <c r="AM159" s="37"/>
    </row>
    <row r="160" spans="1:39" ht="15.95" customHeight="1" x14ac:dyDescent="0.25">
      <c r="A160" s="11">
        <v>145</v>
      </c>
      <c r="B160" s="12" t="s">
        <v>232</v>
      </c>
      <c r="C160" s="13" t="s">
        <v>233</v>
      </c>
      <c r="D160" s="13" t="s">
        <v>1060</v>
      </c>
      <c r="E160" s="13" t="s">
        <v>29</v>
      </c>
      <c r="F160" s="13" t="s">
        <v>35</v>
      </c>
      <c r="G160" s="14">
        <v>155000</v>
      </c>
      <c r="H160" s="14">
        <v>25042.74</v>
      </c>
      <c r="I160" s="14">
        <v>0</v>
      </c>
      <c r="J160" s="14">
        <f t="shared" si="20"/>
        <v>4448.5</v>
      </c>
      <c r="K160" s="14">
        <f t="shared" si="21"/>
        <v>11004.999999999998</v>
      </c>
      <c r="L160" s="14">
        <f t="shared" si="22"/>
        <v>1782.5</v>
      </c>
      <c r="M160" s="14">
        <f t="shared" si="28"/>
        <v>4712</v>
      </c>
      <c r="N160" s="14">
        <f t="shared" si="23"/>
        <v>10989.5</v>
      </c>
      <c r="O160" s="14">
        <v>0</v>
      </c>
      <c r="P160" s="14">
        <f t="shared" si="24"/>
        <v>32937.5</v>
      </c>
      <c r="Q160" s="14">
        <v>4696</v>
      </c>
      <c r="R160" s="14">
        <f t="shared" si="25"/>
        <v>38899.240000000005</v>
      </c>
      <c r="S160" s="14">
        <f t="shared" si="26"/>
        <v>23777</v>
      </c>
      <c r="T160" s="14">
        <f t="shared" si="27"/>
        <v>116100.76</v>
      </c>
      <c r="U160"/>
      <c r="V160" s="33"/>
      <c r="W160"/>
      <c r="X160"/>
      <c r="Y160"/>
      <c r="Z160"/>
      <c r="AA160" s="33"/>
      <c r="AB160"/>
      <c r="AC160" s="33"/>
      <c r="AD160" s="33"/>
      <c r="AE160" s="33"/>
      <c r="AF160" s="33"/>
      <c r="AG160" s="33"/>
      <c r="AH160" s="33"/>
      <c r="AI160" s="33"/>
      <c r="AJ160"/>
      <c r="AL160" s="37"/>
      <c r="AM160" s="37"/>
    </row>
    <row r="161" spans="1:39" ht="12.75" customHeight="1" x14ac:dyDescent="0.25">
      <c r="A161" s="11">
        <v>146</v>
      </c>
      <c r="B161" s="12" t="s">
        <v>234</v>
      </c>
      <c r="C161" s="13" t="s">
        <v>235</v>
      </c>
      <c r="D161" s="13" t="s">
        <v>236</v>
      </c>
      <c r="E161" s="13" t="s">
        <v>29</v>
      </c>
      <c r="F161" s="13" t="s">
        <v>30</v>
      </c>
      <c r="G161" s="14">
        <v>21333.33</v>
      </c>
      <c r="H161" s="14">
        <v>0</v>
      </c>
      <c r="I161" s="14">
        <v>0</v>
      </c>
      <c r="J161" s="14">
        <f t="shared" si="20"/>
        <v>612.266571</v>
      </c>
      <c r="K161" s="14">
        <f t="shared" si="21"/>
        <v>1514.66643</v>
      </c>
      <c r="L161" s="14">
        <f t="shared" si="22"/>
        <v>245.33329500000002</v>
      </c>
      <c r="M161" s="14">
        <f t="shared" si="28"/>
        <v>648.533232</v>
      </c>
      <c r="N161" s="14">
        <f t="shared" si="23"/>
        <v>1512.5330970000002</v>
      </c>
      <c r="O161" s="14">
        <v>0</v>
      </c>
      <c r="P161" s="14">
        <f t="shared" si="24"/>
        <v>4533.332625</v>
      </c>
      <c r="Q161" s="14">
        <v>1525</v>
      </c>
      <c r="R161" s="14">
        <f t="shared" si="25"/>
        <v>2785.7998029999999</v>
      </c>
      <c r="S161" s="14">
        <f t="shared" si="26"/>
        <v>3272.5328220000001</v>
      </c>
      <c r="T161" s="14">
        <f t="shared" si="27"/>
        <v>18547.530197</v>
      </c>
      <c r="U161"/>
      <c r="V161" s="33"/>
      <c r="W161"/>
      <c r="X161"/>
      <c r="Y161"/>
      <c r="Z161"/>
      <c r="AA161" s="33"/>
      <c r="AB161"/>
      <c r="AC161" s="33"/>
      <c r="AD161"/>
      <c r="AE161"/>
      <c r="AF161"/>
      <c r="AG161" s="33"/>
      <c r="AH161" s="33"/>
      <c r="AI161" s="33"/>
      <c r="AJ161"/>
      <c r="AL161" s="37"/>
      <c r="AM161" s="37"/>
    </row>
    <row r="162" spans="1:39" ht="15.95" customHeight="1" x14ac:dyDescent="0.25">
      <c r="A162" s="11">
        <v>147</v>
      </c>
      <c r="B162" s="12" t="s">
        <v>234</v>
      </c>
      <c r="C162" s="13" t="s">
        <v>237</v>
      </c>
      <c r="D162" s="13" t="s">
        <v>238</v>
      </c>
      <c r="E162" s="13" t="s">
        <v>44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 t="shared" si="20"/>
        <v>1865.5</v>
      </c>
      <c r="K162" s="14">
        <f t="shared" si="21"/>
        <v>4615</v>
      </c>
      <c r="L162" s="14">
        <f t="shared" si="22"/>
        <v>747.5</v>
      </c>
      <c r="M162" s="14">
        <f t="shared" si="28"/>
        <v>1976</v>
      </c>
      <c r="N162" s="14">
        <f t="shared" si="23"/>
        <v>4608.5</v>
      </c>
      <c r="O162" s="14">
        <v>0</v>
      </c>
      <c r="P162" s="14">
        <f t="shared" si="24"/>
        <v>13812.5</v>
      </c>
      <c r="Q162" s="14">
        <v>0</v>
      </c>
      <c r="R162" s="14">
        <f t="shared" si="25"/>
        <v>8269.08</v>
      </c>
      <c r="S162" s="14">
        <f t="shared" si="26"/>
        <v>9971</v>
      </c>
      <c r="T162" s="14">
        <f t="shared" si="27"/>
        <v>56730.92</v>
      </c>
      <c r="U162"/>
      <c r="V162" s="33"/>
      <c r="W162"/>
      <c r="X162"/>
      <c r="Y162"/>
      <c r="Z162"/>
      <c r="AA162" s="33"/>
      <c r="AB162"/>
      <c r="AC162" s="33"/>
      <c r="AD162" s="33"/>
      <c r="AE162" s="33"/>
      <c r="AF162" s="33"/>
      <c r="AG162"/>
      <c r="AH162" s="33"/>
      <c r="AI162" s="33"/>
      <c r="AJ162"/>
      <c r="AL162" s="37"/>
      <c r="AM162" s="37"/>
    </row>
    <row r="163" spans="1:39" ht="15.95" customHeight="1" x14ac:dyDescent="0.25">
      <c r="A163" s="11">
        <v>148</v>
      </c>
      <c r="B163" s="12" t="s">
        <v>239</v>
      </c>
      <c r="C163" s="13" t="s">
        <v>240</v>
      </c>
      <c r="D163" s="13" t="s">
        <v>238</v>
      </c>
      <c r="E163" s="13" t="s">
        <v>44</v>
      </c>
      <c r="F163" s="13" t="s">
        <v>30</v>
      </c>
      <c r="G163" s="14">
        <v>65000</v>
      </c>
      <c r="H163" s="14">
        <v>4108.1099999999997</v>
      </c>
      <c r="I163" s="14">
        <v>0</v>
      </c>
      <c r="J163" s="14">
        <f t="shared" si="20"/>
        <v>1865.5</v>
      </c>
      <c r="K163" s="14">
        <f t="shared" si="21"/>
        <v>4615</v>
      </c>
      <c r="L163" s="14">
        <f t="shared" si="22"/>
        <v>747.5</v>
      </c>
      <c r="M163" s="14">
        <f t="shared" si="28"/>
        <v>1976</v>
      </c>
      <c r="N163" s="14">
        <f t="shared" si="23"/>
        <v>4608.5</v>
      </c>
      <c r="O163" s="14">
        <v>1597.31</v>
      </c>
      <c r="P163" s="14">
        <f t="shared" si="24"/>
        <v>13812.5</v>
      </c>
      <c r="Q163" s="14">
        <v>0</v>
      </c>
      <c r="R163" s="14">
        <f t="shared" si="25"/>
        <v>9546.9199999999983</v>
      </c>
      <c r="S163" s="14">
        <f t="shared" si="26"/>
        <v>9971</v>
      </c>
      <c r="T163" s="14">
        <f t="shared" si="27"/>
        <v>55453.08</v>
      </c>
      <c r="U163"/>
      <c r="V163" s="33"/>
      <c r="W163"/>
      <c r="X163"/>
      <c r="Y163"/>
      <c r="Z163"/>
      <c r="AA163" s="33"/>
      <c r="AB163"/>
      <c r="AC163" s="33"/>
      <c r="AD163" s="33"/>
      <c r="AE163" s="33"/>
      <c r="AF163" s="33"/>
      <c r="AG163" s="33"/>
      <c r="AH163" s="33"/>
      <c r="AI163" s="33"/>
      <c r="AJ163"/>
      <c r="AL163" s="37"/>
      <c r="AM163" s="37"/>
    </row>
    <row r="164" spans="1:39" ht="15.95" customHeight="1" x14ac:dyDescent="0.25">
      <c r="A164" s="11">
        <v>149</v>
      </c>
      <c r="B164" s="12" t="s">
        <v>239</v>
      </c>
      <c r="C164" s="13" t="s">
        <v>241</v>
      </c>
      <c r="D164" s="13" t="s">
        <v>242</v>
      </c>
      <c r="E164" s="13" t="s">
        <v>44</v>
      </c>
      <c r="F164" s="13" t="s">
        <v>35</v>
      </c>
      <c r="G164" s="14">
        <v>90000</v>
      </c>
      <c r="H164" s="14">
        <v>9353.7900000000009</v>
      </c>
      <c r="I164" s="14">
        <v>0</v>
      </c>
      <c r="J164" s="14">
        <f t="shared" si="20"/>
        <v>2583</v>
      </c>
      <c r="K164" s="14">
        <f t="shared" si="21"/>
        <v>6389.9999999999991</v>
      </c>
      <c r="L164" s="14">
        <f t="shared" si="22"/>
        <v>1035</v>
      </c>
      <c r="M164" s="14">
        <f t="shared" si="28"/>
        <v>2736</v>
      </c>
      <c r="N164" s="14">
        <f t="shared" si="23"/>
        <v>6381</v>
      </c>
      <c r="O164" s="14">
        <v>1597.31</v>
      </c>
      <c r="P164" s="14">
        <f t="shared" si="24"/>
        <v>19125</v>
      </c>
      <c r="Q164" s="14">
        <v>31442.319999999996</v>
      </c>
      <c r="R164" s="14">
        <f t="shared" si="25"/>
        <v>47712.42</v>
      </c>
      <c r="S164" s="14">
        <f t="shared" si="26"/>
        <v>13806</v>
      </c>
      <c r="T164" s="14">
        <f t="shared" si="27"/>
        <v>42287.58</v>
      </c>
      <c r="U164"/>
      <c r="V164" s="33"/>
      <c r="W164"/>
      <c r="X164"/>
      <c r="Y164"/>
      <c r="Z164"/>
      <c r="AA164" s="33"/>
      <c r="AB164"/>
      <c r="AC164" s="33"/>
      <c r="AD164" s="33"/>
      <c r="AE164" s="33"/>
      <c r="AF164" s="33"/>
      <c r="AG164" s="33"/>
      <c r="AH164" s="33"/>
      <c r="AI164" s="33"/>
      <c r="AJ164"/>
      <c r="AL164" s="37"/>
      <c r="AM164" s="37"/>
    </row>
    <row r="165" spans="1:39" ht="15.95" customHeight="1" x14ac:dyDescent="0.25">
      <c r="A165" s="11">
        <v>150</v>
      </c>
      <c r="B165" s="12" t="s">
        <v>239</v>
      </c>
      <c r="C165" s="13" t="s">
        <v>243</v>
      </c>
      <c r="D165" s="13" t="s">
        <v>238</v>
      </c>
      <c r="E165" s="13" t="s">
        <v>44</v>
      </c>
      <c r="F165" s="13" t="s">
        <v>30</v>
      </c>
      <c r="G165" s="14">
        <v>65000</v>
      </c>
      <c r="H165" s="14">
        <v>4108.1099999999997</v>
      </c>
      <c r="I165" s="14">
        <v>0</v>
      </c>
      <c r="J165" s="14">
        <f t="shared" si="20"/>
        <v>1865.5</v>
      </c>
      <c r="K165" s="14">
        <f t="shared" si="21"/>
        <v>4615</v>
      </c>
      <c r="L165" s="14">
        <f t="shared" si="22"/>
        <v>747.5</v>
      </c>
      <c r="M165" s="14">
        <f t="shared" si="28"/>
        <v>1976</v>
      </c>
      <c r="N165" s="14">
        <f t="shared" si="23"/>
        <v>4608.5</v>
      </c>
      <c r="O165" s="14">
        <v>1597.31</v>
      </c>
      <c r="P165" s="14">
        <f t="shared" si="24"/>
        <v>13812.5</v>
      </c>
      <c r="Q165" s="14">
        <v>24772.05</v>
      </c>
      <c r="R165" s="14">
        <f t="shared" si="25"/>
        <v>34318.97</v>
      </c>
      <c r="S165" s="14">
        <f t="shared" si="26"/>
        <v>9971</v>
      </c>
      <c r="T165" s="14">
        <f t="shared" si="27"/>
        <v>30681.03</v>
      </c>
      <c r="U165"/>
      <c r="V165" s="33"/>
      <c r="W165"/>
      <c r="X165"/>
      <c r="Y165"/>
      <c r="Z165"/>
      <c r="AA165" s="33"/>
      <c r="AB165"/>
      <c r="AC165" s="33"/>
      <c r="AD165" s="33"/>
      <c r="AE165" s="33"/>
      <c r="AF165" s="33"/>
      <c r="AG165" s="33"/>
      <c r="AH165" s="33"/>
      <c r="AI165" s="33"/>
      <c r="AJ165"/>
      <c r="AL165" s="37"/>
      <c r="AM165" s="37"/>
    </row>
    <row r="166" spans="1:39" ht="15.95" customHeight="1" x14ac:dyDescent="0.25">
      <c r="A166" s="11">
        <v>151</v>
      </c>
      <c r="B166" s="12" t="s">
        <v>239</v>
      </c>
      <c r="C166" s="13" t="s">
        <v>244</v>
      </c>
      <c r="D166" s="13" t="s">
        <v>238</v>
      </c>
      <c r="E166" s="13" t="s">
        <v>29</v>
      </c>
      <c r="F166" s="13" t="s">
        <v>30</v>
      </c>
      <c r="G166" s="14">
        <v>85800</v>
      </c>
      <c r="H166" s="14">
        <v>8765.17</v>
      </c>
      <c r="I166" s="14">
        <v>0</v>
      </c>
      <c r="J166" s="14">
        <f t="shared" si="20"/>
        <v>2462.46</v>
      </c>
      <c r="K166" s="14">
        <f t="shared" si="21"/>
        <v>6091.7999999999993</v>
      </c>
      <c r="L166" s="14">
        <f t="shared" si="22"/>
        <v>986.69999999999993</v>
      </c>
      <c r="M166" s="14">
        <f t="shared" si="28"/>
        <v>2608.3200000000002</v>
      </c>
      <c r="N166" s="14">
        <f t="shared" si="23"/>
        <v>6083.22</v>
      </c>
      <c r="O166" s="14">
        <v>0</v>
      </c>
      <c r="P166" s="14">
        <f t="shared" si="24"/>
        <v>18232.5</v>
      </c>
      <c r="Q166" s="14">
        <v>4620</v>
      </c>
      <c r="R166" s="14">
        <f t="shared" si="25"/>
        <v>18455.95</v>
      </c>
      <c r="S166" s="14">
        <f t="shared" si="26"/>
        <v>13161.72</v>
      </c>
      <c r="T166" s="14">
        <f t="shared" si="27"/>
        <v>67344.05</v>
      </c>
      <c r="U166"/>
      <c r="V166" s="33"/>
      <c r="W166"/>
      <c r="X166"/>
      <c r="Y166"/>
      <c r="Z166"/>
      <c r="AA166" s="33"/>
      <c r="AB166"/>
      <c r="AC166" s="33"/>
      <c r="AD166" s="33"/>
      <c r="AE166" s="33"/>
      <c r="AF166" s="33"/>
      <c r="AG166" s="33"/>
      <c r="AH166" s="33"/>
      <c r="AI166" s="33"/>
      <c r="AJ166"/>
      <c r="AL166" s="37"/>
      <c r="AM166" s="37"/>
    </row>
    <row r="167" spans="1:39" ht="15.95" customHeight="1" x14ac:dyDescent="0.25">
      <c r="A167" s="11">
        <v>152</v>
      </c>
      <c r="B167" s="12" t="s">
        <v>239</v>
      </c>
      <c r="C167" s="13" t="s">
        <v>245</v>
      </c>
      <c r="D167" s="13" t="s">
        <v>246</v>
      </c>
      <c r="E167" s="13" t="s">
        <v>29</v>
      </c>
      <c r="F167" s="13" t="s">
        <v>35</v>
      </c>
      <c r="G167" s="14">
        <v>46530</v>
      </c>
      <c r="H167" s="14">
        <v>1364.26</v>
      </c>
      <c r="I167" s="14">
        <v>0</v>
      </c>
      <c r="J167" s="14">
        <f t="shared" si="20"/>
        <v>1335.4110000000001</v>
      </c>
      <c r="K167" s="14">
        <f t="shared" si="21"/>
        <v>3303.6299999999997</v>
      </c>
      <c r="L167" s="14">
        <f t="shared" si="22"/>
        <v>535.09500000000003</v>
      </c>
      <c r="M167" s="14">
        <f t="shared" si="28"/>
        <v>1414.5119999999999</v>
      </c>
      <c r="N167" s="14">
        <f t="shared" si="23"/>
        <v>3298.9770000000003</v>
      </c>
      <c r="O167" s="14">
        <v>0</v>
      </c>
      <c r="P167" s="14">
        <f t="shared" si="24"/>
        <v>9887.625</v>
      </c>
      <c r="Q167" s="14">
        <v>29898.26</v>
      </c>
      <c r="R167" s="14">
        <f t="shared" si="25"/>
        <v>34012.442999999999</v>
      </c>
      <c r="S167" s="14">
        <f t="shared" si="26"/>
        <v>7137.7019999999993</v>
      </c>
      <c r="T167" s="14">
        <f t="shared" si="27"/>
        <v>12517.557000000001</v>
      </c>
      <c r="U167"/>
      <c r="V167" s="33"/>
      <c r="W167"/>
      <c r="X167"/>
      <c r="Y167"/>
      <c r="Z167"/>
      <c r="AA167" s="33"/>
      <c r="AB167"/>
      <c r="AC167" s="33"/>
      <c r="AD167" s="33"/>
      <c r="AE167" s="33"/>
      <c r="AF167" s="33"/>
      <c r="AG167" s="33"/>
      <c r="AH167" s="33"/>
      <c r="AI167" s="33"/>
      <c r="AJ167"/>
      <c r="AL167" s="37"/>
      <c r="AM167" s="37"/>
    </row>
    <row r="168" spans="1:39" ht="15.95" customHeight="1" x14ac:dyDescent="0.25">
      <c r="A168" s="11">
        <v>153</v>
      </c>
      <c r="B168" s="12" t="s">
        <v>247</v>
      </c>
      <c r="C168" s="13" t="s">
        <v>248</v>
      </c>
      <c r="D168" s="13" t="s">
        <v>1052</v>
      </c>
      <c r="E168" s="13" t="s">
        <v>44</v>
      </c>
      <c r="F168" s="13" t="s">
        <v>30</v>
      </c>
      <c r="G168" s="14">
        <v>115000</v>
      </c>
      <c r="H168" s="14">
        <v>15633.74</v>
      </c>
      <c r="I168" s="14">
        <v>0</v>
      </c>
      <c r="J168" s="14">
        <f t="shared" si="20"/>
        <v>3300.5</v>
      </c>
      <c r="K168" s="14">
        <f t="shared" si="21"/>
        <v>8164.9999999999991</v>
      </c>
      <c r="L168" s="14">
        <f t="shared" si="22"/>
        <v>1322.5</v>
      </c>
      <c r="M168" s="14">
        <f t="shared" si="28"/>
        <v>3496</v>
      </c>
      <c r="N168" s="14">
        <f t="shared" si="23"/>
        <v>8153.5000000000009</v>
      </c>
      <c r="O168" s="14">
        <v>0</v>
      </c>
      <c r="P168" s="14">
        <f t="shared" si="24"/>
        <v>24437.5</v>
      </c>
      <c r="Q168" s="14">
        <v>0</v>
      </c>
      <c r="R168" s="14">
        <f t="shared" si="25"/>
        <v>22430.239999999998</v>
      </c>
      <c r="S168" s="14">
        <f t="shared" si="26"/>
        <v>17641</v>
      </c>
      <c r="T168" s="14">
        <f t="shared" si="27"/>
        <v>92569.760000000009</v>
      </c>
      <c r="U168"/>
      <c r="V168" s="33"/>
      <c r="W168"/>
      <c r="X168"/>
      <c r="Y168"/>
      <c r="Z168"/>
      <c r="AA168" s="33"/>
      <c r="AB168"/>
      <c r="AC168" s="33"/>
      <c r="AD168" s="33"/>
      <c r="AE168" s="33"/>
      <c r="AF168" s="33"/>
      <c r="AG168"/>
      <c r="AH168" s="33"/>
      <c r="AI168" s="33"/>
      <c r="AJ168"/>
      <c r="AL168" s="37"/>
      <c r="AM168" s="37"/>
    </row>
    <row r="169" spans="1:39" ht="15.95" customHeight="1" x14ac:dyDescent="0.25">
      <c r="A169" s="11">
        <v>154</v>
      </c>
      <c r="B169" s="12" t="s">
        <v>247</v>
      </c>
      <c r="C169" s="13" t="s">
        <v>249</v>
      </c>
      <c r="D169" s="13" t="s">
        <v>1038</v>
      </c>
      <c r="E169" s="13" t="s">
        <v>44</v>
      </c>
      <c r="F169" s="13" t="s">
        <v>30</v>
      </c>
      <c r="G169" s="14">
        <v>65000</v>
      </c>
      <c r="H169" s="14">
        <v>4427.58</v>
      </c>
      <c r="I169" s="14">
        <v>0</v>
      </c>
      <c r="J169" s="14">
        <f t="shared" si="20"/>
        <v>1865.5</v>
      </c>
      <c r="K169" s="14">
        <f t="shared" si="21"/>
        <v>4615</v>
      </c>
      <c r="L169" s="14">
        <f t="shared" si="22"/>
        <v>747.5</v>
      </c>
      <c r="M169" s="14">
        <f t="shared" si="28"/>
        <v>1976</v>
      </c>
      <c r="N169" s="14">
        <f t="shared" si="23"/>
        <v>4608.5</v>
      </c>
      <c r="O169" s="14">
        <v>0</v>
      </c>
      <c r="P169" s="14">
        <f t="shared" si="24"/>
        <v>13812.5</v>
      </c>
      <c r="Q169" s="14">
        <v>8446</v>
      </c>
      <c r="R169" s="14">
        <f t="shared" si="25"/>
        <v>16715.080000000002</v>
      </c>
      <c r="S169" s="14">
        <f t="shared" si="26"/>
        <v>9971</v>
      </c>
      <c r="T169" s="14">
        <f t="shared" si="27"/>
        <v>48284.92</v>
      </c>
      <c r="U169"/>
      <c r="V169" s="33"/>
      <c r="W169"/>
      <c r="X169"/>
      <c r="Y169"/>
      <c r="Z169"/>
      <c r="AA169" s="33"/>
      <c r="AB169"/>
      <c r="AC169" s="33"/>
      <c r="AD169" s="33"/>
      <c r="AE169" s="33"/>
      <c r="AF169" s="33"/>
      <c r="AG169" s="33"/>
      <c r="AH169" s="33"/>
      <c r="AI169" s="33"/>
      <c r="AJ169"/>
      <c r="AL169" s="37"/>
      <c r="AM169" s="37"/>
    </row>
    <row r="170" spans="1:39" ht="15.95" customHeight="1" x14ac:dyDescent="0.25">
      <c r="A170" s="11">
        <v>155</v>
      </c>
      <c r="B170" s="12" t="s">
        <v>247</v>
      </c>
      <c r="C170" s="13" t="s">
        <v>250</v>
      </c>
      <c r="D170" s="13" t="s">
        <v>1058</v>
      </c>
      <c r="E170" s="13" t="s">
        <v>44</v>
      </c>
      <c r="F170" s="13" t="s">
        <v>30</v>
      </c>
      <c r="G170" s="14">
        <v>90000</v>
      </c>
      <c r="H170" s="14">
        <v>9753.1200000000008</v>
      </c>
      <c r="I170" s="14">
        <v>0</v>
      </c>
      <c r="J170" s="14">
        <f t="shared" si="20"/>
        <v>2583</v>
      </c>
      <c r="K170" s="14">
        <f t="shared" si="21"/>
        <v>6389.9999999999991</v>
      </c>
      <c r="L170" s="14">
        <f t="shared" si="22"/>
        <v>1035</v>
      </c>
      <c r="M170" s="14">
        <f t="shared" si="28"/>
        <v>2736</v>
      </c>
      <c r="N170" s="14">
        <f t="shared" si="23"/>
        <v>6381</v>
      </c>
      <c r="O170" s="14">
        <v>0</v>
      </c>
      <c r="P170" s="14">
        <f t="shared" si="24"/>
        <v>19125</v>
      </c>
      <c r="Q170" s="14">
        <v>2746</v>
      </c>
      <c r="R170" s="14">
        <f t="shared" si="25"/>
        <v>17818.120000000003</v>
      </c>
      <c r="S170" s="14">
        <f t="shared" si="26"/>
        <v>13806</v>
      </c>
      <c r="T170" s="14">
        <f t="shared" si="27"/>
        <v>72181.88</v>
      </c>
      <c r="U170"/>
      <c r="V170" s="33"/>
      <c r="W170"/>
      <c r="X170"/>
      <c r="Y170"/>
      <c r="Z170"/>
      <c r="AA170" s="33"/>
      <c r="AB170"/>
      <c r="AC170" s="33"/>
      <c r="AD170" s="33"/>
      <c r="AE170" s="33"/>
      <c r="AF170" s="33"/>
      <c r="AG170" s="33"/>
      <c r="AH170" s="33"/>
      <c r="AI170" s="33"/>
      <c r="AJ170"/>
      <c r="AL170" s="37"/>
      <c r="AM170" s="37"/>
    </row>
    <row r="171" spans="1:39" ht="15.95" customHeight="1" x14ac:dyDescent="0.25">
      <c r="A171" s="11">
        <v>156</v>
      </c>
      <c r="B171" s="12" t="s">
        <v>247</v>
      </c>
      <c r="C171" s="13" t="s">
        <v>251</v>
      </c>
      <c r="D171" s="13" t="s">
        <v>1059</v>
      </c>
      <c r="E171" s="13" t="s">
        <v>29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 t="shared" si="20"/>
        <v>1865.5</v>
      </c>
      <c r="K171" s="14">
        <f t="shared" si="21"/>
        <v>4615</v>
      </c>
      <c r="L171" s="14">
        <f t="shared" si="22"/>
        <v>747.5</v>
      </c>
      <c r="M171" s="14">
        <f t="shared" si="28"/>
        <v>1976</v>
      </c>
      <c r="N171" s="14">
        <f t="shared" si="23"/>
        <v>4608.5</v>
      </c>
      <c r="O171" s="14">
        <v>0</v>
      </c>
      <c r="P171" s="14">
        <f t="shared" si="24"/>
        <v>13812.5</v>
      </c>
      <c r="Q171" s="14">
        <v>0</v>
      </c>
      <c r="R171" s="14">
        <f t="shared" si="25"/>
        <v>8269.08</v>
      </c>
      <c r="S171" s="14">
        <f t="shared" si="26"/>
        <v>9971</v>
      </c>
      <c r="T171" s="14">
        <f t="shared" si="27"/>
        <v>56730.92</v>
      </c>
      <c r="U171"/>
      <c r="V171" s="33"/>
      <c r="W171"/>
      <c r="X171"/>
      <c r="Y171"/>
      <c r="Z171"/>
      <c r="AA171" s="33"/>
      <c r="AB171"/>
      <c r="AC171" s="33"/>
      <c r="AD171" s="33"/>
      <c r="AE171" s="33"/>
      <c r="AF171" s="33"/>
      <c r="AG171"/>
      <c r="AH171" s="33"/>
      <c r="AI171" s="33"/>
      <c r="AJ171"/>
      <c r="AL171" s="37"/>
      <c r="AM171" s="37"/>
    </row>
    <row r="172" spans="1:39" ht="15.95" customHeight="1" x14ac:dyDescent="0.25">
      <c r="A172" s="11">
        <v>157</v>
      </c>
      <c r="B172" s="12" t="s">
        <v>247</v>
      </c>
      <c r="C172" s="13" t="s">
        <v>252</v>
      </c>
      <c r="D172" s="13" t="s">
        <v>1059</v>
      </c>
      <c r="E172" s="13" t="s">
        <v>44</v>
      </c>
      <c r="F172" s="13" t="s">
        <v>30</v>
      </c>
      <c r="G172" s="14">
        <v>65000</v>
      </c>
      <c r="H172" s="14">
        <v>4427.58</v>
      </c>
      <c r="I172" s="14">
        <v>0</v>
      </c>
      <c r="J172" s="14">
        <f t="shared" si="20"/>
        <v>1865.5</v>
      </c>
      <c r="K172" s="14">
        <f t="shared" si="21"/>
        <v>4615</v>
      </c>
      <c r="L172" s="14">
        <f t="shared" si="22"/>
        <v>747.5</v>
      </c>
      <c r="M172" s="14">
        <f t="shared" si="28"/>
        <v>1976</v>
      </c>
      <c r="N172" s="14">
        <f t="shared" si="23"/>
        <v>4608.5</v>
      </c>
      <c r="O172" s="14">
        <v>0</v>
      </c>
      <c r="P172" s="14">
        <f t="shared" si="24"/>
        <v>13812.5</v>
      </c>
      <c r="Q172" s="14">
        <v>0</v>
      </c>
      <c r="R172" s="14">
        <f t="shared" si="25"/>
        <v>8269.08</v>
      </c>
      <c r="S172" s="14">
        <f t="shared" si="26"/>
        <v>9971</v>
      </c>
      <c r="T172" s="14">
        <f t="shared" si="27"/>
        <v>56730.92</v>
      </c>
      <c r="U172"/>
      <c r="V172" s="33"/>
      <c r="W172"/>
      <c r="X172"/>
      <c r="Y172"/>
      <c r="Z172"/>
      <c r="AA172" s="33"/>
      <c r="AB172"/>
      <c r="AC172" s="33"/>
      <c r="AD172" s="33"/>
      <c r="AE172" s="33"/>
      <c r="AF172" s="33"/>
      <c r="AG172"/>
      <c r="AH172" s="33"/>
      <c r="AI172" s="33"/>
      <c r="AJ172"/>
      <c r="AL172" s="37"/>
      <c r="AM172" s="37"/>
    </row>
    <row r="173" spans="1:39" ht="15.95" customHeight="1" x14ac:dyDescent="0.25">
      <c r="A173" s="11">
        <v>158</v>
      </c>
      <c r="B173" s="12" t="s">
        <v>247</v>
      </c>
      <c r="C173" s="13" t="s">
        <v>253</v>
      </c>
      <c r="D173" s="13" t="s">
        <v>1059</v>
      </c>
      <c r="E173" s="13" t="s">
        <v>44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0"/>
        <v>1865.5</v>
      </c>
      <c r="K173" s="14">
        <f t="shared" si="21"/>
        <v>4615</v>
      </c>
      <c r="L173" s="14">
        <f t="shared" si="22"/>
        <v>747.5</v>
      </c>
      <c r="M173" s="14">
        <f t="shared" si="28"/>
        <v>1976</v>
      </c>
      <c r="N173" s="14">
        <f t="shared" si="23"/>
        <v>4608.5</v>
      </c>
      <c r="O173" s="14">
        <v>0</v>
      </c>
      <c r="P173" s="14">
        <f t="shared" si="24"/>
        <v>13812.5</v>
      </c>
      <c r="Q173" s="14">
        <v>10046</v>
      </c>
      <c r="R173" s="14">
        <f t="shared" si="25"/>
        <v>18315.080000000002</v>
      </c>
      <c r="S173" s="14">
        <f t="shared" si="26"/>
        <v>9971</v>
      </c>
      <c r="T173" s="14">
        <f t="shared" si="27"/>
        <v>46684.92</v>
      </c>
      <c r="U173"/>
      <c r="V173" s="33"/>
      <c r="W173"/>
      <c r="X173"/>
      <c r="Y173"/>
      <c r="Z173"/>
      <c r="AA173" s="33"/>
      <c r="AB173"/>
      <c r="AC173" s="33"/>
      <c r="AD173" s="33"/>
      <c r="AE173" s="33"/>
      <c r="AF173" s="33"/>
      <c r="AG173" s="33"/>
      <c r="AH173" s="33"/>
      <c r="AI173" s="33"/>
      <c r="AJ173"/>
      <c r="AL173" s="37"/>
      <c r="AM173" s="37"/>
    </row>
    <row r="174" spans="1:39" ht="15.95" customHeight="1" x14ac:dyDescent="0.25">
      <c r="A174" s="11">
        <v>159</v>
      </c>
      <c r="B174" s="12" t="s">
        <v>254</v>
      </c>
      <c r="C174" s="13" t="s">
        <v>255</v>
      </c>
      <c r="D174" s="13" t="s">
        <v>95</v>
      </c>
      <c r="E174" s="13" t="s">
        <v>44</v>
      </c>
      <c r="F174" s="13" t="s">
        <v>30</v>
      </c>
      <c r="G174" s="14">
        <v>75000</v>
      </c>
      <c r="H174" s="14">
        <v>6309.38</v>
      </c>
      <c r="I174" s="14">
        <v>0</v>
      </c>
      <c r="J174" s="14">
        <f t="shared" si="20"/>
        <v>2152.5</v>
      </c>
      <c r="K174" s="14">
        <f t="shared" si="21"/>
        <v>5324.9999999999991</v>
      </c>
      <c r="L174" s="14">
        <f t="shared" si="22"/>
        <v>862.5</v>
      </c>
      <c r="M174" s="14">
        <f t="shared" si="28"/>
        <v>2280</v>
      </c>
      <c r="N174" s="14">
        <f t="shared" si="23"/>
        <v>5317.5</v>
      </c>
      <c r="O174" s="14">
        <v>0</v>
      </c>
      <c r="P174" s="14">
        <f t="shared" si="24"/>
        <v>15937.5</v>
      </c>
      <c r="Q174" s="14">
        <v>13988.46</v>
      </c>
      <c r="R174" s="14">
        <f t="shared" si="25"/>
        <v>24730.34</v>
      </c>
      <c r="S174" s="14">
        <f t="shared" si="26"/>
        <v>11505</v>
      </c>
      <c r="T174" s="14">
        <f t="shared" si="27"/>
        <v>50269.66</v>
      </c>
      <c r="U174"/>
      <c r="V174" s="33"/>
      <c r="W174"/>
      <c r="X174"/>
      <c r="Y174"/>
      <c r="Z174"/>
      <c r="AA174" s="33"/>
      <c r="AB174"/>
      <c r="AC174" s="33"/>
      <c r="AD174" s="33"/>
      <c r="AE174" s="33"/>
      <c r="AF174" s="33"/>
      <c r="AG174" s="33"/>
      <c r="AH174" s="33"/>
      <c r="AI174" s="33"/>
      <c r="AJ174"/>
      <c r="AL174" s="37"/>
      <c r="AM174" s="37"/>
    </row>
    <row r="175" spans="1:39" ht="15.95" customHeight="1" x14ac:dyDescent="0.25">
      <c r="A175" s="11">
        <v>160</v>
      </c>
      <c r="B175" s="12" t="s">
        <v>254</v>
      </c>
      <c r="C175" s="13" t="s">
        <v>256</v>
      </c>
      <c r="D175" s="13" t="s">
        <v>32</v>
      </c>
      <c r="E175" s="13" t="s">
        <v>29</v>
      </c>
      <c r="F175" s="13" t="s">
        <v>30</v>
      </c>
      <c r="G175" s="14">
        <v>30000</v>
      </c>
      <c r="H175" s="14">
        <v>0</v>
      </c>
      <c r="I175" s="14">
        <v>0</v>
      </c>
      <c r="J175" s="14">
        <f t="shared" si="20"/>
        <v>861</v>
      </c>
      <c r="K175" s="14">
        <f t="shared" si="21"/>
        <v>2130</v>
      </c>
      <c r="L175" s="14">
        <f t="shared" si="22"/>
        <v>345</v>
      </c>
      <c r="M175" s="14">
        <f t="shared" si="28"/>
        <v>912</v>
      </c>
      <c r="N175" s="14">
        <f t="shared" si="23"/>
        <v>2127</v>
      </c>
      <c r="O175" s="14">
        <v>0</v>
      </c>
      <c r="P175" s="14">
        <f t="shared" si="24"/>
        <v>6375</v>
      </c>
      <c r="Q175" s="14">
        <v>0</v>
      </c>
      <c r="R175" s="14">
        <f t="shared" si="25"/>
        <v>1773</v>
      </c>
      <c r="S175" s="14">
        <f t="shared" si="26"/>
        <v>4602</v>
      </c>
      <c r="T175" s="14">
        <f t="shared" si="27"/>
        <v>28227</v>
      </c>
      <c r="U175"/>
      <c r="V175" s="33"/>
      <c r="W175"/>
      <c r="X175"/>
      <c r="Y175"/>
      <c r="Z175"/>
      <c r="AA175" s="33"/>
      <c r="AB175"/>
      <c r="AC175" s="33"/>
      <c r="AD175"/>
      <c r="AE175"/>
      <c r="AF175"/>
      <c r="AG175"/>
      <c r="AH175" s="33"/>
      <c r="AI175" s="33"/>
      <c r="AJ175"/>
      <c r="AL175" s="37"/>
      <c r="AM175" s="37"/>
    </row>
    <row r="176" spans="1:39" ht="15.95" customHeight="1" x14ac:dyDescent="0.25">
      <c r="A176" s="11">
        <v>161</v>
      </c>
      <c r="B176" s="12" t="s">
        <v>254</v>
      </c>
      <c r="C176" s="13" t="s">
        <v>257</v>
      </c>
      <c r="D176" s="13" t="s">
        <v>1072</v>
      </c>
      <c r="E176" s="13" t="s">
        <v>44</v>
      </c>
      <c r="F176" s="13" t="s">
        <v>30</v>
      </c>
      <c r="G176" s="14">
        <v>200000</v>
      </c>
      <c r="H176" s="14">
        <v>35726.519999999997</v>
      </c>
      <c r="I176" s="14">
        <v>0</v>
      </c>
      <c r="J176" s="14">
        <f t="shared" si="20"/>
        <v>5740</v>
      </c>
      <c r="K176" s="14">
        <f t="shared" si="21"/>
        <v>14199.999999999998</v>
      </c>
      <c r="L176" s="14">
        <f t="shared" si="22"/>
        <v>2300</v>
      </c>
      <c r="M176" s="14">
        <v>5685.41</v>
      </c>
      <c r="N176" s="14">
        <f t="shared" si="23"/>
        <v>14180.000000000002</v>
      </c>
      <c r="O176" s="14">
        <v>0</v>
      </c>
      <c r="P176" s="14">
        <f t="shared" si="24"/>
        <v>42105.41</v>
      </c>
      <c r="Q176" s="14">
        <v>0</v>
      </c>
      <c r="R176" s="14">
        <f t="shared" si="25"/>
        <v>47151.929999999993</v>
      </c>
      <c r="S176" s="14">
        <f t="shared" si="26"/>
        <v>30680</v>
      </c>
      <c r="T176" s="14">
        <f t="shared" si="27"/>
        <v>152848.07</v>
      </c>
      <c r="U176"/>
      <c r="V176" s="33"/>
      <c r="W176"/>
      <c r="X176"/>
      <c r="Y176"/>
      <c r="Z176"/>
      <c r="AA176" s="33"/>
      <c r="AB176"/>
      <c r="AC176" s="33"/>
      <c r="AD176" s="33"/>
      <c r="AE176" s="33"/>
      <c r="AF176" s="33"/>
      <c r="AG176"/>
      <c r="AH176" s="33"/>
      <c r="AI176" s="33"/>
      <c r="AJ176"/>
      <c r="AL176" s="37"/>
      <c r="AM176" s="37"/>
    </row>
    <row r="177" spans="1:39" ht="15.95" customHeight="1" x14ac:dyDescent="0.25">
      <c r="A177" s="11">
        <v>162</v>
      </c>
      <c r="B177" s="12" t="s">
        <v>254</v>
      </c>
      <c r="C177" s="13" t="s">
        <v>258</v>
      </c>
      <c r="D177" s="13" t="s">
        <v>260</v>
      </c>
      <c r="E177" s="13" t="s">
        <v>259</v>
      </c>
      <c r="F177" s="13" t="s">
        <v>30</v>
      </c>
      <c r="G177" s="14">
        <v>40000</v>
      </c>
      <c r="H177" s="14">
        <v>442.65</v>
      </c>
      <c r="I177" s="14">
        <v>0</v>
      </c>
      <c r="J177" s="14">
        <f t="shared" si="20"/>
        <v>1148</v>
      </c>
      <c r="K177" s="14">
        <f t="shared" si="21"/>
        <v>2839.9999999999995</v>
      </c>
      <c r="L177" s="14">
        <f t="shared" si="22"/>
        <v>460</v>
      </c>
      <c r="M177" s="14">
        <f t="shared" ref="M177:M192" si="29">+G177*3.04%</f>
        <v>1216</v>
      </c>
      <c r="N177" s="14">
        <f t="shared" si="23"/>
        <v>2836</v>
      </c>
      <c r="O177" s="14">
        <v>0</v>
      </c>
      <c r="P177" s="14">
        <f t="shared" si="24"/>
        <v>8500</v>
      </c>
      <c r="Q177" s="14">
        <v>0</v>
      </c>
      <c r="R177" s="14">
        <f t="shared" si="25"/>
        <v>2806.65</v>
      </c>
      <c r="S177" s="14">
        <f t="shared" si="26"/>
        <v>6136</v>
      </c>
      <c r="T177" s="14">
        <f t="shared" si="27"/>
        <v>37193.35</v>
      </c>
      <c r="U177"/>
      <c r="V177" s="33"/>
      <c r="W177"/>
      <c r="X177"/>
      <c r="Y177"/>
      <c r="Z177"/>
      <c r="AA177" s="33"/>
      <c r="AB177"/>
      <c r="AC177" s="33"/>
      <c r="AD177" s="33"/>
      <c r="AE177"/>
      <c r="AF177" s="33"/>
      <c r="AG177"/>
      <c r="AH177" s="33"/>
      <c r="AI177" s="33"/>
      <c r="AJ177"/>
      <c r="AL177" s="37"/>
      <c r="AM177" s="37"/>
    </row>
    <row r="178" spans="1:39" ht="15.95" customHeight="1" x14ac:dyDescent="0.25">
      <c r="A178" s="11">
        <v>163</v>
      </c>
      <c r="B178" s="12" t="s">
        <v>261</v>
      </c>
      <c r="C178" s="13" t="s">
        <v>262</v>
      </c>
      <c r="D178" s="13" t="s">
        <v>263</v>
      </c>
      <c r="E178" s="13" t="s">
        <v>29</v>
      </c>
      <c r="F178" s="13" t="s">
        <v>35</v>
      </c>
      <c r="G178" s="14">
        <v>90000</v>
      </c>
      <c r="H178" s="14">
        <v>9753.1200000000008</v>
      </c>
      <c r="I178" s="14">
        <v>0</v>
      </c>
      <c r="J178" s="14">
        <f t="shared" si="20"/>
        <v>2583</v>
      </c>
      <c r="K178" s="14">
        <f t="shared" si="21"/>
        <v>6389.9999999999991</v>
      </c>
      <c r="L178" s="14">
        <f t="shared" si="22"/>
        <v>1035</v>
      </c>
      <c r="M178" s="14">
        <f t="shared" si="29"/>
        <v>2736</v>
      </c>
      <c r="N178" s="14">
        <f t="shared" si="23"/>
        <v>6381</v>
      </c>
      <c r="O178" s="14">
        <v>0</v>
      </c>
      <c r="P178" s="14">
        <f t="shared" si="24"/>
        <v>19125</v>
      </c>
      <c r="Q178" s="14">
        <v>25</v>
      </c>
      <c r="R178" s="14">
        <f t="shared" si="25"/>
        <v>15097.12</v>
      </c>
      <c r="S178" s="14">
        <f t="shared" si="26"/>
        <v>13806</v>
      </c>
      <c r="T178" s="14">
        <f t="shared" si="27"/>
        <v>74902.880000000005</v>
      </c>
      <c r="U178"/>
      <c r="V178" s="33"/>
      <c r="W178"/>
      <c r="X178"/>
      <c r="Y178"/>
      <c r="Z178"/>
      <c r="AA178" s="33"/>
      <c r="AB178"/>
      <c r="AC178" s="33"/>
      <c r="AD178" s="33"/>
      <c r="AE178" s="33"/>
      <c r="AF178" s="33"/>
      <c r="AG178"/>
      <c r="AH178" s="33"/>
      <c r="AI178" s="33"/>
      <c r="AJ178"/>
      <c r="AL178" s="37"/>
      <c r="AM178" s="37"/>
    </row>
    <row r="179" spans="1:39" ht="15.95" customHeight="1" x14ac:dyDescent="0.25">
      <c r="A179" s="11">
        <v>164</v>
      </c>
      <c r="B179" s="12" t="s">
        <v>261</v>
      </c>
      <c r="C179" s="13" t="s">
        <v>264</v>
      </c>
      <c r="D179" s="13" t="s">
        <v>265</v>
      </c>
      <c r="E179" s="13" t="s">
        <v>29</v>
      </c>
      <c r="F179" s="13" t="s">
        <v>35</v>
      </c>
      <c r="G179" s="14">
        <v>186462.98</v>
      </c>
      <c r="H179" s="14">
        <v>32443.62</v>
      </c>
      <c r="I179" s="14">
        <v>0</v>
      </c>
      <c r="J179" s="14">
        <f t="shared" si="20"/>
        <v>5351.4875259999999</v>
      </c>
      <c r="K179" s="14">
        <f t="shared" si="21"/>
        <v>13238.871579999999</v>
      </c>
      <c r="L179" s="14">
        <f t="shared" si="22"/>
        <v>2144.3242700000001</v>
      </c>
      <c r="M179" s="14">
        <f t="shared" si="29"/>
        <v>5668.4745920000005</v>
      </c>
      <c r="N179" s="14">
        <f t="shared" si="23"/>
        <v>13220.225282000001</v>
      </c>
      <c r="O179" s="14">
        <v>0</v>
      </c>
      <c r="P179" s="14">
        <f t="shared" si="24"/>
        <v>39623.383249999999</v>
      </c>
      <c r="Q179" s="14">
        <v>2826.95</v>
      </c>
      <c r="R179" s="14">
        <f t="shared" si="25"/>
        <v>46290.532118000003</v>
      </c>
      <c r="S179" s="14">
        <f t="shared" si="26"/>
        <v>28603.421131999999</v>
      </c>
      <c r="T179" s="14">
        <f t="shared" si="27"/>
        <v>140172.44788200001</v>
      </c>
      <c r="U179"/>
      <c r="V179" s="33"/>
      <c r="W179"/>
      <c r="X179"/>
      <c r="Y179"/>
      <c r="Z179"/>
      <c r="AA179" s="33"/>
      <c r="AB179"/>
      <c r="AC179" s="33"/>
      <c r="AD179" s="33"/>
      <c r="AE179" s="33"/>
      <c r="AF179" s="33"/>
      <c r="AG179" s="33"/>
      <c r="AH179" s="33"/>
      <c r="AI179" s="33"/>
      <c r="AJ179"/>
      <c r="AL179" s="37"/>
      <c r="AM179" s="37"/>
    </row>
    <row r="180" spans="1:39" ht="15.95" customHeight="1" x14ac:dyDescent="0.25">
      <c r="A180" s="11">
        <v>165</v>
      </c>
      <c r="B180" s="12" t="s">
        <v>261</v>
      </c>
      <c r="C180" s="13" t="s">
        <v>266</v>
      </c>
      <c r="D180" s="13" t="s">
        <v>103</v>
      </c>
      <c r="E180" s="13" t="s">
        <v>29</v>
      </c>
      <c r="F180" s="13" t="s">
        <v>30</v>
      </c>
      <c r="G180" s="14">
        <v>30000</v>
      </c>
      <c r="H180" s="14">
        <v>0</v>
      </c>
      <c r="I180" s="14">
        <v>0</v>
      </c>
      <c r="J180" s="14">
        <f t="shared" si="20"/>
        <v>861</v>
      </c>
      <c r="K180" s="14">
        <f t="shared" si="21"/>
        <v>2130</v>
      </c>
      <c r="L180" s="14">
        <f t="shared" si="22"/>
        <v>345</v>
      </c>
      <c r="M180" s="14">
        <f t="shared" si="29"/>
        <v>912</v>
      </c>
      <c r="N180" s="14">
        <f t="shared" si="23"/>
        <v>2127</v>
      </c>
      <c r="O180" s="14">
        <v>0</v>
      </c>
      <c r="P180" s="14">
        <f t="shared" si="24"/>
        <v>6375</v>
      </c>
      <c r="Q180" s="14">
        <v>0</v>
      </c>
      <c r="R180" s="14">
        <f t="shared" si="25"/>
        <v>1773</v>
      </c>
      <c r="S180" s="14">
        <f t="shared" si="26"/>
        <v>4602</v>
      </c>
      <c r="T180" s="14">
        <f t="shared" si="27"/>
        <v>28227</v>
      </c>
      <c r="U180"/>
      <c r="V180" s="33"/>
      <c r="W180"/>
      <c r="X180"/>
      <c r="Y180"/>
      <c r="Z180"/>
      <c r="AA180" s="33"/>
      <c r="AB180"/>
      <c r="AC180" s="33"/>
      <c r="AD180"/>
      <c r="AE180"/>
      <c r="AF180"/>
      <c r="AG180"/>
      <c r="AH180" s="33"/>
      <c r="AI180" s="33"/>
      <c r="AJ180"/>
      <c r="AL180" s="37"/>
      <c r="AM180" s="37"/>
    </row>
    <row r="181" spans="1:39" ht="15.95" customHeight="1" x14ac:dyDescent="0.25">
      <c r="A181" s="11">
        <v>166</v>
      </c>
      <c r="B181" s="12" t="s">
        <v>261</v>
      </c>
      <c r="C181" s="13" t="s">
        <v>1016</v>
      </c>
      <c r="D181" s="13" t="s">
        <v>1000</v>
      </c>
      <c r="E181" s="13" t="s">
        <v>29</v>
      </c>
      <c r="F181" s="13" t="s">
        <v>35</v>
      </c>
      <c r="G181" s="14">
        <v>45000</v>
      </c>
      <c r="H181" s="14">
        <v>1148.33</v>
      </c>
      <c r="I181" s="14">
        <v>0</v>
      </c>
      <c r="J181" s="14">
        <f t="shared" si="20"/>
        <v>1291.5</v>
      </c>
      <c r="K181" s="14">
        <f t="shared" si="21"/>
        <v>3194.9999999999995</v>
      </c>
      <c r="L181" s="14">
        <f t="shared" si="22"/>
        <v>517.5</v>
      </c>
      <c r="M181" s="14">
        <f t="shared" si="29"/>
        <v>1368</v>
      </c>
      <c r="N181" s="14">
        <f t="shared" si="23"/>
        <v>3190.5</v>
      </c>
      <c r="O181" s="14">
        <v>0</v>
      </c>
      <c r="P181" s="14">
        <f t="shared" si="24"/>
        <v>9562.5</v>
      </c>
      <c r="Q181" s="14">
        <v>0</v>
      </c>
      <c r="R181" s="14">
        <f t="shared" si="25"/>
        <v>3807.83</v>
      </c>
      <c r="S181" s="14">
        <f t="shared" si="26"/>
        <v>6903</v>
      </c>
      <c r="T181" s="14">
        <f t="shared" si="27"/>
        <v>41192.17</v>
      </c>
      <c r="U181"/>
      <c r="V181" s="33"/>
      <c r="W181"/>
      <c r="X181"/>
      <c r="Y181"/>
      <c r="Z181"/>
      <c r="AA181" s="33"/>
      <c r="AB181"/>
      <c r="AC181" s="33"/>
      <c r="AD181" s="33"/>
      <c r="AE181" s="33"/>
      <c r="AF181" s="33"/>
      <c r="AG181"/>
      <c r="AH181" s="33"/>
      <c r="AI181" s="33"/>
      <c r="AJ181"/>
      <c r="AL181" s="37"/>
      <c r="AM181" s="37"/>
    </row>
    <row r="182" spans="1:39" ht="15.95" customHeight="1" x14ac:dyDescent="0.25">
      <c r="A182" s="11">
        <v>167</v>
      </c>
      <c r="B182" s="12" t="s">
        <v>267</v>
      </c>
      <c r="C182" s="13" t="s">
        <v>268</v>
      </c>
      <c r="D182" s="13" t="s">
        <v>269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 t="shared" si="20"/>
        <v>861</v>
      </c>
      <c r="K182" s="14">
        <f t="shared" si="21"/>
        <v>2130</v>
      </c>
      <c r="L182" s="14">
        <f t="shared" si="22"/>
        <v>345</v>
      </c>
      <c r="M182" s="14">
        <f t="shared" si="29"/>
        <v>912</v>
      </c>
      <c r="N182" s="14">
        <f t="shared" si="23"/>
        <v>2127</v>
      </c>
      <c r="O182" s="14">
        <v>0</v>
      </c>
      <c r="P182" s="14">
        <f t="shared" si="24"/>
        <v>6375</v>
      </c>
      <c r="Q182" s="14">
        <v>11345.54</v>
      </c>
      <c r="R182" s="14">
        <f t="shared" si="25"/>
        <v>13118.54</v>
      </c>
      <c r="S182" s="14">
        <f t="shared" si="26"/>
        <v>4602</v>
      </c>
      <c r="T182" s="14">
        <f t="shared" si="27"/>
        <v>16881.46</v>
      </c>
      <c r="U182"/>
      <c r="V182" s="33"/>
      <c r="W182"/>
      <c r="X182"/>
      <c r="Y182"/>
      <c r="Z182"/>
      <c r="AA182" s="33"/>
      <c r="AB182"/>
      <c r="AC182" s="33"/>
      <c r="AD182"/>
      <c r="AE182"/>
      <c r="AF182"/>
      <c r="AG182" s="33"/>
      <c r="AH182" s="33"/>
      <c r="AI182" s="33"/>
      <c r="AJ182"/>
      <c r="AL182" s="37"/>
      <c r="AM182" s="37"/>
    </row>
    <row r="183" spans="1:39" ht="15.95" customHeight="1" x14ac:dyDescent="0.25">
      <c r="A183" s="11">
        <v>168</v>
      </c>
      <c r="B183" s="12" t="s">
        <v>267</v>
      </c>
      <c r="C183" s="13" t="s">
        <v>1040</v>
      </c>
      <c r="D183" s="13" t="s">
        <v>1066</v>
      </c>
      <c r="E183" s="13" t="s">
        <v>44</v>
      </c>
      <c r="F183" s="13" t="s">
        <v>30</v>
      </c>
      <c r="G183" s="14">
        <v>90000</v>
      </c>
      <c r="H183" s="14">
        <v>9753.1200000000008</v>
      </c>
      <c r="I183" s="14">
        <v>0</v>
      </c>
      <c r="J183" s="14">
        <f t="shared" si="20"/>
        <v>2583</v>
      </c>
      <c r="K183" s="14">
        <f t="shared" si="21"/>
        <v>6389.9999999999991</v>
      </c>
      <c r="L183" s="14">
        <f t="shared" si="22"/>
        <v>1035</v>
      </c>
      <c r="M183" s="14">
        <f t="shared" si="29"/>
        <v>2736</v>
      </c>
      <c r="N183" s="14">
        <f t="shared" si="23"/>
        <v>6381</v>
      </c>
      <c r="O183" s="14">
        <v>0</v>
      </c>
      <c r="P183" s="14">
        <f t="shared" si="24"/>
        <v>19125</v>
      </c>
      <c r="Q183" s="14">
        <v>0</v>
      </c>
      <c r="R183" s="14">
        <f t="shared" si="25"/>
        <v>15072.12</v>
      </c>
      <c r="S183" s="14">
        <f t="shared" si="26"/>
        <v>13806</v>
      </c>
      <c r="T183" s="14">
        <f t="shared" si="27"/>
        <v>74927.88</v>
      </c>
      <c r="U183"/>
      <c r="V183" s="33"/>
      <c r="W183"/>
      <c r="X183"/>
      <c r="Y183"/>
      <c r="Z183"/>
      <c r="AA183" s="33"/>
      <c r="AB183"/>
      <c r="AC183" s="33"/>
      <c r="AD183" s="33"/>
      <c r="AE183" s="33"/>
      <c r="AF183" s="33"/>
      <c r="AG183"/>
      <c r="AH183" s="33"/>
      <c r="AI183" s="33"/>
      <c r="AJ183"/>
      <c r="AL183" s="37"/>
      <c r="AM183" s="37"/>
    </row>
    <row r="184" spans="1:39" ht="15.95" customHeight="1" x14ac:dyDescent="0.25">
      <c r="A184" s="11">
        <v>169</v>
      </c>
      <c r="B184" s="12" t="s">
        <v>267</v>
      </c>
      <c r="C184" s="13" t="s">
        <v>1067</v>
      </c>
      <c r="D184" s="13" t="s">
        <v>269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20"/>
        <v>861</v>
      </c>
      <c r="K184" s="14">
        <f t="shared" si="21"/>
        <v>2130</v>
      </c>
      <c r="L184" s="14">
        <f t="shared" si="22"/>
        <v>345</v>
      </c>
      <c r="M184" s="14">
        <f t="shared" si="29"/>
        <v>912</v>
      </c>
      <c r="N184" s="14">
        <f t="shared" si="23"/>
        <v>2127</v>
      </c>
      <c r="O184" s="14">
        <v>0</v>
      </c>
      <c r="P184" s="14">
        <f t="shared" si="24"/>
        <v>6375</v>
      </c>
      <c r="Q184" s="14">
        <v>0</v>
      </c>
      <c r="R184" s="14">
        <f t="shared" si="25"/>
        <v>1773</v>
      </c>
      <c r="S184" s="14">
        <f t="shared" si="26"/>
        <v>4602</v>
      </c>
      <c r="T184" s="14">
        <f t="shared" si="27"/>
        <v>28227</v>
      </c>
      <c r="U184"/>
      <c r="V184" s="33"/>
      <c r="W184"/>
      <c r="X184"/>
      <c r="Y184"/>
      <c r="Z184"/>
      <c r="AA184" s="33"/>
      <c r="AB184"/>
      <c r="AC184" s="33"/>
      <c r="AD184"/>
      <c r="AE184"/>
      <c r="AF184"/>
      <c r="AG184"/>
      <c r="AH184" s="33"/>
      <c r="AI184" s="33"/>
      <c r="AJ184"/>
      <c r="AL184" s="37"/>
      <c r="AM184" s="37"/>
    </row>
    <row r="185" spans="1:39" ht="15.95" customHeight="1" x14ac:dyDescent="0.25">
      <c r="A185" s="11">
        <v>170</v>
      </c>
      <c r="B185" s="12" t="s">
        <v>270</v>
      </c>
      <c r="C185" s="13" t="s">
        <v>271</v>
      </c>
      <c r="D185" s="13" t="s">
        <v>1064</v>
      </c>
      <c r="E185" s="13" t="s">
        <v>44</v>
      </c>
      <c r="F185" s="13" t="s">
        <v>35</v>
      </c>
      <c r="G185" s="14">
        <v>155000</v>
      </c>
      <c r="H185" s="14">
        <v>24244.09</v>
      </c>
      <c r="I185" s="14">
        <v>0</v>
      </c>
      <c r="J185" s="14">
        <f t="shared" si="20"/>
        <v>4448.5</v>
      </c>
      <c r="K185" s="14">
        <f t="shared" si="21"/>
        <v>11004.999999999998</v>
      </c>
      <c r="L185" s="14">
        <f t="shared" si="22"/>
        <v>1782.5</v>
      </c>
      <c r="M185" s="14">
        <f t="shared" si="29"/>
        <v>4712</v>
      </c>
      <c r="N185" s="14">
        <f t="shared" si="23"/>
        <v>10989.5</v>
      </c>
      <c r="O185" s="14">
        <v>3194.62</v>
      </c>
      <c r="P185" s="14">
        <f t="shared" si="24"/>
        <v>32937.5</v>
      </c>
      <c r="Q185" s="14">
        <v>0</v>
      </c>
      <c r="R185" s="14">
        <f t="shared" si="25"/>
        <v>36599.21</v>
      </c>
      <c r="S185" s="14">
        <f t="shared" si="26"/>
        <v>23777</v>
      </c>
      <c r="T185" s="14">
        <f t="shared" si="27"/>
        <v>118400.79000000001</v>
      </c>
      <c r="U185"/>
      <c r="V185" s="33"/>
      <c r="W185"/>
      <c r="X185"/>
      <c r="Y185"/>
      <c r="Z185"/>
      <c r="AA185" s="33"/>
      <c r="AB185"/>
      <c r="AC185" s="33"/>
      <c r="AD185" s="33"/>
      <c r="AE185" s="33"/>
      <c r="AF185" s="33"/>
      <c r="AG185" s="33"/>
      <c r="AH185" s="33"/>
      <c r="AI185" s="33"/>
      <c r="AJ185"/>
      <c r="AL185" s="37"/>
      <c r="AM185" s="37"/>
    </row>
    <row r="186" spans="1:39" ht="15.95" customHeight="1" x14ac:dyDescent="0.25">
      <c r="A186" s="11">
        <v>171</v>
      </c>
      <c r="B186" s="12" t="s">
        <v>270</v>
      </c>
      <c r="C186" s="13" t="s">
        <v>272</v>
      </c>
      <c r="D186" s="13" t="s">
        <v>273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 t="shared" si="20"/>
        <v>2296</v>
      </c>
      <c r="K186" s="14">
        <f t="shared" si="21"/>
        <v>5679.9999999999991</v>
      </c>
      <c r="L186" s="14">
        <f t="shared" si="22"/>
        <v>920</v>
      </c>
      <c r="M186" s="14">
        <f t="shared" si="29"/>
        <v>2432</v>
      </c>
      <c r="N186" s="14">
        <f t="shared" si="23"/>
        <v>5672</v>
      </c>
      <c r="O186" s="14">
        <v>0</v>
      </c>
      <c r="P186" s="14">
        <f t="shared" si="24"/>
        <v>17000</v>
      </c>
      <c r="Q186" s="14">
        <v>0</v>
      </c>
      <c r="R186" s="14">
        <f t="shared" si="25"/>
        <v>12128.869999999999</v>
      </c>
      <c r="S186" s="14">
        <f t="shared" si="26"/>
        <v>12272</v>
      </c>
      <c r="T186" s="14">
        <f t="shared" si="27"/>
        <v>67871.13</v>
      </c>
      <c r="U186"/>
      <c r="V186" s="33"/>
      <c r="W186"/>
      <c r="X186"/>
      <c r="Y186"/>
      <c r="Z186"/>
      <c r="AA186" s="33"/>
      <c r="AB186"/>
      <c r="AC186" s="33"/>
      <c r="AD186" s="33"/>
      <c r="AE186" s="33"/>
      <c r="AF186" s="33"/>
      <c r="AG186"/>
      <c r="AH186" s="33"/>
      <c r="AI186" s="33"/>
      <c r="AJ186"/>
      <c r="AL186" s="37"/>
      <c r="AM186" s="37"/>
    </row>
    <row r="187" spans="1:39" ht="15.95" customHeight="1" x14ac:dyDescent="0.25">
      <c r="A187" s="11">
        <v>172</v>
      </c>
      <c r="B187" s="12" t="s">
        <v>274</v>
      </c>
      <c r="C187" s="13" t="s">
        <v>275</v>
      </c>
      <c r="D187" s="13" t="s">
        <v>1061</v>
      </c>
      <c r="E187" s="13" t="s">
        <v>29</v>
      </c>
      <c r="F187" s="13" t="s">
        <v>30</v>
      </c>
      <c r="G187" s="14">
        <v>120000</v>
      </c>
      <c r="H187" s="14">
        <v>16809.87</v>
      </c>
      <c r="I187" s="14">
        <v>0</v>
      </c>
      <c r="J187" s="14">
        <f t="shared" si="20"/>
        <v>3444</v>
      </c>
      <c r="K187" s="14">
        <f t="shared" si="21"/>
        <v>8520</v>
      </c>
      <c r="L187" s="14">
        <f t="shared" si="22"/>
        <v>1380</v>
      </c>
      <c r="M187" s="14">
        <f t="shared" si="29"/>
        <v>3648</v>
      </c>
      <c r="N187" s="14">
        <f t="shared" si="23"/>
        <v>8508</v>
      </c>
      <c r="O187" s="14">
        <v>0</v>
      </c>
      <c r="P187" s="14">
        <f t="shared" si="24"/>
        <v>25500</v>
      </c>
      <c r="Q187" s="14">
        <v>1871.01</v>
      </c>
      <c r="R187" s="14">
        <f t="shared" si="25"/>
        <v>25772.879999999997</v>
      </c>
      <c r="S187" s="14">
        <f t="shared" si="26"/>
        <v>18408</v>
      </c>
      <c r="T187" s="14">
        <f t="shared" si="27"/>
        <v>94227.12</v>
      </c>
      <c r="U187"/>
      <c r="V187" s="33"/>
      <c r="W187"/>
      <c r="X187"/>
      <c r="Y187"/>
      <c r="Z187"/>
      <c r="AA187" s="33"/>
      <c r="AB187"/>
      <c r="AC187" s="33"/>
      <c r="AD187" s="33"/>
      <c r="AE187" s="33"/>
      <c r="AF187" s="33"/>
      <c r="AG187" s="33"/>
      <c r="AH187" s="33"/>
      <c r="AI187" s="33"/>
      <c r="AJ187"/>
      <c r="AL187" s="37"/>
      <c r="AM187" s="37"/>
    </row>
    <row r="188" spans="1:39" ht="15.95" customHeight="1" x14ac:dyDescent="0.25">
      <c r="A188" s="11">
        <v>173</v>
      </c>
      <c r="B188" s="12" t="s">
        <v>274</v>
      </c>
      <c r="C188" s="13" t="s">
        <v>276</v>
      </c>
      <c r="D188" s="13" t="s">
        <v>1069</v>
      </c>
      <c r="E188" s="13" t="s">
        <v>44</v>
      </c>
      <c r="F188" s="13" t="s">
        <v>35</v>
      </c>
      <c r="G188" s="14">
        <v>120000</v>
      </c>
      <c r="H188" s="14">
        <v>16809.87</v>
      </c>
      <c r="I188" s="14">
        <v>0</v>
      </c>
      <c r="J188" s="14">
        <f t="shared" si="20"/>
        <v>3444</v>
      </c>
      <c r="K188" s="14">
        <f t="shared" si="21"/>
        <v>8520</v>
      </c>
      <c r="L188" s="14">
        <f t="shared" si="22"/>
        <v>1380</v>
      </c>
      <c r="M188" s="14">
        <f t="shared" si="29"/>
        <v>3648</v>
      </c>
      <c r="N188" s="14">
        <f t="shared" si="23"/>
        <v>8508</v>
      </c>
      <c r="O188" s="14">
        <v>0</v>
      </c>
      <c r="P188" s="14">
        <f t="shared" si="24"/>
        <v>25500</v>
      </c>
      <c r="Q188" s="14">
        <v>1830.01</v>
      </c>
      <c r="R188" s="14">
        <f t="shared" si="25"/>
        <v>25731.879999999997</v>
      </c>
      <c r="S188" s="14">
        <f t="shared" si="26"/>
        <v>18408</v>
      </c>
      <c r="T188" s="14">
        <f t="shared" si="27"/>
        <v>94268.12</v>
      </c>
      <c r="U188"/>
      <c r="V188" s="33"/>
      <c r="W188"/>
      <c r="X188"/>
      <c r="Y188"/>
      <c r="Z188"/>
      <c r="AA188" s="33"/>
      <c r="AB188"/>
      <c r="AC188" s="33"/>
      <c r="AD188" s="33"/>
      <c r="AE188" s="33"/>
      <c r="AF188" s="33"/>
      <c r="AG188" s="33"/>
      <c r="AH188" s="33"/>
      <c r="AI188" s="33"/>
      <c r="AJ188"/>
      <c r="AL188" s="37"/>
      <c r="AM188" s="37"/>
    </row>
    <row r="189" spans="1:39" ht="15.95" customHeight="1" x14ac:dyDescent="0.25">
      <c r="A189" s="11">
        <v>174</v>
      </c>
      <c r="B189" s="12" t="s">
        <v>274</v>
      </c>
      <c r="C189" s="13" t="s">
        <v>277</v>
      </c>
      <c r="D189" s="13" t="s">
        <v>43</v>
      </c>
      <c r="E189" s="13" t="s">
        <v>29</v>
      </c>
      <c r="F189" s="13" t="s">
        <v>35</v>
      </c>
      <c r="G189" s="14">
        <v>86250</v>
      </c>
      <c r="H189" s="14">
        <v>9709.5400000000009</v>
      </c>
      <c r="I189" s="14">
        <v>0</v>
      </c>
      <c r="J189" s="14">
        <f t="shared" si="20"/>
        <v>2475.375</v>
      </c>
      <c r="K189" s="14">
        <f t="shared" si="21"/>
        <v>6123.7499999999991</v>
      </c>
      <c r="L189" s="14">
        <f t="shared" si="22"/>
        <v>991.875</v>
      </c>
      <c r="M189" s="14">
        <f t="shared" si="29"/>
        <v>2622</v>
      </c>
      <c r="N189" s="14">
        <f t="shared" si="23"/>
        <v>6115.125</v>
      </c>
      <c r="O189" s="14">
        <v>3194.62</v>
      </c>
      <c r="P189" s="14">
        <f t="shared" si="24"/>
        <v>18328.125</v>
      </c>
      <c r="Q189" s="14">
        <v>5993.5000000000009</v>
      </c>
      <c r="R189" s="14">
        <f t="shared" si="25"/>
        <v>23995.035</v>
      </c>
      <c r="S189" s="14">
        <f t="shared" si="26"/>
        <v>13230.75</v>
      </c>
      <c r="T189" s="14">
        <f t="shared" si="27"/>
        <v>62254.964999999997</v>
      </c>
      <c r="U189"/>
      <c r="V189" s="33"/>
      <c r="W189"/>
      <c r="X189"/>
      <c r="Y189"/>
      <c r="Z189"/>
      <c r="AA189" s="33"/>
      <c r="AB189"/>
      <c r="AC189" s="33"/>
      <c r="AD189" s="33"/>
      <c r="AE189" s="33"/>
      <c r="AF189" s="33"/>
      <c r="AG189" s="33"/>
      <c r="AH189" s="33"/>
      <c r="AI189" s="33"/>
      <c r="AJ189"/>
      <c r="AL189" s="37"/>
      <c r="AM189" s="37"/>
    </row>
    <row r="190" spans="1:39" ht="12.75" customHeight="1" x14ac:dyDescent="0.25">
      <c r="A190" s="11">
        <v>175</v>
      </c>
      <c r="B190" s="12" t="s">
        <v>274</v>
      </c>
      <c r="C190" s="13" t="s">
        <v>278</v>
      </c>
      <c r="D190" s="13" t="s">
        <v>223</v>
      </c>
      <c r="E190" s="13" t="s">
        <v>29</v>
      </c>
      <c r="F190" s="13" t="s">
        <v>35</v>
      </c>
      <c r="G190" s="14">
        <v>97612.68</v>
      </c>
      <c r="H190" s="14">
        <v>14818.14</v>
      </c>
      <c r="I190" s="14">
        <v>0</v>
      </c>
      <c r="J190" s="14">
        <f t="shared" si="20"/>
        <v>2801.4839159999997</v>
      </c>
      <c r="K190" s="14">
        <f t="shared" si="21"/>
        <v>6930.5002799999993</v>
      </c>
      <c r="L190" s="14">
        <f t="shared" si="22"/>
        <v>1122.5458199999998</v>
      </c>
      <c r="M190" s="14">
        <f t="shared" si="29"/>
        <v>2967.4254719999999</v>
      </c>
      <c r="N190" s="14">
        <f t="shared" si="23"/>
        <v>6920.739012</v>
      </c>
      <c r="O190" s="14">
        <v>0</v>
      </c>
      <c r="P190" s="14">
        <f t="shared" si="24"/>
        <v>20742.694499999998</v>
      </c>
      <c r="Q190" s="14">
        <v>4794.2</v>
      </c>
      <c r="R190" s="14">
        <f t="shared" si="25"/>
        <v>25381.249388</v>
      </c>
      <c r="S190" s="14">
        <f t="shared" si="26"/>
        <v>14973.785111999998</v>
      </c>
      <c r="T190" s="14">
        <f t="shared" si="27"/>
        <v>72231.430611999996</v>
      </c>
      <c r="U190"/>
      <c r="V190" s="33"/>
      <c r="W190"/>
      <c r="X190"/>
      <c r="Y190"/>
      <c r="Z190"/>
      <c r="AA190" s="33"/>
      <c r="AB190"/>
      <c r="AC190" s="33"/>
      <c r="AD190" s="33"/>
      <c r="AE190" s="33"/>
      <c r="AF190" s="33"/>
      <c r="AG190" s="33"/>
      <c r="AH190" s="33"/>
      <c r="AI190" s="33"/>
      <c r="AJ190"/>
      <c r="AL190" s="37"/>
      <c r="AM190" s="37"/>
    </row>
    <row r="191" spans="1:39" ht="15.95" customHeight="1" x14ac:dyDescent="0.25">
      <c r="A191" s="11">
        <v>176</v>
      </c>
      <c r="B191" s="12" t="s">
        <v>274</v>
      </c>
      <c r="C191" s="13" t="s">
        <v>279</v>
      </c>
      <c r="D191" s="13" t="s">
        <v>265</v>
      </c>
      <c r="E191" s="13" t="s">
        <v>29</v>
      </c>
      <c r="F191" s="13" t="s">
        <v>35</v>
      </c>
      <c r="G191" s="14">
        <v>155000</v>
      </c>
      <c r="H191" s="14">
        <v>48047.75</v>
      </c>
      <c r="I191" s="14">
        <v>0</v>
      </c>
      <c r="J191" s="14">
        <f t="shared" si="20"/>
        <v>4448.5</v>
      </c>
      <c r="K191" s="14">
        <f t="shared" si="21"/>
        <v>11004.999999999998</v>
      </c>
      <c r="L191" s="14">
        <f t="shared" si="22"/>
        <v>1782.5</v>
      </c>
      <c r="M191" s="14">
        <f t="shared" si="29"/>
        <v>4712</v>
      </c>
      <c r="N191" s="14">
        <f t="shared" si="23"/>
        <v>10989.5</v>
      </c>
      <c r="O191" s="14">
        <v>0</v>
      </c>
      <c r="P191" s="14">
        <f t="shared" si="24"/>
        <v>32937.5</v>
      </c>
      <c r="Q191" s="14">
        <v>13485.01</v>
      </c>
      <c r="R191" s="14">
        <f t="shared" si="25"/>
        <v>70693.260000000009</v>
      </c>
      <c r="S191" s="14">
        <f t="shared" si="26"/>
        <v>23777</v>
      </c>
      <c r="T191" s="14">
        <f t="shared" si="27"/>
        <v>84306.739999999991</v>
      </c>
      <c r="U191"/>
      <c r="V191" s="33"/>
      <c r="W191"/>
      <c r="X191"/>
      <c r="Y191"/>
      <c r="Z191"/>
      <c r="AA191" s="33"/>
      <c r="AB191"/>
      <c r="AC191" s="33"/>
      <c r="AD191" s="33"/>
      <c r="AE191" s="33"/>
      <c r="AF191" s="33"/>
      <c r="AG191" s="33"/>
      <c r="AH191" s="33"/>
      <c r="AI191" s="33"/>
      <c r="AJ191"/>
      <c r="AL191" s="37"/>
      <c r="AM191" s="37"/>
    </row>
    <row r="192" spans="1:39" ht="15.95" customHeight="1" x14ac:dyDescent="0.25">
      <c r="A192" s="11">
        <v>177</v>
      </c>
      <c r="B192" s="12" t="s">
        <v>274</v>
      </c>
      <c r="C192" s="13" t="s">
        <v>280</v>
      </c>
      <c r="D192" s="13" t="s">
        <v>107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 t="shared" si="20"/>
        <v>1485.2249999999999</v>
      </c>
      <c r="K192" s="14">
        <f t="shared" si="21"/>
        <v>3674.2499999999995</v>
      </c>
      <c r="L192" s="14">
        <f t="shared" si="22"/>
        <v>595.125</v>
      </c>
      <c r="M192" s="14">
        <f t="shared" si="29"/>
        <v>1573.2</v>
      </c>
      <c r="N192" s="14">
        <f t="shared" si="23"/>
        <v>3669.0750000000003</v>
      </c>
      <c r="O192" s="14">
        <v>0</v>
      </c>
      <c r="P192" s="14">
        <f t="shared" si="24"/>
        <v>10996.875</v>
      </c>
      <c r="Q192" s="14">
        <v>0</v>
      </c>
      <c r="R192" s="14">
        <f t="shared" si="25"/>
        <v>5159.415</v>
      </c>
      <c r="S192" s="14">
        <f t="shared" si="26"/>
        <v>7938.4500000000007</v>
      </c>
      <c r="T192" s="14">
        <f t="shared" si="27"/>
        <v>46590.584999999999</v>
      </c>
      <c r="U192"/>
      <c r="V192" s="33"/>
      <c r="W192"/>
      <c r="X192"/>
      <c r="Y192"/>
      <c r="Z192"/>
      <c r="AA192" s="33"/>
      <c r="AB192"/>
      <c r="AC192" s="33"/>
      <c r="AD192" s="33"/>
      <c r="AE192" s="33"/>
      <c r="AF192" s="33"/>
      <c r="AG192"/>
      <c r="AH192" s="33"/>
      <c r="AI192" s="33"/>
      <c r="AJ192"/>
      <c r="AL192" s="37"/>
      <c r="AM192" s="37"/>
    </row>
    <row r="193" spans="1:39" ht="15.95" customHeight="1" x14ac:dyDescent="0.25">
      <c r="A193" s="11">
        <v>179</v>
      </c>
      <c r="B193" s="12" t="s">
        <v>1025</v>
      </c>
      <c r="C193" s="13" t="s">
        <v>1023</v>
      </c>
      <c r="D193" s="13" t="s">
        <v>1024</v>
      </c>
      <c r="E193" s="13" t="s">
        <v>29</v>
      </c>
      <c r="F193" s="13" t="s">
        <v>30</v>
      </c>
      <c r="G193" s="14">
        <v>193750</v>
      </c>
      <c r="H193" s="14">
        <v>36579.93</v>
      </c>
      <c r="I193" s="14">
        <v>0</v>
      </c>
      <c r="J193" s="14">
        <f t="shared" si="20"/>
        <v>5560.625</v>
      </c>
      <c r="K193" s="14">
        <f t="shared" si="21"/>
        <v>13756.249999999998</v>
      </c>
      <c r="L193" s="14">
        <f t="shared" si="22"/>
        <v>2228.125</v>
      </c>
      <c r="M193" s="14">
        <v>5685.41</v>
      </c>
      <c r="N193" s="14">
        <f t="shared" si="23"/>
        <v>13736.875</v>
      </c>
      <c r="O193" s="14">
        <v>0</v>
      </c>
      <c r="P193" s="14">
        <f t="shared" si="24"/>
        <v>40967.285000000003</v>
      </c>
      <c r="Q193" s="14">
        <v>2936.26</v>
      </c>
      <c r="R193" s="14">
        <f t="shared" si="25"/>
        <v>50762.224999999999</v>
      </c>
      <c r="S193" s="14">
        <f t="shared" si="26"/>
        <v>29721.25</v>
      </c>
      <c r="T193" s="14">
        <f t="shared" si="27"/>
        <v>142987.77499999999</v>
      </c>
      <c r="U193"/>
      <c r="V193" s="33"/>
      <c r="W193"/>
      <c r="X193"/>
      <c r="Y193"/>
      <c r="Z193"/>
      <c r="AA193" s="33"/>
      <c r="AB193"/>
      <c r="AC193" s="33"/>
      <c r="AD193" s="33"/>
      <c r="AE193" s="33"/>
      <c r="AF193" s="33"/>
      <c r="AG193" s="33"/>
      <c r="AH193" s="33"/>
      <c r="AI193" s="33"/>
      <c r="AJ193"/>
      <c r="AL193" s="37"/>
      <c r="AM193" s="37"/>
    </row>
    <row r="194" spans="1:39" ht="15.95" customHeight="1" x14ac:dyDescent="0.25">
      <c r="A194" s="11">
        <v>180</v>
      </c>
      <c r="B194" s="12" t="s">
        <v>281</v>
      </c>
      <c r="C194" s="13" t="s">
        <v>282</v>
      </c>
      <c r="D194" s="13" t="s">
        <v>1070</v>
      </c>
      <c r="E194" s="13" t="s">
        <v>29</v>
      </c>
      <c r="F194" s="13" t="s">
        <v>30</v>
      </c>
      <c r="G194" s="14">
        <v>200000</v>
      </c>
      <c r="H194" s="14">
        <v>35726.519999999997</v>
      </c>
      <c r="I194" s="14">
        <v>0</v>
      </c>
      <c r="J194" s="14">
        <f t="shared" si="20"/>
        <v>5740</v>
      </c>
      <c r="K194" s="14">
        <f t="shared" si="21"/>
        <v>14199.999999999998</v>
      </c>
      <c r="L194" s="14">
        <f t="shared" si="22"/>
        <v>2300</v>
      </c>
      <c r="M194" s="14">
        <v>5685.41</v>
      </c>
      <c r="N194" s="14">
        <f t="shared" si="23"/>
        <v>14180.000000000002</v>
      </c>
      <c r="O194" s="14">
        <v>0</v>
      </c>
      <c r="P194" s="14">
        <f t="shared" si="24"/>
        <v>42105.41</v>
      </c>
      <c r="Q194" s="14">
        <v>12097.61</v>
      </c>
      <c r="R194" s="14">
        <f t="shared" si="25"/>
        <v>59249.539999999994</v>
      </c>
      <c r="S194" s="14">
        <f t="shared" si="26"/>
        <v>30680</v>
      </c>
      <c r="T194" s="14">
        <f t="shared" si="27"/>
        <v>140750.46000000002</v>
      </c>
      <c r="U194"/>
      <c r="V194" s="33"/>
      <c r="W194"/>
      <c r="X194"/>
      <c r="Y194"/>
      <c r="Z194"/>
      <c r="AA194" s="33"/>
      <c r="AB194"/>
      <c r="AC194" s="33"/>
      <c r="AD194" s="33"/>
      <c r="AE194" s="33"/>
      <c r="AF194" s="33"/>
      <c r="AG194" s="33"/>
      <c r="AH194" s="33"/>
      <c r="AI194" s="33"/>
      <c r="AJ194"/>
      <c r="AL194" s="37"/>
      <c r="AM194" s="37"/>
    </row>
    <row r="195" spans="1:39" ht="15.95" customHeight="1" x14ac:dyDescent="0.25">
      <c r="A195" s="11">
        <v>181</v>
      </c>
      <c r="B195" s="12" t="s">
        <v>281</v>
      </c>
      <c r="C195" s="13" t="s">
        <v>283</v>
      </c>
      <c r="D195" s="13" t="s">
        <v>284</v>
      </c>
      <c r="E195" s="13" t="s">
        <v>29</v>
      </c>
      <c r="F195" s="13" t="s">
        <v>35</v>
      </c>
      <c r="G195" s="14">
        <v>120000</v>
      </c>
      <c r="H195" s="14">
        <v>16809.87</v>
      </c>
      <c r="I195" s="14">
        <v>0</v>
      </c>
      <c r="J195" s="14">
        <f t="shared" si="20"/>
        <v>3444</v>
      </c>
      <c r="K195" s="14">
        <f t="shared" si="21"/>
        <v>8520</v>
      </c>
      <c r="L195" s="14">
        <f t="shared" si="22"/>
        <v>1380</v>
      </c>
      <c r="M195" s="14">
        <f>+G195*3.04%</f>
        <v>3648</v>
      </c>
      <c r="N195" s="14">
        <f t="shared" si="23"/>
        <v>8508</v>
      </c>
      <c r="O195" s="14">
        <v>0</v>
      </c>
      <c r="P195" s="14">
        <f t="shared" si="24"/>
        <v>25500</v>
      </c>
      <c r="Q195" s="14">
        <v>1855.01</v>
      </c>
      <c r="R195" s="14">
        <f t="shared" si="25"/>
        <v>25756.879999999997</v>
      </c>
      <c r="S195" s="14">
        <f t="shared" si="26"/>
        <v>18408</v>
      </c>
      <c r="T195" s="14">
        <f t="shared" si="27"/>
        <v>94243.12</v>
      </c>
      <c r="U195"/>
      <c r="V195" s="33"/>
      <c r="W195"/>
      <c r="X195"/>
      <c r="Y195"/>
      <c r="Z195"/>
      <c r="AA195" s="33"/>
      <c r="AB195"/>
      <c r="AC195" s="33"/>
      <c r="AD195" s="33"/>
      <c r="AE195" s="33"/>
      <c r="AF195" s="33"/>
      <c r="AG195" s="33"/>
      <c r="AH195" s="33"/>
      <c r="AI195" s="33"/>
      <c r="AJ195"/>
      <c r="AL195" s="37"/>
      <c r="AM195" s="37"/>
    </row>
    <row r="196" spans="1:39" ht="15.95" customHeight="1" x14ac:dyDescent="0.25">
      <c r="A196" s="11">
        <v>182</v>
      </c>
      <c r="B196" s="12" t="s">
        <v>281</v>
      </c>
      <c r="C196" s="13" t="s">
        <v>285</v>
      </c>
      <c r="D196" s="13" t="s">
        <v>34</v>
      </c>
      <c r="E196" s="13" t="s">
        <v>29</v>
      </c>
      <c r="F196" s="13" t="s">
        <v>35</v>
      </c>
      <c r="G196" s="14">
        <v>193750</v>
      </c>
      <c r="H196" s="14">
        <v>34208.86</v>
      </c>
      <c r="I196" s="14"/>
      <c r="J196" s="14">
        <f t="shared" si="20"/>
        <v>5560.625</v>
      </c>
      <c r="K196" s="14">
        <f t="shared" si="21"/>
        <v>13756.249999999998</v>
      </c>
      <c r="L196" s="14">
        <f t="shared" si="22"/>
        <v>2228.125</v>
      </c>
      <c r="M196" s="14">
        <v>5685.41</v>
      </c>
      <c r="N196" s="14">
        <f t="shared" si="23"/>
        <v>13736.875</v>
      </c>
      <c r="O196" s="14">
        <v>0</v>
      </c>
      <c r="P196" s="14">
        <f t="shared" si="24"/>
        <v>40967.285000000003</v>
      </c>
      <c r="Q196" s="14">
        <v>0</v>
      </c>
      <c r="R196" s="14">
        <f t="shared" si="25"/>
        <v>45454.895000000004</v>
      </c>
      <c r="S196" s="14">
        <f t="shared" si="26"/>
        <v>29721.25</v>
      </c>
      <c r="T196" s="14">
        <f t="shared" si="27"/>
        <v>148295.10499999998</v>
      </c>
      <c r="U196"/>
      <c r="V196" s="33"/>
      <c r="W196"/>
      <c r="X196"/>
      <c r="Y196"/>
      <c r="Z196"/>
      <c r="AA196" s="33"/>
      <c r="AB196"/>
      <c r="AC196" s="33"/>
      <c r="AD196" s="33"/>
      <c r="AE196" s="33"/>
      <c r="AF196" s="33"/>
      <c r="AG196"/>
      <c r="AH196" s="33"/>
      <c r="AI196" s="33"/>
      <c r="AJ196"/>
      <c r="AL196" s="37"/>
      <c r="AM196" s="37"/>
    </row>
    <row r="197" spans="1:39" ht="15.95" customHeight="1" x14ac:dyDescent="0.25">
      <c r="A197" s="11">
        <v>183</v>
      </c>
      <c r="B197" s="12" t="s">
        <v>281</v>
      </c>
      <c r="C197" s="13" t="s">
        <v>286</v>
      </c>
      <c r="D197" s="13" t="s">
        <v>260</v>
      </c>
      <c r="E197" s="13" t="s">
        <v>29</v>
      </c>
      <c r="F197" s="13" t="s">
        <v>30</v>
      </c>
      <c r="G197" s="14">
        <v>51480</v>
      </c>
      <c r="H197" s="14">
        <v>2062.88</v>
      </c>
      <c r="I197" s="14">
        <v>0</v>
      </c>
      <c r="J197" s="14">
        <f t="shared" si="20"/>
        <v>1477.4759999999999</v>
      </c>
      <c r="K197" s="14">
        <f t="shared" si="21"/>
        <v>3655.0799999999995</v>
      </c>
      <c r="L197" s="14">
        <f t="shared" si="22"/>
        <v>592.02</v>
      </c>
      <c r="M197" s="14">
        <f t="shared" ref="M197:M209" si="30">+G197*3.04%</f>
        <v>1564.992</v>
      </c>
      <c r="N197" s="14">
        <f t="shared" si="23"/>
        <v>3649.9320000000002</v>
      </c>
      <c r="O197" s="14">
        <v>0</v>
      </c>
      <c r="P197" s="14">
        <f t="shared" si="24"/>
        <v>10939.5</v>
      </c>
      <c r="Q197" s="14">
        <v>15904.77</v>
      </c>
      <c r="R197" s="14">
        <f t="shared" si="25"/>
        <v>21010.118000000002</v>
      </c>
      <c r="S197" s="14">
        <f t="shared" si="26"/>
        <v>7897.0319999999992</v>
      </c>
      <c r="T197" s="14">
        <f t="shared" si="27"/>
        <v>30469.881999999998</v>
      </c>
      <c r="U197"/>
      <c r="V197" s="33"/>
      <c r="W197"/>
      <c r="X197"/>
      <c r="Y197"/>
      <c r="Z197"/>
      <c r="AA197" s="33"/>
      <c r="AB197"/>
      <c r="AC197" s="33"/>
      <c r="AD197" s="33"/>
      <c r="AE197" s="33"/>
      <c r="AF197" s="33"/>
      <c r="AG197" s="33"/>
      <c r="AH197" s="33"/>
      <c r="AI197" s="33"/>
      <c r="AJ197"/>
      <c r="AL197" s="37"/>
      <c r="AM197" s="37"/>
    </row>
    <row r="198" spans="1:39" ht="15.95" customHeight="1" x14ac:dyDescent="0.25">
      <c r="A198" s="11">
        <v>184</v>
      </c>
      <c r="B198" s="12" t="s">
        <v>281</v>
      </c>
      <c r="C198" s="13" t="s">
        <v>287</v>
      </c>
      <c r="D198" s="13" t="s">
        <v>103</v>
      </c>
      <c r="E198" s="13" t="s">
        <v>29</v>
      </c>
      <c r="F198" s="13" t="s">
        <v>30</v>
      </c>
      <c r="G198" s="14">
        <v>46000</v>
      </c>
      <c r="H198" s="14">
        <v>1289.46</v>
      </c>
      <c r="I198" s="14">
        <v>0</v>
      </c>
      <c r="J198" s="14">
        <f t="shared" si="20"/>
        <v>1320.2</v>
      </c>
      <c r="K198" s="14">
        <f t="shared" si="21"/>
        <v>3265.9999999999995</v>
      </c>
      <c r="L198" s="14">
        <f t="shared" si="22"/>
        <v>529</v>
      </c>
      <c r="M198" s="14">
        <f t="shared" si="30"/>
        <v>1398.4</v>
      </c>
      <c r="N198" s="14">
        <f t="shared" si="23"/>
        <v>3261.4</v>
      </c>
      <c r="O198" s="14">
        <v>0</v>
      </c>
      <c r="P198" s="14">
        <f t="shared" si="24"/>
        <v>9775</v>
      </c>
      <c r="Q198" s="14">
        <v>2372</v>
      </c>
      <c r="R198" s="14">
        <f t="shared" si="25"/>
        <v>6380.06</v>
      </c>
      <c r="S198" s="14">
        <f t="shared" si="26"/>
        <v>7056.4</v>
      </c>
      <c r="T198" s="14">
        <f t="shared" si="27"/>
        <v>39619.94</v>
      </c>
      <c r="U198"/>
      <c r="V198" s="33"/>
      <c r="W198"/>
      <c r="X198"/>
      <c r="Y198"/>
      <c r="Z198"/>
      <c r="AA198" s="33"/>
      <c r="AB198"/>
      <c r="AC198" s="33"/>
      <c r="AD198" s="33"/>
      <c r="AE198" s="33"/>
      <c r="AF198" s="33"/>
      <c r="AG198" s="33"/>
      <c r="AH198" s="33"/>
      <c r="AI198" s="33"/>
      <c r="AJ198"/>
      <c r="AL198" s="37"/>
      <c r="AM198" s="37"/>
    </row>
    <row r="199" spans="1:39" ht="15.95" customHeight="1" x14ac:dyDescent="0.25">
      <c r="A199" s="11">
        <v>185</v>
      </c>
      <c r="B199" s="12" t="s">
        <v>281</v>
      </c>
      <c r="C199" s="13" t="s">
        <v>288</v>
      </c>
      <c r="D199" s="13" t="s">
        <v>223</v>
      </c>
      <c r="E199" s="13" t="s">
        <v>29</v>
      </c>
      <c r="F199" s="13" t="s">
        <v>35</v>
      </c>
      <c r="G199" s="14">
        <v>120000</v>
      </c>
      <c r="H199" s="14">
        <v>16809.87</v>
      </c>
      <c r="I199" s="14">
        <v>0</v>
      </c>
      <c r="J199" s="14">
        <f t="shared" si="20"/>
        <v>3444</v>
      </c>
      <c r="K199" s="14">
        <f t="shared" si="21"/>
        <v>8520</v>
      </c>
      <c r="L199" s="14">
        <f t="shared" si="22"/>
        <v>1380</v>
      </c>
      <c r="M199" s="14">
        <f t="shared" si="30"/>
        <v>3648</v>
      </c>
      <c r="N199" s="14">
        <f t="shared" si="23"/>
        <v>8508</v>
      </c>
      <c r="O199" s="14">
        <v>0</v>
      </c>
      <c r="P199" s="14">
        <f t="shared" si="24"/>
        <v>25500</v>
      </c>
      <c r="Q199" s="14">
        <v>1855.01</v>
      </c>
      <c r="R199" s="14">
        <f t="shared" si="25"/>
        <v>25756.879999999997</v>
      </c>
      <c r="S199" s="14">
        <f t="shared" si="26"/>
        <v>18408</v>
      </c>
      <c r="T199" s="14">
        <f t="shared" si="27"/>
        <v>94243.12</v>
      </c>
      <c r="U199"/>
      <c r="V199" s="33"/>
      <c r="W199"/>
      <c r="X199"/>
      <c r="Y199"/>
      <c r="Z199"/>
      <c r="AA199" s="33"/>
      <c r="AB199"/>
      <c r="AC199" s="33"/>
      <c r="AD199" s="33"/>
      <c r="AE199" s="33"/>
      <c r="AF199" s="33"/>
      <c r="AG199" s="33"/>
      <c r="AH199" s="33"/>
      <c r="AI199" s="33"/>
      <c r="AJ199"/>
      <c r="AK199"/>
      <c r="AL199" s="37"/>
      <c r="AM199" s="37"/>
    </row>
    <row r="200" spans="1:39" ht="15.95" customHeight="1" x14ac:dyDescent="0.25">
      <c r="A200" s="11">
        <v>186</v>
      </c>
      <c r="B200" s="12" t="s">
        <v>281</v>
      </c>
      <c r="C200" s="13" t="s">
        <v>289</v>
      </c>
      <c r="D200" s="13" t="s">
        <v>1071</v>
      </c>
      <c r="E200" s="13" t="s">
        <v>44</v>
      </c>
      <c r="F200" s="23" t="s">
        <v>30</v>
      </c>
      <c r="G200" s="24">
        <v>65000</v>
      </c>
      <c r="H200" s="14">
        <v>4427.58</v>
      </c>
      <c r="I200" s="24">
        <v>0</v>
      </c>
      <c r="J200" s="14">
        <f t="shared" si="20"/>
        <v>1865.5</v>
      </c>
      <c r="K200" s="14">
        <f t="shared" si="21"/>
        <v>4615</v>
      </c>
      <c r="L200" s="14">
        <f t="shared" si="22"/>
        <v>747.5</v>
      </c>
      <c r="M200" s="14">
        <f t="shared" si="30"/>
        <v>1976</v>
      </c>
      <c r="N200" s="14">
        <f t="shared" si="23"/>
        <v>4608.5</v>
      </c>
      <c r="O200" s="14">
        <v>0</v>
      </c>
      <c r="P200" s="14">
        <f t="shared" si="24"/>
        <v>13812.5</v>
      </c>
      <c r="Q200" s="14">
        <v>0</v>
      </c>
      <c r="R200" s="14">
        <f t="shared" si="25"/>
        <v>8269.08</v>
      </c>
      <c r="S200" s="14">
        <f t="shared" si="26"/>
        <v>9971</v>
      </c>
      <c r="T200" s="14">
        <f t="shared" si="27"/>
        <v>56730.92</v>
      </c>
      <c r="U200"/>
      <c r="V200" s="33"/>
      <c r="W200"/>
      <c r="X200"/>
      <c r="Y200"/>
      <c r="Z200"/>
      <c r="AA200" s="33"/>
      <c r="AB200"/>
      <c r="AC200" s="33"/>
      <c r="AD200" s="33"/>
      <c r="AE200" s="33"/>
      <c r="AF200" s="33"/>
      <c r="AG200"/>
      <c r="AH200" s="33"/>
      <c r="AI200" s="33"/>
      <c r="AJ200"/>
      <c r="AL200" s="37"/>
      <c r="AM200" s="37"/>
    </row>
    <row r="201" spans="1:39" ht="15.95" customHeight="1" x14ac:dyDescent="0.25">
      <c r="A201" s="11">
        <v>187</v>
      </c>
      <c r="B201" s="12" t="s">
        <v>281</v>
      </c>
      <c r="C201" s="13" t="s">
        <v>1018</v>
      </c>
      <c r="D201" s="13" t="s">
        <v>103</v>
      </c>
      <c r="E201" s="13" t="s">
        <v>29</v>
      </c>
      <c r="F201" s="13" t="s">
        <v>30</v>
      </c>
      <c r="G201" s="14">
        <v>30000</v>
      </c>
      <c r="H201" s="14">
        <v>0</v>
      </c>
      <c r="I201" s="14">
        <v>0</v>
      </c>
      <c r="J201" s="14">
        <f t="shared" si="20"/>
        <v>861</v>
      </c>
      <c r="K201" s="14">
        <f t="shared" si="21"/>
        <v>2130</v>
      </c>
      <c r="L201" s="14">
        <f t="shared" si="22"/>
        <v>345</v>
      </c>
      <c r="M201" s="14">
        <f t="shared" si="30"/>
        <v>912</v>
      </c>
      <c r="N201" s="14">
        <f t="shared" si="23"/>
        <v>2127</v>
      </c>
      <c r="O201" s="14">
        <v>0</v>
      </c>
      <c r="P201" s="14">
        <f t="shared" si="24"/>
        <v>6375</v>
      </c>
      <c r="Q201" s="14">
        <v>0</v>
      </c>
      <c r="R201" s="14">
        <f t="shared" si="25"/>
        <v>1773</v>
      </c>
      <c r="S201" s="14">
        <f t="shared" si="26"/>
        <v>4602</v>
      </c>
      <c r="T201" s="14">
        <f t="shared" si="27"/>
        <v>28227</v>
      </c>
      <c r="U201"/>
      <c r="V201" s="33"/>
      <c r="W201"/>
      <c r="X201"/>
      <c r="Y201"/>
      <c r="Z201"/>
      <c r="AA201" s="33"/>
      <c r="AB201"/>
      <c r="AC201" s="33"/>
      <c r="AD201"/>
      <c r="AE201"/>
      <c r="AF201"/>
      <c r="AG201"/>
      <c r="AH201" s="33"/>
      <c r="AI201" s="33"/>
      <c r="AJ201"/>
      <c r="AL201" s="37"/>
      <c r="AM201" s="37"/>
    </row>
    <row r="202" spans="1:39" ht="15.95" customHeight="1" x14ac:dyDescent="0.25">
      <c r="A202" s="11">
        <v>188</v>
      </c>
      <c r="B202" s="12" t="s">
        <v>281</v>
      </c>
      <c r="C202" s="13" t="s">
        <v>1026</v>
      </c>
      <c r="D202" s="13" t="s">
        <v>34</v>
      </c>
      <c r="E202" s="13" t="s">
        <v>29</v>
      </c>
      <c r="F202" s="13" t="s">
        <v>30</v>
      </c>
      <c r="G202" s="14">
        <v>120000</v>
      </c>
      <c r="H202" s="14">
        <v>16809.87</v>
      </c>
      <c r="I202" s="14">
        <v>0</v>
      </c>
      <c r="J202" s="14">
        <f t="shared" si="20"/>
        <v>3444</v>
      </c>
      <c r="K202" s="14">
        <f t="shared" si="21"/>
        <v>8520</v>
      </c>
      <c r="L202" s="14">
        <f t="shared" si="22"/>
        <v>1380</v>
      </c>
      <c r="M202" s="14">
        <f t="shared" si="30"/>
        <v>3648</v>
      </c>
      <c r="N202" s="14">
        <f t="shared" si="23"/>
        <v>8508</v>
      </c>
      <c r="O202" s="14">
        <v>0</v>
      </c>
      <c r="P202" s="14">
        <f t="shared" si="24"/>
        <v>25500</v>
      </c>
      <c r="Q202" s="14">
        <v>0</v>
      </c>
      <c r="R202" s="14">
        <f t="shared" si="25"/>
        <v>23901.87</v>
      </c>
      <c r="S202" s="14">
        <f t="shared" si="26"/>
        <v>18408</v>
      </c>
      <c r="T202" s="14">
        <f t="shared" si="27"/>
        <v>96098.13</v>
      </c>
      <c r="U202"/>
      <c r="V202" s="33"/>
      <c r="W202"/>
      <c r="X202"/>
      <c r="Y202"/>
      <c r="Z202"/>
      <c r="AA202" s="33"/>
      <c r="AB202"/>
      <c r="AC202" s="33"/>
      <c r="AD202" s="33"/>
      <c r="AE202" s="33"/>
      <c r="AF202" s="33"/>
      <c r="AG202"/>
      <c r="AH202" s="33"/>
      <c r="AI202" s="33"/>
      <c r="AJ202"/>
      <c r="AL202" s="37"/>
      <c r="AM202" s="37"/>
    </row>
    <row r="203" spans="1:39" ht="15.95" customHeight="1" x14ac:dyDescent="0.25">
      <c r="A203" s="11">
        <v>189</v>
      </c>
      <c r="B203" s="12" t="s">
        <v>290</v>
      </c>
      <c r="C203" s="13" t="s">
        <v>291</v>
      </c>
      <c r="D203" s="13" t="s">
        <v>292</v>
      </c>
      <c r="E203" s="13" t="s">
        <v>44</v>
      </c>
      <c r="F203" s="13" t="s">
        <v>30</v>
      </c>
      <c r="G203" s="14">
        <v>50000</v>
      </c>
      <c r="H203" s="14">
        <v>1135.21</v>
      </c>
      <c r="I203" s="14">
        <v>0</v>
      </c>
      <c r="J203" s="14">
        <f t="shared" si="20"/>
        <v>1435</v>
      </c>
      <c r="K203" s="14">
        <f t="shared" si="21"/>
        <v>3549.9999999999995</v>
      </c>
      <c r="L203" s="14">
        <f t="shared" si="22"/>
        <v>575</v>
      </c>
      <c r="M203" s="14">
        <f t="shared" si="30"/>
        <v>1520</v>
      </c>
      <c r="N203" s="14">
        <f t="shared" si="23"/>
        <v>3545.0000000000005</v>
      </c>
      <c r="O203" s="14">
        <v>4791.93</v>
      </c>
      <c r="P203" s="14">
        <f t="shared" si="24"/>
        <v>10625</v>
      </c>
      <c r="Q203" s="14">
        <v>28732.379999999997</v>
      </c>
      <c r="R203" s="14">
        <f t="shared" si="25"/>
        <v>37614.519999999997</v>
      </c>
      <c r="S203" s="14">
        <f t="shared" si="26"/>
        <v>7670</v>
      </c>
      <c r="T203" s="14">
        <f t="shared" si="27"/>
        <v>12385.480000000003</v>
      </c>
      <c r="U203"/>
      <c r="V203" s="33"/>
      <c r="W203"/>
      <c r="X203"/>
      <c r="Y203"/>
      <c r="Z203"/>
      <c r="AA203" s="33"/>
      <c r="AB203"/>
      <c r="AC203" s="33"/>
      <c r="AD203" s="33"/>
      <c r="AE203" s="33"/>
      <c r="AF203" s="33"/>
      <c r="AG203" s="33"/>
      <c r="AH203" s="33"/>
      <c r="AI203" s="33"/>
      <c r="AJ203"/>
      <c r="AL203" s="37"/>
      <c r="AM203" s="37"/>
    </row>
    <row r="204" spans="1:39" ht="15.95" customHeight="1" x14ac:dyDescent="0.25">
      <c r="A204" s="11">
        <v>190</v>
      </c>
      <c r="B204" s="12" t="s">
        <v>290</v>
      </c>
      <c r="C204" s="13" t="s">
        <v>293</v>
      </c>
      <c r="D204" s="13" t="s">
        <v>294</v>
      </c>
      <c r="E204" s="13" t="s">
        <v>44</v>
      </c>
      <c r="F204" s="13" t="s">
        <v>35</v>
      </c>
      <c r="G204" s="14">
        <v>45000</v>
      </c>
      <c r="H204" s="14">
        <v>1148.33</v>
      </c>
      <c r="I204" s="14">
        <v>0</v>
      </c>
      <c r="J204" s="14">
        <f t="shared" si="20"/>
        <v>1291.5</v>
      </c>
      <c r="K204" s="14">
        <f t="shared" si="21"/>
        <v>3194.9999999999995</v>
      </c>
      <c r="L204" s="14">
        <f t="shared" si="22"/>
        <v>517.5</v>
      </c>
      <c r="M204" s="14">
        <f t="shared" si="30"/>
        <v>1368</v>
      </c>
      <c r="N204" s="14">
        <f t="shared" si="23"/>
        <v>3190.5</v>
      </c>
      <c r="O204" s="14">
        <v>0</v>
      </c>
      <c r="P204" s="14">
        <f t="shared" si="24"/>
        <v>9562.5</v>
      </c>
      <c r="Q204" s="14">
        <v>0</v>
      </c>
      <c r="R204" s="14">
        <f t="shared" si="25"/>
        <v>3807.83</v>
      </c>
      <c r="S204" s="14">
        <f t="shared" si="26"/>
        <v>6903</v>
      </c>
      <c r="T204" s="14">
        <f t="shared" si="27"/>
        <v>41192.17</v>
      </c>
      <c r="U204"/>
      <c r="V204" s="33"/>
      <c r="W204"/>
      <c r="X204"/>
      <c r="Y204"/>
      <c r="Z204"/>
      <c r="AA204" s="33"/>
      <c r="AB204"/>
      <c r="AC204" s="33"/>
      <c r="AD204" s="33"/>
      <c r="AE204" s="33"/>
      <c r="AF204" s="33"/>
      <c r="AG204"/>
      <c r="AH204" s="33"/>
      <c r="AI204" s="33"/>
      <c r="AJ204"/>
      <c r="AL204" s="37"/>
      <c r="AM204" s="37"/>
    </row>
    <row r="205" spans="1:39" ht="15.95" customHeight="1" x14ac:dyDescent="0.25">
      <c r="A205" s="11">
        <v>191</v>
      </c>
      <c r="B205" s="12" t="s">
        <v>290</v>
      </c>
      <c r="C205" s="13" t="s">
        <v>295</v>
      </c>
      <c r="D205" s="13" t="s">
        <v>300</v>
      </c>
      <c r="E205" s="13" t="s">
        <v>44</v>
      </c>
      <c r="F205" s="13" t="s">
        <v>30</v>
      </c>
      <c r="G205" s="14">
        <v>46000</v>
      </c>
      <c r="H205" s="14">
        <v>1289.46</v>
      </c>
      <c r="I205" s="14">
        <v>0</v>
      </c>
      <c r="J205" s="14">
        <f t="shared" si="20"/>
        <v>1320.2</v>
      </c>
      <c r="K205" s="14">
        <f t="shared" si="21"/>
        <v>3265.9999999999995</v>
      </c>
      <c r="L205" s="14">
        <f t="shared" si="22"/>
        <v>529</v>
      </c>
      <c r="M205" s="14">
        <f t="shared" si="30"/>
        <v>1398.4</v>
      </c>
      <c r="N205" s="14">
        <f t="shared" si="23"/>
        <v>3261.4</v>
      </c>
      <c r="O205" s="14">
        <v>0</v>
      </c>
      <c r="P205" s="14">
        <f t="shared" si="24"/>
        <v>9775</v>
      </c>
      <c r="Q205" s="14">
        <v>100</v>
      </c>
      <c r="R205" s="14">
        <f t="shared" si="25"/>
        <v>4108.0600000000004</v>
      </c>
      <c r="S205" s="14">
        <f t="shared" si="26"/>
        <v>7056.4</v>
      </c>
      <c r="T205" s="14">
        <f t="shared" si="27"/>
        <v>41891.94</v>
      </c>
      <c r="U205"/>
      <c r="V205" s="33"/>
      <c r="W205"/>
      <c r="X205"/>
      <c r="Y205"/>
      <c r="Z205"/>
      <c r="AA205" s="33"/>
      <c r="AB205"/>
      <c r="AC205" s="33"/>
      <c r="AD205" s="33"/>
      <c r="AE205" s="33"/>
      <c r="AF205" s="33"/>
      <c r="AG205"/>
      <c r="AH205" s="33"/>
      <c r="AI205" s="33"/>
      <c r="AJ205"/>
      <c r="AL205" s="37"/>
      <c r="AM205" s="37"/>
    </row>
    <row r="206" spans="1:39" ht="15.95" customHeight="1" x14ac:dyDescent="0.25">
      <c r="A206" s="11">
        <v>192</v>
      </c>
      <c r="B206" s="12" t="s">
        <v>296</v>
      </c>
      <c r="C206" s="13" t="s">
        <v>297</v>
      </c>
      <c r="D206" s="13" t="s">
        <v>265</v>
      </c>
      <c r="E206" s="13" t="s">
        <v>29</v>
      </c>
      <c r="F206" s="13" t="s">
        <v>35</v>
      </c>
      <c r="G206" s="14">
        <v>120951.6</v>
      </c>
      <c r="H206" s="14">
        <v>21292.95</v>
      </c>
      <c r="I206" s="14">
        <v>0</v>
      </c>
      <c r="J206" s="14">
        <f t="shared" si="20"/>
        <v>3471.3109200000004</v>
      </c>
      <c r="K206" s="14">
        <f t="shared" si="21"/>
        <v>8587.5635999999995</v>
      </c>
      <c r="L206" s="14">
        <f t="shared" si="22"/>
        <v>1390.9434000000001</v>
      </c>
      <c r="M206" s="14">
        <f t="shared" si="30"/>
        <v>3676.9286400000001</v>
      </c>
      <c r="N206" s="14">
        <f t="shared" si="23"/>
        <v>8575.4684400000006</v>
      </c>
      <c r="O206" s="14">
        <v>4791.93</v>
      </c>
      <c r="P206" s="14">
        <f t="shared" si="24"/>
        <v>25702.215</v>
      </c>
      <c r="Q206" s="14">
        <v>1844.2799999999997</v>
      </c>
      <c r="R206" s="14">
        <f t="shared" si="25"/>
        <v>35077.399560000005</v>
      </c>
      <c r="S206" s="14">
        <f t="shared" si="26"/>
        <v>18553.975440000002</v>
      </c>
      <c r="T206" s="14">
        <f t="shared" si="27"/>
        <v>85874.200440000001</v>
      </c>
      <c r="U206"/>
      <c r="V206" s="33"/>
      <c r="W206"/>
      <c r="X206"/>
      <c r="Y206"/>
      <c r="Z206"/>
      <c r="AA206" s="33"/>
      <c r="AB206"/>
      <c r="AC206" s="33"/>
      <c r="AD206" s="33"/>
      <c r="AE206" s="33"/>
      <c r="AF206" s="33"/>
      <c r="AG206" s="33"/>
      <c r="AH206" s="33"/>
      <c r="AI206" s="33"/>
      <c r="AJ206"/>
      <c r="AK206"/>
      <c r="AL206" s="37"/>
      <c r="AM206" s="37"/>
    </row>
    <row r="207" spans="1:39" ht="15.95" customHeight="1" x14ac:dyDescent="0.25">
      <c r="A207" s="11">
        <v>193</v>
      </c>
      <c r="B207" s="12" t="s">
        <v>298</v>
      </c>
      <c r="C207" s="13" t="s">
        <v>299</v>
      </c>
      <c r="D207" s="13" t="s">
        <v>300</v>
      </c>
      <c r="E207" s="13" t="s">
        <v>29</v>
      </c>
      <c r="F207" s="13" t="s">
        <v>30</v>
      </c>
      <c r="G207" s="14">
        <v>30000</v>
      </c>
      <c r="H207" s="14">
        <v>0</v>
      </c>
      <c r="I207" s="14">
        <v>0</v>
      </c>
      <c r="J207" s="14">
        <f t="shared" si="20"/>
        <v>861</v>
      </c>
      <c r="K207" s="14">
        <f t="shared" si="21"/>
        <v>2130</v>
      </c>
      <c r="L207" s="14">
        <f t="shared" si="22"/>
        <v>345</v>
      </c>
      <c r="M207" s="14">
        <f t="shared" si="30"/>
        <v>912</v>
      </c>
      <c r="N207" s="14">
        <f t="shared" si="23"/>
        <v>2127</v>
      </c>
      <c r="O207" s="14">
        <v>0</v>
      </c>
      <c r="P207" s="14">
        <f t="shared" si="24"/>
        <v>6375</v>
      </c>
      <c r="Q207" s="14">
        <v>2161</v>
      </c>
      <c r="R207" s="14">
        <f t="shared" si="25"/>
        <v>3934</v>
      </c>
      <c r="S207" s="14">
        <f t="shared" si="26"/>
        <v>4602</v>
      </c>
      <c r="T207" s="14">
        <f t="shared" si="27"/>
        <v>26066</v>
      </c>
      <c r="U207"/>
      <c r="V207" s="33"/>
      <c r="W207"/>
      <c r="X207"/>
      <c r="Y207"/>
      <c r="Z207"/>
      <c r="AA207" s="33"/>
      <c r="AB207"/>
      <c r="AC207" s="33"/>
      <c r="AD207"/>
      <c r="AE207"/>
      <c r="AF207"/>
      <c r="AG207" s="33"/>
      <c r="AH207" s="33"/>
      <c r="AI207" s="33"/>
      <c r="AJ207"/>
      <c r="AL207" s="37"/>
      <c r="AM207" s="37"/>
    </row>
    <row r="208" spans="1:39" ht="12.75" customHeight="1" x14ac:dyDescent="0.25">
      <c r="A208" s="11">
        <v>194</v>
      </c>
      <c r="B208" s="12" t="s">
        <v>298</v>
      </c>
      <c r="C208" s="13" t="s">
        <v>301</v>
      </c>
      <c r="D208" s="13" t="s">
        <v>223</v>
      </c>
      <c r="E208" s="13" t="s">
        <v>29</v>
      </c>
      <c r="F208" s="13" t="s">
        <v>30</v>
      </c>
      <c r="G208" s="14">
        <v>80217.75</v>
      </c>
      <c r="H208" s="14">
        <v>7452.09</v>
      </c>
      <c r="I208" s="14">
        <v>0</v>
      </c>
      <c r="J208" s="14">
        <f t="shared" si="20"/>
        <v>2302.249425</v>
      </c>
      <c r="K208" s="14">
        <f t="shared" si="21"/>
        <v>5695.4602499999992</v>
      </c>
      <c r="L208" s="14">
        <f t="shared" si="22"/>
        <v>922.50412499999993</v>
      </c>
      <c r="M208" s="14">
        <f t="shared" si="30"/>
        <v>2438.6196</v>
      </c>
      <c r="N208" s="14">
        <f t="shared" si="23"/>
        <v>5687.4384749999999</v>
      </c>
      <c r="O208" s="14">
        <v>0</v>
      </c>
      <c r="P208" s="14">
        <f t="shared" si="24"/>
        <v>17046.271874999999</v>
      </c>
      <c r="Q208" s="14">
        <v>1358.28</v>
      </c>
      <c r="R208" s="14">
        <f t="shared" si="25"/>
        <v>13551.239024999999</v>
      </c>
      <c r="S208" s="14">
        <f t="shared" si="26"/>
        <v>12305.402849999999</v>
      </c>
      <c r="T208" s="14">
        <f t="shared" si="27"/>
        <v>66666.510974999997</v>
      </c>
      <c r="U208"/>
      <c r="V208" s="33"/>
      <c r="W208"/>
      <c r="X208"/>
      <c r="Y208"/>
      <c r="Z208"/>
      <c r="AA208" s="33"/>
      <c r="AB208"/>
      <c r="AC208" s="33"/>
      <c r="AD208" s="33"/>
      <c r="AE208" s="33"/>
      <c r="AF208" s="33"/>
      <c r="AG208" s="33"/>
      <c r="AH208" s="33"/>
      <c r="AI208" s="33"/>
      <c r="AJ208"/>
      <c r="AL208" s="37"/>
      <c r="AM208" s="37"/>
    </row>
    <row r="209" spans="1:39" ht="15.95" customHeight="1" x14ac:dyDescent="0.25">
      <c r="A209" s="11">
        <v>195</v>
      </c>
      <c r="B209" s="12" t="s">
        <v>298</v>
      </c>
      <c r="C209" s="13" t="s">
        <v>56</v>
      </c>
      <c r="D209" s="13" t="s">
        <v>1071</v>
      </c>
      <c r="E209" s="13" t="s">
        <v>44</v>
      </c>
      <c r="F209" s="13" t="s">
        <v>30</v>
      </c>
      <c r="G209" s="14">
        <v>65000</v>
      </c>
      <c r="H209" s="14">
        <v>4108.1099999999997</v>
      </c>
      <c r="I209" s="14">
        <v>0</v>
      </c>
      <c r="J209" s="14">
        <f t="shared" ref="J209:J225" si="31">+G209*2.87%</f>
        <v>1865.5</v>
      </c>
      <c r="K209" s="14">
        <f t="shared" ref="K209:K225" si="32">G209*7.1%</f>
        <v>4615</v>
      </c>
      <c r="L209" s="14">
        <f t="shared" ref="L209:L225" si="33">G209*1.15%</f>
        <v>747.5</v>
      </c>
      <c r="M209" s="14">
        <f t="shared" si="30"/>
        <v>1976</v>
      </c>
      <c r="N209" s="14">
        <f t="shared" ref="N209:N225" si="34">G209*7.09%</f>
        <v>4608.5</v>
      </c>
      <c r="O209" s="14">
        <v>1597.31</v>
      </c>
      <c r="P209" s="14">
        <f t="shared" ref="P209:P225" si="35">J209+K209+L209+M209+N209</f>
        <v>13812.5</v>
      </c>
      <c r="Q209" s="14">
        <v>2546.0000000000005</v>
      </c>
      <c r="R209" s="14">
        <f t="shared" ref="R209:R272" si="36">+J209+M209+O209+Q209+H209+I209</f>
        <v>12092.919999999998</v>
      </c>
      <c r="S209" s="14">
        <f t="shared" ref="S209:S225" si="37">+N209+L209+K209</f>
        <v>9971</v>
      </c>
      <c r="T209" s="14">
        <f t="shared" ref="T209:T225" si="38">+G209-R209</f>
        <v>52907.08</v>
      </c>
      <c r="U209"/>
      <c r="V209" s="33"/>
      <c r="W209"/>
      <c r="X209"/>
      <c r="Y209"/>
      <c r="Z209"/>
      <c r="AA209" s="33"/>
      <c r="AB209"/>
      <c r="AC209" s="33"/>
      <c r="AD209" s="33"/>
      <c r="AE209" s="33"/>
      <c r="AF209" s="33"/>
      <c r="AG209" s="33"/>
      <c r="AH209" s="33"/>
      <c r="AI209" s="33"/>
      <c r="AJ209"/>
      <c r="AL209" s="37"/>
      <c r="AM209" s="37"/>
    </row>
    <row r="210" spans="1:39" ht="15.95" customHeight="1" x14ac:dyDescent="0.25">
      <c r="A210" s="11">
        <v>196</v>
      </c>
      <c r="B210" s="12" t="s">
        <v>302</v>
      </c>
      <c r="C210" s="13" t="s">
        <v>303</v>
      </c>
      <c r="D210" s="13" t="s">
        <v>1073</v>
      </c>
      <c r="E210" s="13" t="s">
        <v>29</v>
      </c>
      <c r="F210" s="13" t="s">
        <v>30</v>
      </c>
      <c r="G210" s="14">
        <v>200000</v>
      </c>
      <c r="H210" s="14">
        <v>35726.519999999997</v>
      </c>
      <c r="I210" s="14">
        <v>0</v>
      </c>
      <c r="J210" s="14">
        <f t="shared" si="31"/>
        <v>5740</v>
      </c>
      <c r="K210" s="14">
        <f t="shared" si="32"/>
        <v>14199.999999999998</v>
      </c>
      <c r="L210" s="14">
        <f t="shared" si="33"/>
        <v>2300</v>
      </c>
      <c r="M210" s="14">
        <v>5685.41</v>
      </c>
      <c r="N210" s="14">
        <f t="shared" si="34"/>
        <v>14180.000000000002</v>
      </c>
      <c r="O210" s="14">
        <v>0</v>
      </c>
      <c r="P210" s="14">
        <f t="shared" si="35"/>
        <v>42105.41</v>
      </c>
      <c r="Q210" s="14">
        <v>0</v>
      </c>
      <c r="R210" s="14">
        <f t="shared" si="36"/>
        <v>47151.929999999993</v>
      </c>
      <c r="S210" s="14">
        <f t="shared" si="37"/>
        <v>30680</v>
      </c>
      <c r="T210" s="14">
        <f t="shared" si="38"/>
        <v>152848.07</v>
      </c>
      <c r="U210"/>
      <c r="V210" s="33"/>
      <c r="W210"/>
      <c r="X210"/>
      <c r="Y210"/>
      <c r="Z210"/>
      <c r="AA210" s="33"/>
      <c r="AB210"/>
      <c r="AC210" s="33"/>
      <c r="AD210" s="33"/>
      <c r="AE210" s="33"/>
      <c r="AF210" s="33"/>
      <c r="AG210"/>
      <c r="AH210" s="33"/>
      <c r="AI210" s="33"/>
      <c r="AJ210"/>
      <c r="AL210" s="37"/>
      <c r="AM210" s="37"/>
    </row>
    <row r="211" spans="1:39" ht="15.95" customHeight="1" x14ac:dyDescent="0.25">
      <c r="A211" s="11">
        <v>197</v>
      </c>
      <c r="B211" s="12" t="s">
        <v>302</v>
      </c>
      <c r="C211" s="13" t="s">
        <v>304</v>
      </c>
      <c r="D211" s="13" t="s">
        <v>260</v>
      </c>
      <c r="E211" s="13" t="s">
        <v>29</v>
      </c>
      <c r="F211" s="13" t="s">
        <v>30</v>
      </c>
      <c r="G211" s="14">
        <v>46000</v>
      </c>
      <c r="H211" s="14">
        <v>1289.46</v>
      </c>
      <c r="I211" s="14">
        <v>0</v>
      </c>
      <c r="J211" s="14">
        <f t="shared" si="31"/>
        <v>1320.2</v>
      </c>
      <c r="K211" s="14">
        <f t="shared" si="32"/>
        <v>3265.9999999999995</v>
      </c>
      <c r="L211" s="14">
        <f t="shared" si="33"/>
        <v>529</v>
      </c>
      <c r="M211" s="14">
        <f t="shared" ref="M211:M225" si="39">+G211*3.04%</f>
        <v>1398.4</v>
      </c>
      <c r="N211" s="14">
        <f t="shared" si="34"/>
        <v>3261.4</v>
      </c>
      <c r="O211" s="14">
        <v>0</v>
      </c>
      <c r="P211" s="14">
        <f t="shared" si="35"/>
        <v>9775</v>
      </c>
      <c r="Q211" s="14">
        <v>5806</v>
      </c>
      <c r="R211" s="14">
        <f t="shared" si="36"/>
        <v>9814.0600000000013</v>
      </c>
      <c r="S211" s="14">
        <f t="shared" si="37"/>
        <v>7056.4</v>
      </c>
      <c r="T211" s="14">
        <f t="shared" si="38"/>
        <v>36185.94</v>
      </c>
      <c r="U211"/>
      <c r="V211" s="33"/>
      <c r="W211"/>
      <c r="X211"/>
      <c r="Y211"/>
      <c r="Z211"/>
      <c r="AA211" s="33"/>
      <c r="AB211"/>
      <c r="AC211" s="33"/>
      <c r="AD211" s="33"/>
      <c r="AE211" s="33"/>
      <c r="AF211" s="33"/>
      <c r="AG211" s="33"/>
      <c r="AH211" s="33"/>
      <c r="AI211" s="33"/>
      <c r="AJ211"/>
      <c r="AL211" s="37"/>
      <c r="AM211" s="37"/>
    </row>
    <row r="212" spans="1:39" ht="15.95" customHeight="1" x14ac:dyDescent="0.25">
      <c r="A212" s="11">
        <v>198</v>
      </c>
      <c r="B212" s="12" t="s">
        <v>302</v>
      </c>
      <c r="C212" s="13" t="s">
        <v>305</v>
      </c>
      <c r="D212" s="13" t="s">
        <v>43</v>
      </c>
      <c r="E212" s="13" t="s">
        <v>44</v>
      </c>
      <c r="F212" s="13" t="s">
        <v>30</v>
      </c>
      <c r="G212" s="14">
        <v>80000</v>
      </c>
      <c r="H212" s="14">
        <v>7400.87</v>
      </c>
      <c r="I212" s="14">
        <v>0</v>
      </c>
      <c r="J212" s="14">
        <f t="shared" si="31"/>
        <v>2296</v>
      </c>
      <c r="K212" s="14">
        <f t="shared" si="32"/>
        <v>5679.9999999999991</v>
      </c>
      <c r="L212" s="14">
        <f t="shared" si="33"/>
        <v>920</v>
      </c>
      <c r="M212" s="14">
        <f t="shared" si="39"/>
        <v>2432</v>
      </c>
      <c r="N212" s="14">
        <f t="shared" si="34"/>
        <v>5672</v>
      </c>
      <c r="O212" s="14">
        <v>0</v>
      </c>
      <c r="P212" s="14">
        <f t="shared" si="35"/>
        <v>17000</v>
      </c>
      <c r="Q212" s="14">
        <v>0</v>
      </c>
      <c r="R212" s="14">
        <f t="shared" si="36"/>
        <v>12128.869999999999</v>
      </c>
      <c r="S212" s="14">
        <f t="shared" si="37"/>
        <v>12272</v>
      </c>
      <c r="T212" s="14">
        <f t="shared" si="38"/>
        <v>67871.13</v>
      </c>
      <c r="U212"/>
      <c r="V212" s="33"/>
      <c r="W212"/>
      <c r="X212"/>
      <c r="Y212"/>
      <c r="Z212"/>
      <c r="AA212" s="33"/>
      <c r="AB212"/>
      <c r="AC212" s="33"/>
      <c r="AD212" s="33"/>
      <c r="AE212" s="33"/>
      <c r="AF212" s="33"/>
      <c r="AG212"/>
      <c r="AH212" s="33"/>
      <c r="AI212" s="33"/>
      <c r="AJ212"/>
      <c r="AL212" s="37"/>
      <c r="AM212" s="37"/>
    </row>
    <row r="213" spans="1:39" ht="15.95" customHeight="1" x14ac:dyDescent="0.25">
      <c r="A213" s="11">
        <v>199</v>
      </c>
      <c r="B213" s="12" t="s">
        <v>302</v>
      </c>
      <c r="C213" s="13" t="s">
        <v>306</v>
      </c>
      <c r="D213" s="13" t="s">
        <v>300</v>
      </c>
      <c r="E213" s="13" t="s">
        <v>29</v>
      </c>
      <c r="F213" s="13" t="s">
        <v>30</v>
      </c>
      <c r="G213" s="14">
        <v>30000</v>
      </c>
      <c r="H213" s="14">
        <v>0</v>
      </c>
      <c r="I213" s="14">
        <v>0</v>
      </c>
      <c r="J213" s="14">
        <f t="shared" si="31"/>
        <v>861</v>
      </c>
      <c r="K213" s="14">
        <f t="shared" si="32"/>
        <v>2130</v>
      </c>
      <c r="L213" s="14">
        <f t="shared" si="33"/>
        <v>345</v>
      </c>
      <c r="M213" s="14">
        <f t="shared" si="39"/>
        <v>912</v>
      </c>
      <c r="N213" s="14">
        <f t="shared" si="34"/>
        <v>2127</v>
      </c>
      <c r="O213" s="14">
        <v>0</v>
      </c>
      <c r="P213" s="14">
        <f t="shared" si="35"/>
        <v>6375</v>
      </c>
      <c r="Q213" s="14">
        <v>1046</v>
      </c>
      <c r="R213" s="14">
        <f t="shared" si="36"/>
        <v>2819</v>
      </c>
      <c r="S213" s="14">
        <f t="shared" si="37"/>
        <v>4602</v>
      </c>
      <c r="T213" s="14">
        <f t="shared" si="38"/>
        <v>27181</v>
      </c>
      <c r="U213"/>
      <c r="V213" s="33"/>
      <c r="W213"/>
      <c r="X213"/>
      <c r="Y213"/>
      <c r="Z213"/>
      <c r="AA213" s="33"/>
      <c r="AB213"/>
      <c r="AC213" s="33"/>
      <c r="AD213"/>
      <c r="AE213"/>
      <c r="AF213"/>
      <c r="AG213" s="33"/>
      <c r="AH213" s="33"/>
      <c r="AI213" s="33"/>
      <c r="AJ213"/>
      <c r="AL213" s="37"/>
      <c r="AM213" s="37"/>
    </row>
    <row r="214" spans="1:39" ht="15.95" customHeight="1" x14ac:dyDescent="0.25">
      <c r="A214" s="11">
        <v>200</v>
      </c>
      <c r="B214" s="12" t="s">
        <v>302</v>
      </c>
      <c r="C214" s="13" t="s">
        <v>1032</v>
      </c>
      <c r="D214" s="13" t="s">
        <v>260</v>
      </c>
      <c r="E214" s="13" t="s">
        <v>29</v>
      </c>
      <c r="F214" s="13" t="s">
        <v>30</v>
      </c>
      <c r="G214" s="14">
        <v>65000</v>
      </c>
      <c r="H214" s="14">
        <v>3788.65</v>
      </c>
      <c r="I214" s="14">
        <v>0</v>
      </c>
      <c r="J214" s="14">
        <f t="shared" si="31"/>
        <v>1865.5</v>
      </c>
      <c r="K214" s="14">
        <f t="shared" si="32"/>
        <v>4615</v>
      </c>
      <c r="L214" s="14">
        <f t="shared" si="33"/>
        <v>747.5</v>
      </c>
      <c r="M214" s="14">
        <f t="shared" si="39"/>
        <v>1976</v>
      </c>
      <c r="N214" s="14">
        <f t="shared" si="34"/>
        <v>4608.5</v>
      </c>
      <c r="O214" s="14">
        <v>3194.62</v>
      </c>
      <c r="P214" s="14">
        <f t="shared" si="35"/>
        <v>13812.5</v>
      </c>
      <c r="Q214" s="14">
        <v>0</v>
      </c>
      <c r="R214" s="14">
        <f t="shared" si="36"/>
        <v>10824.77</v>
      </c>
      <c r="S214" s="14">
        <f t="shared" si="37"/>
        <v>9971</v>
      </c>
      <c r="T214" s="14">
        <f t="shared" si="38"/>
        <v>54175.229999999996</v>
      </c>
      <c r="U214"/>
      <c r="V214" s="33"/>
      <c r="W214"/>
      <c r="X214"/>
      <c r="Y214"/>
      <c r="Z214"/>
      <c r="AA214" s="33"/>
      <c r="AB214"/>
      <c r="AC214" s="33"/>
      <c r="AD214" s="33"/>
      <c r="AE214" s="33"/>
      <c r="AF214" s="33"/>
      <c r="AG214" s="33"/>
      <c r="AH214" s="33"/>
      <c r="AI214" s="33"/>
      <c r="AJ214"/>
      <c r="AL214" s="37"/>
      <c r="AM214" s="37"/>
    </row>
    <row r="215" spans="1:39" ht="15.95" customHeight="1" x14ac:dyDescent="0.25">
      <c r="A215" s="11">
        <v>201</v>
      </c>
      <c r="B215" s="12" t="s">
        <v>307</v>
      </c>
      <c r="C215" s="13" t="s">
        <v>308</v>
      </c>
      <c r="D215" s="13" t="s">
        <v>265</v>
      </c>
      <c r="E215" s="13" t="s">
        <v>29</v>
      </c>
      <c r="F215" s="13" t="s">
        <v>30</v>
      </c>
      <c r="G215" s="14">
        <v>155024.45000000001</v>
      </c>
      <c r="H215" s="14">
        <v>25048.5</v>
      </c>
      <c r="I215" s="14">
        <v>0</v>
      </c>
      <c r="J215" s="14">
        <f t="shared" si="31"/>
        <v>4449.2017150000001</v>
      </c>
      <c r="K215" s="14">
        <f t="shared" si="32"/>
        <v>11006.73595</v>
      </c>
      <c r="L215" s="14">
        <f t="shared" si="33"/>
        <v>1782.7811750000001</v>
      </c>
      <c r="M215" s="14">
        <f t="shared" si="39"/>
        <v>4712.7432800000006</v>
      </c>
      <c r="N215" s="14">
        <f t="shared" si="34"/>
        <v>10991.233505000002</v>
      </c>
      <c r="O215" s="14">
        <v>0</v>
      </c>
      <c r="P215" s="14">
        <f t="shared" si="35"/>
        <v>32942.695625000008</v>
      </c>
      <c r="Q215" s="14">
        <v>2380.38</v>
      </c>
      <c r="R215" s="14">
        <f t="shared" si="36"/>
        <v>36590.824995000003</v>
      </c>
      <c r="S215" s="14">
        <f t="shared" si="37"/>
        <v>23780.750630000002</v>
      </c>
      <c r="T215" s="14">
        <f t="shared" si="38"/>
        <v>118433.62500500001</v>
      </c>
      <c r="U215"/>
      <c r="V215" s="33"/>
      <c r="W215"/>
      <c r="X215"/>
      <c r="Y215"/>
      <c r="Z215"/>
      <c r="AA215" s="33"/>
      <c r="AB215"/>
      <c r="AC215" s="33"/>
      <c r="AD215" s="33"/>
      <c r="AE215" s="33"/>
      <c r="AF215" s="33"/>
      <c r="AG215" s="33"/>
      <c r="AH215" s="33"/>
      <c r="AI215" s="33"/>
      <c r="AJ215"/>
      <c r="AL215" s="37"/>
      <c r="AM215" s="37"/>
    </row>
    <row r="216" spans="1:39" ht="15.95" customHeight="1" x14ac:dyDescent="0.25">
      <c r="A216" s="11">
        <v>202</v>
      </c>
      <c r="B216" s="12" t="s">
        <v>307</v>
      </c>
      <c r="C216" s="13" t="s">
        <v>309</v>
      </c>
      <c r="D216" s="13" t="s">
        <v>265</v>
      </c>
      <c r="E216" s="13" t="s">
        <v>29</v>
      </c>
      <c r="F216" s="13" t="s">
        <v>30</v>
      </c>
      <c r="G216" s="14">
        <v>122089.97</v>
      </c>
      <c r="H216" s="14">
        <v>17301.48</v>
      </c>
      <c r="I216" s="14">
        <v>0</v>
      </c>
      <c r="J216" s="14">
        <f t="shared" si="31"/>
        <v>3503.9821390000002</v>
      </c>
      <c r="K216" s="14">
        <f t="shared" si="32"/>
        <v>8668.3878699999987</v>
      </c>
      <c r="L216" s="14">
        <f t="shared" si="33"/>
        <v>1404.0346549999999</v>
      </c>
      <c r="M216" s="14">
        <f t="shared" si="39"/>
        <v>3711.5350880000001</v>
      </c>
      <c r="N216" s="14">
        <f t="shared" si="34"/>
        <v>8656.1788730000007</v>
      </c>
      <c r="O216" s="14">
        <v>0</v>
      </c>
      <c r="P216" s="14">
        <f t="shared" si="35"/>
        <v>25944.118624999999</v>
      </c>
      <c r="Q216" s="14">
        <v>80407.929999999993</v>
      </c>
      <c r="R216" s="14">
        <f t="shared" si="36"/>
        <v>104924.92722699999</v>
      </c>
      <c r="S216" s="14">
        <f t="shared" si="37"/>
        <v>18728.601397999999</v>
      </c>
      <c r="T216" s="14">
        <f t="shared" si="38"/>
        <v>17165.042773000008</v>
      </c>
      <c r="U216"/>
      <c r="V216" s="33"/>
      <c r="W216"/>
      <c r="X216"/>
      <c r="Y216"/>
      <c r="Z216"/>
      <c r="AA216" s="33"/>
      <c r="AB216"/>
      <c r="AC216" s="33"/>
      <c r="AD216" s="33"/>
      <c r="AE216" s="33"/>
      <c r="AF216" s="33"/>
      <c r="AG216" s="33"/>
      <c r="AH216" s="33"/>
      <c r="AI216" s="33"/>
      <c r="AJ216"/>
      <c r="AL216" s="37"/>
      <c r="AM216" s="37"/>
    </row>
    <row r="217" spans="1:39" ht="15.95" customHeight="1" x14ac:dyDescent="0.25">
      <c r="A217" s="11">
        <v>203</v>
      </c>
      <c r="B217" s="12" t="s">
        <v>310</v>
      </c>
      <c r="C217" s="13" t="s">
        <v>311</v>
      </c>
      <c r="D217" s="13" t="s">
        <v>43</v>
      </c>
      <c r="E217" s="13" t="s">
        <v>44</v>
      </c>
      <c r="F217" s="13" t="s">
        <v>30</v>
      </c>
      <c r="G217" s="14">
        <v>80000</v>
      </c>
      <c r="H217" s="14">
        <v>7001.54</v>
      </c>
      <c r="I217" s="14">
        <v>0</v>
      </c>
      <c r="J217" s="14">
        <f t="shared" si="31"/>
        <v>2296</v>
      </c>
      <c r="K217" s="14">
        <f t="shared" si="32"/>
        <v>5679.9999999999991</v>
      </c>
      <c r="L217" s="14">
        <f t="shared" si="33"/>
        <v>920</v>
      </c>
      <c r="M217" s="14">
        <f t="shared" si="39"/>
        <v>2432</v>
      </c>
      <c r="N217" s="14">
        <f t="shared" si="34"/>
        <v>5672</v>
      </c>
      <c r="O217" s="14">
        <v>1597.31</v>
      </c>
      <c r="P217" s="14">
        <f t="shared" si="35"/>
        <v>17000</v>
      </c>
      <c r="Q217" s="14">
        <v>25</v>
      </c>
      <c r="R217" s="14">
        <f t="shared" si="36"/>
        <v>13351.849999999999</v>
      </c>
      <c r="S217" s="14">
        <f t="shared" si="37"/>
        <v>12272</v>
      </c>
      <c r="T217" s="14">
        <f t="shared" si="38"/>
        <v>66648.149999999994</v>
      </c>
      <c r="U217"/>
      <c r="V217" s="33"/>
      <c r="W217"/>
      <c r="X217"/>
      <c r="Y217"/>
      <c r="Z217"/>
      <c r="AA217" s="33"/>
      <c r="AB217"/>
      <c r="AC217" s="33"/>
      <c r="AD217" s="33"/>
      <c r="AE217" s="33"/>
      <c r="AF217" s="33"/>
      <c r="AG217" s="33"/>
      <c r="AH217" s="33"/>
      <c r="AI217" s="33"/>
      <c r="AJ217"/>
      <c r="AL217" s="37"/>
      <c r="AM217" s="37"/>
    </row>
    <row r="218" spans="1:39" ht="15.95" customHeight="1" x14ac:dyDescent="0.25">
      <c r="A218" s="11">
        <v>204</v>
      </c>
      <c r="B218" s="12" t="s">
        <v>312</v>
      </c>
      <c r="C218" s="13" t="s">
        <v>313</v>
      </c>
      <c r="D218" s="13" t="s">
        <v>223</v>
      </c>
      <c r="E218" s="13" t="s">
        <v>29</v>
      </c>
      <c r="F218" s="13" t="s">
        <v>35</v>
      </c>
      <c r="G218" s="14">
        <v>80777</v>
      </c>
      <c r="H218" s="14">
        <v>7583.64</v>
      </c>
      <c r="I218" s="14">
        <v>0</v>
      </c>
      <c r="J218" s="14">
        <f t="shared" si="31"/>
        <v>2318.2999</v>
      </c>
      <c r="K218" s="14">
        <f t="shared" si="32"/>
        <v>5735.1669999999995</v>
      </c>
      <c r="L218" s="14">
        <f t="shared" si="33"/>
        <v>928.93549999999993</v>
      </c>
      <c r="M218" s="14">
        <f t="shared" si="39"/>
        <v>2455.6208000000001</v>
      </c>
      <c r="N218" s="14">
        <f t="shared" si="34"/>
        <v>5727.0893000000005</v>
      </c>
      <c r="O218" s="14">
        <v>0</v>
      </c>
      <c r="P218" s="14">
        <f t="shared" si="35"/>
        <v>17165.112499999999</v>
      </c>
      <c r="Q218" s="14">
        <v>1241.67</v>
      </c>
      <c r="R218" s="14">
        <f t="shared" si="36"/>
        <v>13599.2307</v>
      </c>
      <c r="S218" s="14">
        <f t="shared" si="37"/>
        <v>12391.191800000001</v>
      </c>
      <c r="T218" s="14">
        <f t="shared" si="38"/>
        <v>67177.7693</v>
      </c>
      <c r="U218"/>
      <c r="V218" s="33"/>
      <c r="W218"/>
      <c r="X218"/>
      <c r="Y218"/>
      <c r="Z218"/>
      <c r="AA218" s="33"/>
      <c r="AB218"/>
      <c r="AC218" s="33"/>
      <c r="AD218" s="33"/>
      <c r="AE218" s="33"/>
      <c r="AF218" s="33"/>
      <c r="AG218" s="33"/>
      <c r="AH218" s="33"/>
      <c r="AI218" s="33"/>
      <c r="AJ218"/>
      <c r="AL218" s="37"/>
      <c r="AM218" s="37"/>
    </row>
    <row r="219" spans="1:39" ht="15.95" customHeight="1" x14ac:dyDescent="0.25">
      <c r="A219" s="11">
        <v>205</v>
      </c>
      <c r="B219" s="12" t="s">
        <v>312</v>
      </c>
      <c r="C219" s="13" t="s">
        <v>314</v>
      </c>
      <c r="D219" s="13" t="s">
        <v>315</v>
      </c>
      <c r="E219" s="13" t="s">
        <v>29</v>
      </c>
      <c r="F219" s="13" t="s">
        <v>35</v>
      </c>
      <c r="G219" s="14">
        <v>155000</v>
      </c>
      <c r="H219" s="14">
        <v>25042.74</v>
      </c>
      <c r="I219" s="14">
        <v>0</v>
      </c>
      <c r="J219" s="14">
        <f t="shared" si="31"/>
        <v>4448.5</v>
      </c>
      <c r="K219" s="14">
        <f t="shared" si="32"/>
        <v>11004.999999999998</v>
      </c>
      <c r="L219" s="14">
        <f t="shared" si="33"/>
        <v>1782.5</v>
      </c>
      <c r="M219" s="14">
        <f t="shared" si="39"/>
        <v>4712</v>
      </c>
      <c r="N219" s="14">
        <f t="shared" si="34"/>
        <v>10989.5</v>
      </c>
      <c r="O219" s="14">
        <v>0</v>
      </c>
      <c r="P219" s="14">
        <f t="shared" si="35"/>
        <v>32937.5</v>
      </c>
      <c r="Q219" s="14">
        <v>76701.009999999995</v>
      </c>
      <c r="R219" s="14">
        <f t="shared" si="36"/>
        <v>110904.25</v>
      </c>
      <c r="S219" s="14">
        <f t="shared" si="37"/>
        <v>23777</v>
      </c>
      <c r="T219" s="14">
        <f t="shared" si="38"/>
        <v>44095.75</v>
      </c>
      <c r="U219"/>
      <c r="V219" s="33"/>
      <c r="W219"/>
      <c r="X219"/>
      <c r="Y219"/>
      <c r="Z219"/>
      <c r="AA219" s="33"/>
      <c r="AB219"/>
      <c r="AC219" s="33"/>
      <c r="AD219" s="33"/>
      <c r="AE219" s="33"/>
      <c r="AF219" s="33"/>
      <c r="AG219" s="33"/>
      <c r="AH219" s="33"/>
      <c r="AI219" s="33"/>
      <c r="AJ219"/>
      <c r="AL219" s="37"/>
      <c r="AM219" s="37"/>
    </row>
    <row r="220" spans="1:39" ht="15.95" customHeight="1" x14ac:dyDescent="0.25">
      <c r="A220" s="11">
        <v>206</v>
      </c>
      <c r="B220" s="12" t="s">
        <v>316</v>
      </c>
      <c r="C220" s="13" t="s">
        <v>317</v>
      </c>
      <c r="D220" s="13" t="s">
        <v>318</v>
      </c>
      <c r="E220" s="13" t="s">
        <v>29</v>
      </c>
      <c r="F220" s="13" t="s">
        <v>35</v>
      </c>
      <c r="G220" s="14">
        <v>155000</v>
      </c>
      <c r="H220" s="14">
        <v>27413.81</v>
      </c>
      <c r="I220" s="14">
        <v>0</v>
      </c>
      <c r="J220" s="14">
        <f t="shared" si="31"/>
        <v>4448.5</v>
      </c>
      <c r="K220" s="14">
        <f t="shared" si="32"/>
        <v>11004.999999999998</v>
      </c>
      <c r="L220" s="14">
        <f t="shared" si="33"/>
        <v>1782.5</v>
      </c>
      <c r="M220" s="14">
        <f t="shared" si="39"/>
        <v>4712</v>
      </c>
      <c r="N220" s="14">
        <f t="shared" si="34"/>
        <v>10989.5</v>
      </c>
      <c r="O220" s="14">
        <v>0</v>
      </c>
      <c r="P220" s="14">
        <f t="shared" si="35"/>
        <v>32937.5</v>
      </c>
      <c r="Q220" s="14">
        <v>2355.0100000000002</v>
      </c>
      <c r="R220" s="14">
        <f t="shared" si="36"/>
        <v>38929.32</v>
      </c>
      <c r="S220" s="14">
        <f t="shared" si="37"/>
        <v>23777</v>
      </c>
      <c r="T220" s="14">
        <f t="shared" si="38"/>
        <v>116070.68</v>
      </c>
      <c r="U220"/>
      <c r="V220" s="33"/>
      <c r="W220"/>
      <c r="X220"/>
      <c r="Y220"/>
      <c r="Z220"/>
      <c r="AA220" s="33"/>
      <c r="AB220"/>
      <c r="AC220" s="33"/>
      <c r="AD220" s="33"/>
      <c r="AE220" s="33"/>
      <c r="AF220" s="33"/>
      <c r="AG220" s="33"/>
      <c r="AH220" s="33"/>
      <c r="AI220" s="33"/>
      <c r="AJ220"/>
      <c r="AL220" s="37"/>
      <c r="AM220" s="37"/>
    </row>
    <row r="221" spans="1:39" ht="15.95" customHeight="1" x14ac:dyDescent="0.25">
      <c r="A221" s="11">
        <v>207</v>
      </c>
      <c r="B221" s="12" t="s">
        <v>316</v>
      </c>
      <c r="C221" s="13" t="s">
        <v>319</v>
      </c>
      <c r="D221" s="13" t="s">
        <v>32</v>
      </c>
      <c r="E221" s="13" t="s">
        <v>29</v>
      </c>
      <c r="F221" s="13" t="s">
        <v>30</v>
      </c>
      <c r="G221" s="14">
        <v>45000</v>
      </c>
      <c r="H221" s="14">
        <v>1148.33</v>
      </c>
      <c r="I221" s="14">
        <v>0</v>
      </c>
      <c r="J221" s="14">
        <f t="shared" si="31"/>
        <v>1291.5</v>
      </c>
      <c r="K221" s="14">
        <f t="shared" si="32"/>
        <v>3194.9999999999995</v>
      </c>
      <c r="L221" s="14">
        <f t="shared" si="33"/>
        <v>517.5</v>
      </c>
      <c r="M221" s="14">
        <f t="shared" si="39"/>
        <v>1368</v>
      </c>
      <c r="N221" s="14">
        <f t="shared" si="34"/>
        <v>3190.5</v>
      </c>
      <c r="O221" s="14">
        <v>0</v>
      </c>
      <c r="P221" s="14">
        <f t="shared" si="35"/>
        <v>9562.5</v>
      </c>
      <c r="Q221" s="14">
        <v>0</v>
      </c>
      <c r="R221" s="14">
        <f t="shared" si="36"/>
        <v>3807.83</v>
      </c>
      <c r="S221" s="14">
        <f t="shared" si="37"/>
        <v>6903</v>
      </c>
      <c r="T221" s="14">
        <f t="shared" si="38"/>
        <v>41192.17</v>
      </c>
      <c r="U221"/>
      <c r="V221" s="33"/>
      <c r="W221"/>
      <c r="X221"/>
      <c r="Y221"/>
      <c r="Z221"/>
      <c r="AA221" s="33"/>
      <c r="AB221"/>
      <c r="AC221" s="33"/>
      <c r="AD221" s="33"/>
      <c r="AE221" s="33"/>
      <c r="AF221" s="33"/>
      <c r="AG221"/>
      <c r="AH221" s="33"/>
      <c r="AI221" s="33"/>
      <c r="AJ221"/>
      <c r="AL221" s="37"/>
      <c r="AM221" s="37"/>
    </row>
    <row r="222" spans="1:39" ht="15.95" customHeight="1" x14ac:dyDescent="0.25">
      <c r="A222" s="11">
        <v>208</v>
      </c>
      <c r="B222" s="12" t="s">
        <v>320</v>
      </c>
      <c r="C222" s="13" t="s">
        <v>321</v>
      </c>
      <c r="D222" s="13" t="s">
        <v>1065</v>
      </c>
      <c r="E222" s="13" t="s">
        <v>29</v>
      </c>
      <c r="F222" s="13" t="s">
        <v>30</v>
      </c>
      <c r="G222" s="14">
        <v>155000</v>
      </c>
      <c r="H222" s="14">
        <v>25042.74</v>
      </c>
      <c r="I222" s="14">
        <v>0</v>
      </c>
      <c r="J222" s="14">
        <f t="shared" si="31"/>
        <v>4448.5</v>
      </c>
      <c r="K222" s="14">
        <f t="shared" si="32"/>
        <v>11004.999999999998</v>
      </c>
      <c r="L222" s="14">
        <f t="shared" si="33"/>
        <v>1782.5</v>
      </c>
      <c r="M222" s="14">
        <f t="shared" si="39"/>
        <v>4712</v>
      </c>
      <c r="N222" s="14">
        <f t="shared" si="34"/>
        <v>10989.5</v>
      </c>
      <c r="O222" s="14">
        <v>0</v>
      </c>
      <c r="P222" s="14">
        <f t="shared" si="35"/>
        <v>32937.5</v>
      </c>
      <c r="Q222" s="14">
        <v>27922.01</v>
      </c>
      <c r="R222" s="14">
        <f t="shared" si="36"/>
        <v>62125.25</v>
      </c>
      <c r="S222" s="14">
        <f t="shared" si="37"/>
        <v>23777</v>
      </c>
      <c r="T222" s="14">
        <f t="shared" si="38"/>
        <v>92874.75</v>
      </c>
      <c r="U222"/>
      <c r="V222" s="33"/>
      <c r="W222"/>
      <c r="X222"/>
      <c r="Y222"/>
      <c r="Z222"/>
      <c r="AA222" s="33"/>
      <c r="AB222"/>
      <c r="AC222" s="33"/>
      <c r="AD222" s="33"/>
      <c r="AE222" s="33"/>
      <c r="AF222" s="33"/>
      <c r="AG222" s="33"/>
      <c r="AH222" s="33"/>
      <c r="AI222" s="33"/>
      <c r="AJ222"/>
      <c r="AL222" s="37"/>
      <c r="AM222" s="37"/>
    </row>
    <row r="223" spans="1:39" ht="15.95" customHeight="1" x14ac:dyDescent="0.25">
      <c r="A223" s="11">
        <v>209</v>
      </c>
      <c r="B223" s="12" t="s">
        <v>320</v>
      </c>
      <c r="C223" s="13" t="s">
        <v>322</v>
      </c>
      <c r="D223" s="13" t="s">
        <v>32</v>
      </c>
      <c r="E223" s="13" t="s">
        <v>29</v>
      </c>
      <c r="F223" s="13" t="s">
        <v>30</v>
      </c>
      <c r="G223" s="14">
        <v>45000</v>
      </c>
      <c r="H223" s="14">
        <v>1148.33</v>
      </c>
      <c r="I223" s="14">
        <v>0</v>
      </c>
      <c r="J223" s="14">
        <f t="shared" si="31"/>
        <v>1291.5</v>
      </c>
      <c r="K223" s="14">
        <f t="shared" si="32"/>
        <v>3194.9999999999995</v>
      </c>
      <c r="L223" s="14">
        <f t="shared" si="33"/>
        <v>517.5</v>
      </c>
      <c r="M223" s="14">
        <f t="shared" si="39"/>
        <v>1368</v>
      </c>
      <c r="N223" s="14">
        <f t="shared" si="34"/>
        <v>3190.5</v>
      </c>
      <c r="O223" s="14">
        <v>0</v>
      </c>
      <c r="P223" s="14">
        <f t="shared" si="35"/>
        <v>9562.5</v>
      </c>
      <c r="Q223" s="14">
        <v>32289.79</v>
      </c>
      <c r="R223" s="14">
        <f t="shared" si="36"/>
        <v>36097.620000000003</v>
      </c>
      <c r="S223" s="14">
        <f t="shared" si="37"/>
        <v>6903</v>
      </c>
      <c r="T223" s="14">
        <f t="shared" si="38"/>
        <v>8902.3799999999974</v>
      </c>
      <c r="U223"/>
      <c r="V223" s="33"/>
      <c r="W223"/>
      <c r="X223"/>
      <c r="Y223"/>
      <c r="Z223"/>
      <c r="AA223" s="33"/>
      <c r="AB223"/>
      <c r="AC223" s="33"/>
      <c r="AD223" s="33"/>
      <c r="AE223" s="33"/>
      <c r="AF223" s="33"/>
      <c r="AG223" s="33"/>
      <c r="AH223" s="33"/>
      <c r="AI223" s="33"/>
      <c r="AJ223"/>
      <c r="AL223" s="37"/>
      <c r="AM223" s="37"/>
    </row>
    <row r="224" spans="1:39" ht="15.95" customHeight="1" x14ac:dyDescent="0.25">
      <c r="A224" s="11">
        <v>210</v>
      </c>
      <c r="B224" s="12" t="s">
        <v>323</v>
      </c>
      <c r="C224" s="13" t="s">
        <v>324</v>
      </c>
      <c r="D224" s="13" t="s">
        <v>260</v>
      </c>
      <c r="E224" s="13" t="s">
        <v>44</v>
      </c>
      <c r="F224" s="13" t="s">
        <v>30</v>
      </c>
      <c r="G224" s="14">
        <v>40000</v>
      </c>
      <c r="H224" s="14">
        <v>442.65</v>
      </c>
      <c r="I224" s="14">
        <v>0</v>
      </c>
      <c r="J224" s="14">
        <f t="shared" si="31"/>
        <v>1148</v>
      </c>
      <c r="K224" s="14">
        <f t="shared" si="32"/>
        <v>2839.9999999999995</v>
      </c>
      <c r="L224" s="14">
        <f t="shared" si="33"/>
        <v>460</v>
      </c>
      <c r="M224" s="14">
        <f t="shared" si="39"/>
        <v>1216</v>
      </c>
      <c r="N224" s="14">
        <f t="shared" si="34"/>
        <v>2836</v>
      </c>
      <c r="O224" s="14">
        <v>0</v>
      </c>
      <c r="P224" s="14">
        <f t="shared" si="35"/>
        <v>8500</v>
      </c>
      <c r="Q224" s="14">
        <v>2546</v>
      </c>
      <c r="R224" s="14">
        <f t="shared" si="36"/>
        <v>5352.65</v>
      </c>
      <c r="S224" s="14">
        <f t="shared" si="37"/>
        <v>6136</v>
      </c>
      <c r="T224" s="14">
        <f t="shared" si="38"/>
        <v>34647.35</v>
      </c>
      <c r="U224"/>
      <c r="V224" s="33"/>
      <c r="W224"/>
      <c r="X224"/>
      <c r="Y224"/>
      <c r="Z224"/>
      <c r="AA224" s="33"/>
      <c r="AB224"/>
      <c r="AC224" s="33"/>
      <c r="AD224" s="33"/>
      <c r="AE224"/>
      <c r="AF224" s="33"/>
      <c r="AG224" s="33"/>
      <c r="AH224" s="33"/>
      <c r="AI224" s="33"/>
      <c r="AJ224"/>
      <c r="AL224" s="37"/>
      <c r="AM224" s="37"/>
    </row>
    <row r="225" spans="1:39" ht="15.95" customHeight="1" x14ac:dyDescent="0.25">
      <c r="A225" s="11">
        <v>211</v>
      </c>
      <c r="B225" s="12" t="s">
        <v>323</v>
      </c>
      <c r="C225" s="13" t="s">
        <v>325</v>
      </c>
      <c r="D225" s="13" t="s">
        <v>300</v>
      </c>
      <c r="E225" s="13" t="s">
        <v>29</v>
      </c>
      <c r="F225" s="13" t="s">
        <v>30</v>
      </c>
      <c r="G225" s="25">
        <v>30000</v>
      </c>
      <c r="H225" s="14">
        <v>0</v>
      </c>
      <c r="I225" s="14">
        <v>0</v>
      </c>
      <c r="J225" s="14">
        <f t="shared" si="31"/>
        <v>861</v>
      </c>
      <c r="K225" s="14">
        <f t="shared" si="32"/>
        <v>2130</v>
      </c>
      <c r="L225" s="14">
        <f t="shared" si="33"/>
        <v>345</v>
      </c>
      <c r="M225" s="14">
        <f t="shared" si="39"/>
        <v>912</v>
      </c>
      <c r="N225" s="14">
        <f t="shared" si="34"/>
        <v>2127</v>
      </c>
      <c r="O225" s="14">
        <v>0</v>
      </c>
      <c r="P225" s="14">
        <f t="shared" si="35"/>
        <v>6375</v>
      </c>
      <c r="Q225" s="14">
        <v>0</v>
      </c>
      <c r="R225" s="14">
        <f t="shared" si="36"/>
        <v>1773</v>
      </c>
      <c r="S225" s="14">
        <f t="shared" si="37"/>
        <v>4602</v>
      </c>
      <c r="T225" s="14">
        <f t="shared" si="38"/>
        <v>28227</v>
      </c>
      <c r="U225"/>
      <c r="V225" s="33"/>
      <c r="W225"/>
      <c r="X225"/>
      <c r="Y225"/>
      <c r="Z225"/>
      <c r="AA225" s="33"/>
      <c r="AB225"/>
      <c r="AC225" s="33"/>
      <c r="AD225"/>
      <c r="AE225"/>
      <c r="AF225"/>
      <c r="AG225"/>
      <c r="AH225" s="33"/>
      <c r="AI225" s="33"/>
      <c r="AJ225"/>
      <c r="AL225" s="37"/>
      <c r="AM225" s="37"/>
    </row>
    <row r="226" spans="1:39" ht="15.95" customHeight="1" x14ac:dyDescent="0.2">
      <c r="A226" s="26"/>
      <c r="B226" s="27" t="s">
        <v>326</v>
      </c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L226" s="37"/>
      <c r="AM226" s="37"/>
    </row>
    <row r="227" spans="1:39" ht="15.95" customHeight="1" x14ac:dyDescent="0.25">
      <c r="A227" s="11">
        <v>212</v>
      </c>
      <c r="B227" s="12" t="s">
        <v>327</v>
      </c>
      <c r="C227" s="13" t="s">
        <v>328</v>
      </c>
      <c r="D227" s="13" t="s">
        <v>1070</v>
      </c>
      <c r="E227" s="13" t="s">
        <v>29</v>
      </c>
      <c r="F227" s="13" t="s">
        <v>30</v>
      </c>
      <c r="G227" s="14">
        <v>195500</v>
      </c>
      <c r="H227" s="14">
        <v>34633.800000000003</v>
      </c>
      <c r="I227" s="14">
        <v>0</v>
      </c>
      <c r="J227" s="14">
        <f t="shared" ref="J227:J258" si="40">+G227*2.87%</f>
        <v>5610.85</v>
      </c>
      <c r="K227" s="14">
        <f t="shared" ref="K227:K258" si="41">G227*7.1%</f>
        <v>13880.499999999998</v>
      </c>
      <c r="L227" s="14">
        <f t="shared" ref="L227:L258" si="42">G227*1.15%</f>
        <v>2248.25</v>
      </c>
      <c r="M227" s="14">
        <v>5685.41</v>
      </c>
      <c r="N227" s="14">
        <f t="shared" ref="N227:N258" si="43">G227*7.09%</f>
        <v>13860.95</v>
      </c>
      <c r="O227" s="14">
        <v>0</v>
      </c>
      <c r="P227" s="14">
        <f t="shared" ref="P227:P258" si="44">J227+K227+L227+M227+N227</f>
        <v>41285.96</v>
      </c>
      <c r="Q227" s="14">
        <v>45462.31</v>
      </c>
      <c r="R227" s="14">
        <f t="shared" ref="R227:R258" si="45">+J227+M227+O227+Q227+H227+I227</f>
        <v>91392.37</v>
      </c>
      <c r="S227" s="14">
        <f t="shared" ref="S227:S258" si="46">+N227+L227+K227</f>
        <v>29989.699999999997</v>
      </c>
      <c r="T227" s="14">
        <f t="shared" ref="T227:T258" si="47">+G227-R227</f>
        <v>104107.63</v>
      </c>
      <c r="U227" s="7"/>
      <c r="V227" s="33"/>
      <c r="W227"/>
      <c r="X227"/>
      <c r="Y227"/>
      <c r="Z227"/>
      <c r="AA227" s="33"/>
      <c r="AB227"/>
      <c r="AC227" s="33"/>
      <c r="AD227" s="33"/>
      <c r="AE227" s="33"/>
      <c r="AF227" s="33"/>
      <c r="AG227" s="33"/>
      <c r="AH227" s="33"/>
      <c r="AI227" s="33"/>
      <c r="AJ227"/>
      <c r="AL227" s="37"/>
      <c r="AM227" s="37"/>
    </row>
    <row r="228" spans="1:39" ht="15.95" customHeight="1" x14ac:dyDescent="0.25">
      <c r="A228" s="11">
        <f>1+A227</f>
        <v>213</v>
      </c>
      <c r="B228" s="12" t="s">
        <v>327</v>
      </c>
      <c r="C228" s="13" t="s">
        <v>329</v>
      </c>
      <c r="D228" s="13" t="s">
        <v>330</v>
      </c>
      <c r="E228" s="13" t="s">
        <v>44</v>
      </c>
      <c r="F228" s="13" t="s">
        <v>30</v>
      </c>
      <c r="G228" s="14">
        <v>49335</v>
      </c>
      <c r="H228" s="14">
        <v>1760.15</v>
      </c>
      <c r="I228" s="14">
        <v>0</v>
      </c>
      <c r="J228" s="14">
        <f t="shared" si="40"/>
        <v>1415.9145000000001</v>
      </c>
      <c r="K228" s="14">
        <f t="shared" si="41"/>
        <v>3502.7849999999999</v>
      </c>
      <c r="L228" s="14">
        <f t="shared" si="42"/>
        <v>567.35249999999996</v>
      </c>
      <c r="M228" s="14">
        <f t="shared" ref="M228:M259" si="48">+G228*3.04%</f>
        <v>1499.7840000000001</v>
      </c>
      <c r="N228" s="14">
        <f t="shared" si="43"/>
        <v>3497.8515000000002</v>
      </c>
      <c r="O228" s="14">
        <v>0</v>
      </c>
      <c r="P228" s="14">
        <f t="shared" si="44"/>
        <v>10483.6875</v>
      </c>
      <c r="Q228" s="14">
        <v>25</v>
      </c>
      <c r="R228" s="14">
        <f t="shared" si="45"/>
        <v>4700.8485000000001</v>
      </c>
      <c r="S228" s="14">
        <f t="shared" si="46"/>
        <v>7567.9889999999996</v>
      </c>
      <c r="T228" s="14">
        <f t="shared" si="47"/>
        <v>44634.1515</v>
      </c>
      <c r="U228" s="7"/>
      <c r="V228" s="33"/>
      <c r="W228"/>
      <c r="X228"/>
      <c r="Y228"/>
      <c r="Z228"/>
      <c r="AA228" s="33"/>
      <c r="AB228"/>
      <c r="AC228" s="33"/>
      <c r="AD228" s="33"/>
      <c r="AE228" s="33"/>
      <c r="AF228" s="33"/>
      <c r="AG228"/>
      <c r="AH228" s="33"/>
      <c r="AI228" s="33"/>
      <c r="AJ228"/>
      <c r="AL228" s="37"/>
      <c r="AM228" s="37"/>
    </row>
    <row r="229" spans="1:39" ht="15.95" customHeight="1" x14ac:dyDescent="0.25">
      <c r="A229" s="11">
        <f t="shared" ref="A229:A293" si="49">1+A228</f>
        <v>214</v>
      </c>
      <c r="B229" s="12" t="s">
        <v>331</v>
      </c>
      <c r="C229" s="13" t="s">
        <v>332</v>
      </c>
      <c r="D229" s="13" t="s">
        <v>333</v>
      </c>
      <c r="E229" s="13" t="s">
        <v>29</v>
      </c>
      <c r="F229" s="13" t="s">
        <v>35</v>
      </c>
      <c r="G229" s="14">
        <v>47250</v>
      </c>
      <c r="H229" s="14">
        <v>1226.28</v>
      </c>
      <c r="I229" s="14">
        <v>0</v>
      </c>
      <c r="J229" s="14">
        <f t="shared" si="40"/>
        <v>1356.075</v>
      </c>
      <c r="K229" s="14">
        <f t="shared" si="41"/>
        <v>3354.7499999999995</v>
      </c>
      <c r="L229" s="14">
        <f t="shared" si="42"/>
        <v>543.375</v>
      </c>
      <c r="M229" s="14">
        <f t="shared" si="48"/>
        <v>1436.4</v>
      </c>
      <c r="N229" s="14">
        <f t="shared" si="43"/>
        <v>3350.0250000000001</v>
      </c>
      <c r="O229" s="14">
        <v>1597.31</v>
      </c>
      <c r="P229" s="14">
        <f t="shared" si="44"/>
        <v>10040.625</v>
      </c>
      <c r="Q229" s="14">
        <v>12761.52</v>
      </c>
      <c r="R229" s="14">
        <f t="shared" si="45"/>
        <v>18377.584999999999</v>
      </c>
      <c r="S229" s="14">
        <f t="shared" si="46"/>
        <v>7248.15</v>
      </c>
      <c r="T229" s="14">
        <f t="shared" si="47"/>
        <v>28872.415000000001</v>
      </c>
      <c r="U229" s="7"/>
      <c r="V229" s="33"/>
      <c r="W229"/>
      <c r="X229"/>
      <c r="Y229"/>
      <c r="Z229"/>
      <c r="AA229" s="33"/>
      <c r="AB229"/>
      <c r="AC229" s="33"/>
      <c r="AD229" s="33"/>
      <c r="AE229" s="33"/>
      <c r="AF229" s="33"/>
      <c r="AG229" s="33"/>
      <c r="AH229" s="33"/>
      <c r="AI229" s="33"/>
      <c r="AJ229"/>
      <c r="AL229" s="37"/>
      <c r="AM229" s="37"/>
    </row>
    <row r="230" spans="1:39" ht="15.95" customHeight="1" x14ac:dyDescent="0.25">
      <c r="A230" s="11">
        <f t="shared" si="49"/>
        <v>215</v>
      </c>
      <c r="B230" s="12" t="s">
        <v>331</v>
      </c>
      <c r="C230" s="13" t="s">
        <v>334</v>
      </c>
      <c r="D230" s="13" t="s">
        <v>260</v>
      </c>
      <c r="E230" s="13" t="s">
        <v>44</v>
      </c>
      <c r="F230" s="13" t="s">
        <v>30</v>
      </c>
      <c r="G230" s="14">
        <v>43234.53</v>
      </c>
      <c r="H230" s="14">
        <v>899.16</v>
      </c>
      <c r="I230" s="14">
        <v>0</v>
      </c>
      <c r="J230" s="14">
        <f t="shared" si="40"/>
        <v>1240.831011</v>
      </c>
      <c r="K230" s="14">
        <f t="shared" si="41"/>
        <v>3069.6516299999998</v>
      </c>
      <c r="L230" s="14">
        <f t="shared" si="42"/>
        <v>497.19709499999999</v>
      </c>
      <c r="M230" s="14">
        <f t="shared" si="48"/>
        <v>1314.329712</v>
      </c>
      <c r="N230" s="14">
        <f t="shared" si="43"/>
        <v>3065.3281770000003</v>
      </c>
      <c r="O230" s="14">
        <v>0</v>
      </c>
      <c r="P230" s="14">
        <f t="shared" si="44"/>
        <v>9187.3376250000001</v>
      </c>
      <c r="Q230" s="14">
        <v>6064.98</v>
      </c>
      <c r="R230" s="14">
        <f t="shared" si="45"/>
        <v>9519.3007230000003</v>
      </c>
      <c r="S230" s="14">
        <f t="shared" si="46"/>
        <v>6632.1769020000002</v>
      </c>
      <c r="T230" s="14">
        <f t="shared" si="47"/>
        <v>33715.229276999999</v>
      </c>
      <c r="U230" s="7"/>
      <c r="V230" s="33"/>
      <c r="W230"/>
      <c r="X230"/>
      <c r="Y230"/>
      <c r="Z230"/>
      <c r="AA230" s="33"/>
      <c r="AB230"/>
      <c r="AC230" s="33"/>
      <c r="AD230" s="33"/>
      <c r="AE230"/>
      <c r="AF230" s="33"/>
      <c r="AG230" s="33"/>
      <c r="AH230" s="33"/>
      <c r="AI230" s="33"/>
      <c r="AJ230"/>
      <c r="AL230" s="37"/>
      <c r="AM230" s="37"/>
    </row>
    <row r="231" spans="1:39" ht="15.95" customHeight="1" x14ac:dyDescent="0.25">
      <c r="A231" s="11">
        <f t="shared" si="49"/>
        <v>216</v>
      </c>
      <c r="B231" s="12" t="s">
        <v>331</v>
      </c>
      <c r="C231" s="13" t="s">
        <v>335</v>
      </c>
      <c r="D231" s="13" t="s">
        <v>300</v>
      </c>
      <c r="E231" s="13" t="s">
        <v>29</v>
      </c>
      <c r="F231" s="13" t="s">
        <v>30</v>
      </c>
      <c r="G231" s="14">
        <v>33376.449999999997</v>
      </c>
      <c r="H231" s="14">
        <v>0</v>
      </c>
      <c r="I231" s="14">
        <v>0</v>
      </c>
      <c r="J231" s="14">
        <f t="shared" si="40"/>
        <v>957.90411499999993</v>
      </c>
      <c r="K231" s="14">
        <f t="shared" si="41"/>
        <v>2369.7279499999995</v>
      </c>
      <c r="L231" s="14">
        <f t="shared" si="42"/>
        <v>383.82917499999996</v>
      </c>
      <c r="M231" s="14">
        <f t="shared" si="48"/>
        <v>1014.6440799999999</v>
      </c>
      <c r="N231" s="14">
        <f t="shared" si="43"/>
        <v>2366.3903049999999</v>
      </c>
      <c r="O231" s="14">
        <v>0</v>
      </c>
      <c r="P231" s="14">
        <f t="shared" si="44"/>
        <v>7092.4956249999987</v>
      </c>
      <c r="Q231" s="14">
        <v>3551</v>
      </c>
      <c r="R231" s="14">
        <f t="shared" si="45"/>
        <v>5523.5481949999994</v>
      </c>
      <c r="S231" s="14">
        <f t="shared" si="46"/>
        <v>5119.9474299999993</v>
      </c>
      <c r="T231" s="14">
        <f t="shared" si="47"/>
        <v>27852.901804999998</v>
      </c>
      <c r="U231" s="7"/>
      <c r="V231" s="33"/>
      <c r="W231"/>
      <c r="X231"/>
      <c r="Y231"/>
      <c r="Z231"/>
      <c r="AA231" s="33"/>
      <c r="AB231"/>
      <c r="AC231" s="33"/>
      <c r="AD231"/>
      <c r="AE231"/>
      <c r="AF231" s="33"/>
      <c r="AG231" s="33"/>
      <c r="AH231" s="33"/>
      <c r="AI231" s="33"/>
      <c r="AJ231"/>
      <c r="AL231" s="37"/>
      <c r="AM231" s="37"/>
    </row>
    <row r="232" spans="1:39" ht="15.95" customHeight="1" x14ac:dyDescent="0.25">
      <c r="A232" s="11">
        <f t="shared" si="49"/>
        <v>217</v>
      </c>
      <c r="B232" s="12" t="s">
        <v>331</v>
      </c>
      <c r="C232" s="13" t="s">
        <v>336</v>
      </c>
      <c r="D232" s="13" t="s">
        <v>265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 t="shared" si="40"/>
        <v>3337.1257920000003</v>
      </c>
      <c r="K232" s="14">
        <f t="shared" si="41"/>
        <v>8255.60736</v>
      </c>
      <c r="L232" s="14">
        <f t="shared" si="42"/>
        <v>1337.1758400000001</v>
      </c>
      <c r="M232" s="14">
        <f t="shared" si="48"/>
        <v>3534.7952640000003</v>
      </c>
      <c r="N232" s="14">
        <f t="shared" si="43"/>
        <v>8243.9797440000002</v>
      </c>
      <c r="O232" s="14">
        <v>0</v>
      </c>
      <c r="P232" s="14">
        <f t="shared" si="44"/>
        <v>24708.684000000001</v>
      </c>
      <c r="Q232" s="14">
        <v>1774.15</v>
      </c>
      <c r="R232" s="14">
        <f t="shared" si="45"/>
        <v>24580.001056000001</v>
      </c>
      <c r="S232" s="14">
        <f t="shared" si="46"/>
        <v>17836.762944000002</v>
      </c>
      <c r="T232" s="14">
        <f t="shared" si="47"/>
        <v>91696.158943999995</v>
      </c>
      <c r="U232" s="7"/>
      <c r="V232" s="33"/>
      <c r="W232"/>
      <c r="X232"/>
      <c r="Y232"/>
      <c r="Z232"/>
      <c r="AA232" s="33"/>
      <c r="AB232"/>
      <c r="AC232" s="33"/>
      <c r="AD232" s="33"/>
      <c r="AE232" s="33"/>
      <c r="AF232" s="33"/>
      <c r="AG232" s="33"/>
      <c r="AH232" s="33"/>
      <c r="AI232" s="33"/>
      <c r="AJ232"/>
      <c r="AL232" s="37"/>
      <c r="AM232" s="37"/>
    </row>
    <row r="233" spans="1:39" ht="15.95" customHeight="1" x14ac:dyDescent="0.25">
      <c r="A233" s="11">
        <f t="shared" si="49"/>
        <v>218</v>
      </c>
      <c r="B233" s="12" t="s">
        <v>331</v>
      </c>
      <c r="C233" s="13" t="s">
        <v>337</v>
      </c>
      <c r="D233" s="13" t="s">
        <v>338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 t="shared" si="40"/>
        <v>1291.5</v>
      </c>
      <c r="K233" s="14">
        <f t="shared" si="41"/>
        <v>3194.9999999999995</v>
      </c>
      <c r="L233" s="14">
        <f t="shared" si="42"/>
        <v>517.5</v>
      </c>
      <c r="M233" s="14">
        <f t="shared" si="48"/>
        <v>1368</v>
      </c>
      <c r="N233" s="14">
        <f t="shared" si="43"/>
        <v>3190.5</v>
      </c>
      <c r="O233" s="14">
        <v>0</v>
      </c>
      <c r="P233" s="14">
        <f t="shared" si="44"/>
        <v>9562.5</v>
      </c>
      <c r="Q233" s="14">
        <v>0</v>
      </c>
      <c r="R233" s="14">
        <f t="shared" si="45"/>
        <v>3807.83</v>
      </c>
      <c r="S233" s="14">
        <f t="shared" si="46"/>
        <v>6903</v>
      </c>
      <c r="T233" s="14">
        <f t="shared" si="47"/>
        <v>41192.17</v>
      </c>
      <c r="U233" s="7"/>
      <c r="V233" s="33"/>
      <c r="W233"/>
      <c r="X233"/>
      <c r="Y233"/>
      <c r="Z233"/>
      <c r="AA233" s="33"/>
      <c r="AB233"/>
      <c r="AC233" s="33"/>
      <c r="AD233" s="33"/>
      <c r="AE233" s="33"/>
      <c r="AF233" s="33"/>
      <c r="AG233"/>
      <c r="AH233" s="33"/>
      <c r="AI233" s="33"/>
      <c r="AJ233"/>
      <c r="AL233" s="37"/>
      <c r="AM233" s="37"/>
    </row>
    <row r="234" spans="1:39" ht="15.95" customHeight="1" x14ac:dyDescent="0.25">
      <c r="A234" s="11">
        <f t="shared" si="49"/>
        <v>219</v>
      </c>
      <c r="B234" s="12" t="s">
        <v>331</v>
      </c>
      <c r="C234" s="13" t="s">
        <v>339</v>
      </c>
      <c r="D234" s="13" t="s">
        <v>1056</v>
      </c>
      <c r="E234" s="13" t="s">
        <v>29</v>
      </c>
      <c r="F234" s="13" t="s">
        <v>35</v>
      </c>
      <c r="G234" s="14">
        <v>45000</v>
      </c>
      <c r="H234" s="14">
        <v>1148.33</v>
      </c>
      <c r="I234" s="14">
        <v>0</v>
      </c>
      <c r="J234" s="14">
        <f t="shared" si="40"/>
        <v>1291.5</v>
      </c>
      <c r="K234" s="14">
        <f t="shared" si="41"/>
        <v>3194.9999999999995</v>
      </c>
      <c r="L234" s="14">
        <f t="shared" si="42"/>
        <v>517.5</v>
      </c>
      <c r="M234" s="14">
        <f t="shared" si="48"/>
        <v>1368</v>
      </c>
      <c r="N234" s="14">
        <f t="shared" si="43"/>
        <v>3190.5</v>
      </c>
      <c r="O234" s="14">
        <v>0</v>
      </c>
      <c r="P234" s="14">
        <f t="shared" si="44"/>
        <v>9562.5</v>
      </c>
      <c r="Q234" s="14">
        <v>18697.52</v>
      </c>
      <c r="R234" s="14">
        <f t="shared" si="45"/>
        <v>22505.35</v>
      </c>
      <c r="S234" s="14">
        <f t="shared" si="46"/>
        <v>6903</v>
      </c>
      <c r="T234" s="14">
        <f t="shared" si="47"/>
        <v>22494.65</v>
      </c>
      <c r="U234" s="7"/>
      <c r="V234" s="33"/>
      <c r="W234"/>
      <c r="X234"/>
      <c r="Y234"/>
      <c r="Z234"/>
      <c r="AA234" s="33"/>
      <c r="AB234"/>
      <c r="AC234" s="33"/>
      <c r="AD234" s="33"/>
      <c r="AE234" s="33"/>
      <c r="AF234" s="33"/>
      <c r="AG234" s="33"/>
      <c r="AH234" s="33"/>
      <c r="AI234" s="33"/>
      <c r="AJ234"/>
      <c r="AL234" s="37"/>
      <c r="AM234" s="37"/>
    </row>
    <row r="235" spans="1:39" ht="15.95" customHeight="1" x14ac:dyDescent="0.25">
      <c r="A235" s="11">
        <f t="shared" si="49"/>
        <v>220</v>
      </c>
      <c r="B235" s="12" t="s">
        <v>331</v>
      </c>
      <c r="C235" s="13" t="s">
        <v>341</v>
      </c>
      <c r="D235" s="13" t="s">
        <v>32</v>
      </c>
      <c r="E235" s="13" t="s">
        <v>29</v>
      </c>
      <c r="F235" s="13" t="s">
        <v>35</v>
      </c>
      <c r="G235" s="14">
        <v>30000</v>
      </c>
      <c r="H235" s="14">
        <v>0</v>
      </c>
      <c r="I235" s="14">
        <v>0</v>
      </c>
      <c r="J235" s="14">
        <f t="shared" si="40"/>
        <v>861</v>
      </c>
      <c r="K235" s="14">
        <f t="shared" si="41"/>
        <v>2130</v>
      </c>
      <c r="L235" s="14">
        <f t="shared" si="42"/>
        <v>345</v>
      </c>
      <c r="M235" s="14">
        <f t="shared" si="48"/>
        <v>912</v>
      </c>
      <c r="N235" s="14">
        <f t="shared" si="43"/>
        <v>2127</v>
      </c>
      <c r="O235" s="14">
        <v>0</v>
      </c>
      <c r="P235" s="14">
        <f t="shared" si="44"/>
        <v>6375</v>
      </c>
      <c r="Q235" s="14">
        <v>1246</v>
      </c>
      <c r="R235" s="14">
        <f t="shared" si="45"/>
        <v>3019</v>
      </c>
      <c r="S235" s="14">
        <f t="shared" si="46"/>
        <v>4602</v>
      </c>
      <c r="T235" s="14">
        <f t="shared" si="47"/>
        <v>26981</v>
      </c>
      <c r="U235" s="7"/>
      <c r="V235" s="33"/>
      <c r="W235"/>
      <c r="X235"/>
      <c r="Y235"/>
      <c r="Z235"/>
      <c r="AA235" s="33"/>
      <c r="AB235"/>
      <c r="AC235" s="33"/>
      <c r="AD235"/>
      <c r="AE235"/>
      <c r="AF235"/>
      <c r="AG235" s="33"/>
      <c r="AH235" s="33"/>
      <c r="AI235" s="33"/>
      <c r="AJ235"/>
      <c r="AL235" s="37"/>
      <c r="AM235" s="37"/>
    </row>
    <row r="236" spans="1:39" ht="15.95" customHeight="1" x14ac:dyDescent="0.25">
      <c r="A236" s="11">
        <f t="shared" si="49"/>
        <v>221</v>
      </c>
      <c r="B236" s="12" t="s">
        <v>331</v>
      </c>
      <c r="C236" s="13" t="s">
        <v>342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40"/>
        <v>861</v>
      </c>
      <c r="K236" s="14">
        <f t="shared" si="41"/>
        <v>2130</v>
      </c>
      <c r="L236" s="14">
        <f t="shared" si="42"/>
        <v>345</v>
      </c>
      <c r="M236" s="14">
        <f t="shared" si="48"/>
        <v>912</v>
      </c>
      <c r="N236" s="14">
        <f t="shared" si="43"/>
        <v>2127</v>
      </c>
      <c r="O236" s="14">
        <v>0</v>
      </c>
      <c r="P236" s="14">
        <f t="shared" si="44"/>
        <v>6375</v>
      </c>
      <c r="Q236" s="14">
        <v>0</v>
      </c>
      <c r="R236" s="14">
        <f t="shared" si="45"/>
        <v>1773</v>
      </c>
      <c r="S236" s="14">
        <f t="shared" si="46"/>
        <v>4602</v>
      </c>
      <c r="T236" s="14">
        <f t="shared" si="47"/>
        <v>28227</v>
      </c>
      <c r="U236" s="7"/>
      <c r="V236" s="33"/>
      <c r="W236"/>
      <c r="X236"/>
      <c r="Y236"/>
      <c r="Z236"/>
      <c r="AA236" s="33"/>
      <c r="AB236"/>
      <c r="AC236" s="33"/>
      <c r="AD236"/>
      <c r="AE236"/>
      <c r="AF236"/>
      <c r="AG236"/>
      <c r="AH236" s="33"/>
      <c r="AI236" s="33"/>
      <c r="AJ236"/>
      <c r="AL236" s="37"/>
      <c r="AM236" s="37"/>
    </row>
    <row r="237" spans="1:39" ht="15.95" customHeight="1" x14ac:dyDescent="0.25">
      <c r="A237" s="11">
        <f t="shared" si="49"/>
        <v>222</v>
      </c>
      <c r="B237" s="12" t="s">
        <v>331</v>
      </c>
      <c r="C237" s="13" t="s">
        <v>343</v>
      </c>
      <c r="D237" s="13" t="s">
        <v>1074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40"/>
        <v>861</v>
      </c>
      <c r="K237" s="14">
        <f t="shared" si="41"/>
        <v>2130</v>
      </c>
      <c r="L237" s="14">
        <f t="shared" si="42"/>
        <v>345</v>
      </c>
      <c r="M237" s="14">
        <f t="shared" si="48"/>
        <v>912</v>
      </c>
      <c r="N237" s="14">
        <f t="shared" si="43"/>
        <v>2127</v>
      </c>
      <c r="O237" s="14">
        <v>0</v>
      </c>
      <c r="P237" s="14">
        <f t="shared" si="44"/>
        <v>6375</v>
      </c>
      <c r="Q237" s="14">
        <v>0</v>
      </c>
      <c r="R237" s="14">
        <f t="shared" si="45"/>
        <v>1773</v>
      </c>
      <c r="S237" s="14">
        <f t="shared" si="46"/>
        <v>4602</v>
      </c>
      <c r="T237" s="14">
        <f t="shared" si="47"/>
        <v>28227</v>
      </c>
      <c r="U237" s="7"/>
      <c r="V237" s="33"/>
      <c r="W237"/>
      <c r="X237"/>
      <c r="Y237"/>
      <c r="Z237"/>
      <c r="AA237" s="33"/>
      <c r="AB237"/>
      <c r="AC237" s="33"/>
      <c r="AD237"/>
      <c r="AE237"/>
      <c r="AF237"/>
      <c r="AG237"/>
      <c r="AH237" s="33"/>
      <c r="AI237" s="33"/>
      <c r="AJ237"/>
      <c r="AL237" s="37"/>
      <c r="AM237" s="37"/>
    </row>
    <row r="238" spans="1:39" ht="15.95" customHeight="1" x14ac:dyDescent="0.25">
      <c r="A238" s="11">
        <f t="shared" si="49"/>
        <v>223</v>
      </c>
      <c r="B238" s="12" t="s">
        <v>331</v>
      </c>
      <c r="C238" s="13" t="s">
        <v>344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 t="shared" si="40"/>
        <v>978.35544800000002</v>
      </c>
      <c r="K238" s="14">
        <f t="shared" si="41"/>
        <v>2420.3218400000001</v>
      </c>
      <c r="L238" s="14">
        <f t="shared" si="42"/>
        <v>392.02395999999999</v>
      </c>
      <c r="M238" s="14">
        <f t="shared" si="48"/>
        <v>1036.306816</v>
      </c>
      <c r="N238" s="14">
        <f t="shared" si="43"/>
        <v>2416.9129360000002</v>
      </c>
      <c r="O238" s="14">
        <v>0</v>
      </c>
      <c r="P238" s="14">
        <f t="shared" si="44"/>
        <v>7243.9210000000003</v>
      </c>
      <c r="Q238" s="14">
        <v>5486.01</v>
      </c>
      <c r="R238" s="14">
        <f t="shared" si="45"/>
        <v>7500.6722640000007</v>
      </c>
      <c r="S238" s="14">
        <f t="shared" si="46"/>
        <v>5229.2587359999998</v>
      </c>
      <c r="T238" s="14">
        <f t="shared" si="47"/>
        <v>26588.367736</v>
      </c>
      <c r="U238" s="7"/>
      <c r="V238" s="33"/>
      <c r="W238"/>
      <c r="X238"/>
      <c r="Y238"/>
      <c r="Z238"/>
      <c r="AA238" s="33"/>
      <c r="AB238"/>
      <c r="AC238" s="33"/>
      <c r="AD238"/>
      <c r="AE238"/>
      <c r="AF238" s="33"/>
      <c r="AG238" s="33"/>
      <c r="AH238" s="33"/>
      <c r="AI238" s="33"/>
      <c r="AJ238"/>
      <c r="AL238" s="37"/>
      <c r="AM238" s="37"/>
    </row>
    <row r="239" spans="1:39" ht="15.95" customHeight="1" x14ac:dyDescent="0.25">
      <c r="A239" s="11">
        <f t="shared" si="49"/>
        <v>224</v>
      </c>
      <c r="B239" s="12" t="s">
        <v>331</v>
      </c>
      <c r="C239" s="13" t="s">
        <v>345</v>
      </c>
      <c r="D239" s="13" t="s">
        <v>300</v>
      </c>
      <c r="E239" s="13" t="s">
        <v>44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 t="shared" si="40"/>
        <v>1320.2</v>
      </c>
      <c r="K239" s="14">
        <f t="shared" si="41"/>
        <v>3265.9999999999995</v>
      </c>
      <c r="L239" s="14">
        <f t="shared" si="42"/>
        <v>529</v>
      </c>
      <c r="M239" s="14">
        <f t="shared" si="48"/>
        <v>1398.4</v>
      </c>
      <c r="N239" s="14">
        <f t="shared" si="43"/>
        <v>3261.4</v>
      </c>
      <c r="O239" s="14">
        <v>0</v>
      </c>
      <c r="P239" s="14">
        <f t="shared" si="44"/>
        <v>9775</v>
      </c>
      <c r="Q239" s="14">
        <v>20362.07</v>
      </c>
      <c r="R239" s="14">
        <f t="shared" si="45"/>
        <v>24370.129999999997</v>
      </c>
      <c r="S239" s="14">
        <f t="shared" si="46"/>
        <v>7056.4</v>
      </c>
      <c r="T239" s="14">
        <f t="shared" si="47"/>
        <v>21629.870000000003</v>
      </c>
      <c r="U239" s="7"/>
      <c r="V239" s="33"/>
      <c r="W239"/>
      <c r="X239"/>
      <c r="Y239"/>
      <c r="Z239"/>
      <c r="AA239" s="33"/>
      <c r="AB239"/>
      <c r="AC239" s="33"/>
      <c r="AD239" s="33"/>
      <c r="AE239" s="33"/>
      <c r="AF239" s="33"/>
      <c r="AG239" s="33"/>
      <c r="AH239" s="33"/>
      <c r="AI239" s="33"/>
      <c r="AJ239"/>
      <c r="AL239" s="37"/>
      <c r="AM239" s="37"/>
    </row>
    <row r="240" spans="1:39" ht="15.95" customHeight="1" x14ac:dyDescent="0.25">
      <c r="A240" s="11">
        <f t="shared" si="49"/>
        <v>225</v>
      </c>
      <c r="B240" s="12" t="s">
        <v>331</v>
      </c>
      <c r="C240" s="13" t="s">
        <v>346</v>
      </c>
      <c r="D240" s="13" t="s">
        <v>300</v>
      </c>
      <c r="E240" s="13" t="s">
        <v>44</v>
      </c>
      <c r="F240" s="13" t="s">
        <v>30</v>
      </c>
      <c r="G240" s="14">
        <v>34500</v>
      </c>
      <c r="H240" s="14">
        <v>0</v>
      </c>
      <c r="I240" s="14">
        <v>0</v>
      </c>
      <c r="J240" s="14">
        <f t="shared" si="40"/>
        <v>990.15</v>
      </c>
      <c r="K240" s="14">
        <f t="shared" si="41"/>
        <v>2449.5</v>
      </c>
      <c r="L240" s="14">
        <f t="shared" si="42"/>
        <v>396.75</v>
      </c>
      <c r="M240" s="14">
        <f t="shared" si="48"/>
        <v>1048.8</v>
      </c>
      <c r="N240" s="14">
        <f t="shared" si="43"/>
        <v>2446.0500000000002</v>
      </c>
      <c r="O240" s="14">
        <v>0</v>
      </c>
      <c r="P240" s="14">
        <f t="shared" si="44"/>
        <v>7331.25</v>
      </c>
      <c r="Q240" s="14">
        <v>16600.91</v>
      </c>
      <c r="R240" s="14">
        <f t="shared" si="45"/>
        <v>18639.86</v>
      </c>
      <c r="S240" s="14">
        <f t="shared" si="46"/>
        <v>5292.3</v>
      </c>
      <c r="T240" s="14">
        <f t="shared" si="47"/>
        <v>15860.14</v>
      </c>
      <c r="U240" s="7"/>
      <c r="V240" s="33"/>
      <c r="W240"/>
      <c r="X240"/>
      <c r="Y240"/>
      <c r="Z240"/>
      <c r="AA240" s="33"/>
      <c r="AB240"/>
      <c r="AC240" s="33"/>
      <c r="AD240"/>
      <c r="AE240"/>
      <c r="AF240" s="33"/>
      <c r="AG240" s="33"/>
      <c r="AH240" s="33"/>
      <c r="AI240" s="33"/>
      <c r="AJ240"/>
      <c r="AL240" s="37"/>
      <c r="AM240" s="37"/>
    </row>
    <row r="241" spans="1:39" ht="15.95" customHeight="1" x14ac:dyDescent="0.25">
      <c r="A241" s="11">
        <f t="shared" si="49"/>
        <v>226</v>
      </c>
      <c r="B241" s="12" t="s">
        <v>331</v>
      </c>
      <c r="C241" s="13" t="s">
        <v>347</v>
      </c>
      <c r="D241" s="13" t="s">
        <v>246</v>
      </c>
      <c r="E241" s="13" t="s">
        <v>44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 t="shared" si="40"/>
        <v>1291.5</v>
      </c>
      <c r="K241" s="14">
        <f t="shared" si="41"/>
        <v>3194.9999999999995</v>
      </c>
      <c r="L241" s="14">
        <f t="shared" si="42"/>
        <v>517.5</v>
      </c>
      <c r="M241" s="14">
        <f t="shared" si="48"/>
        <v>1368</v>
      </c>
      <c r="N241" s="14">
        <f t="shared" si="43"/>
        <v>3190.5</v>
      </c>
      <c r="O241" s="14">
        <v>0</v>
      </c>
      <c r="P241" s="14">
        <f t="shared" si="44"/>
        <v>9562.5</v>
      </c>
      <c r="Q241" s="14">
        <v>0</v>
      </c>
      <c r="R241" s="14">
        <f t="shared" si="45"/>
        <v>3807.83</v>
      </c>
      <c r="S241" s="14">
        <f t="shared" si="46"/>
        <v>6903</v>
      </c>
      <c r="T241" s="14">
        <f t="shared" si="47"/>
        <v>41192.17</v>
      </c>
      <c r="U241" s="7"/>
      <c r="V241" s="33"/>
      <c r="W241"/>
      <c r="X241"/>
      <c r="Y241"/>
      <c r="Z241"/>
      <c r="AA241" s="33"/>
      <c r="AB241"/>
      <c r="AC241" s="33"/>
      <c r="AD241" s="33"/>
      <c r="AE241" s="33"/>
      <c r="AF241" s="33"/>
      <c r="AG241"/>
      <c r="AH241" s="33"/>
      <c r="AI241" s="33"/>
      <c r="AJ241"/>
      <c r="AL241" s="37"/>
      <c r="AM241" s="37"/>
    </row>
    <row r="242" spans="1:39" ht="15.95" customHeight="1" x14ac:dyDescent="0.25">
      <c r="A242" s="11">
        <f t="shared" si="49"/>
        <v>227</v>
      </c>
      <c r="B242" s="12" t="s">
        <v>331</v>
      </c>
      <c r="C242" s="13" t="s">
        <v>348</v>
      </c>
      <c r="D242" s="13" t="s">
        <v>300</v>
      </c>
      <c r="E242" s="13" t="s">
        <v>29</v>
      </c>
      <c r="F242" s="13" t="s">
        <v>30</v>
      </c>
      <c r="G242" s="14">
        <v>30000</v>
      </c>
      <c r="H242" s="14">
        <v>0</v>
      </c>
      <c r="I242" s="14">
        <v>0</v>
      </c>
      <c r="J242" s="14">
        <f t="shared" si="40"/>
        <v>861</v>
      </c>
      <c r="K242" s="14">
        <f t="shared" si="41"/>
        <v>2130</v>
      </c>
      <c r="L242" s="14">
        <f t="shared" si="42"/>
        <v>345</v>
      </c>
      <c r="M242" s="14">
        <f t="shared" si="48"/>
        <v>912</v>
      </c>
      <c r="N242" s="14">
        <f t="shared" si="43"/>
        <v>2127</v>
      </c>
      <c r="O242" s="14">
        <v>0</v>
      </c>
      <c r="P242" s="14">
        <f t="shared" si="44"/>
        <v>6375</v>
      </c>
      <c r="Q242" s="14">
        <v>0</v>
      </c>
      <c r="R242" s="14">
        <f t="shared" si="45"/>
        <v>1773</v>
      </c>
      <c r="S242" s="14">
        <f t="shared" si="46"/>
        <v>4602</v>
      </c>
      <c r="T242" s="14">
        <f t="shared" si="47"/>
        <v>28227</v>
      </c>
      <c r="U242" s="7"/>
      <c r="V242" s="33"/>
      <c r="W242"/>
      <c r="X242"/>
      <c r="Y242"/>
      <c r="Z242"/>
      <c r="AA242" s="33"/>
      <c r="AB242"/>
      <c r="AC242" s="33"/>
      <c r="AD242"/>
      <c r="AE242"/>
      <c r="AF242"/>
      <c r="AG242"/>
      <c r="AH242" s="33"/>
      <c r="AI242" s="33"/>
      <c r="AJ242"/>
      <c r="AL242" s="37"/>
      <c r="AM242" s="37"/>
    </row>
    <row r="243" spans="1:39" ht="15.95" customHeight="1" x14ac:dyDescent="0.25">
      <c r="A243" s="11">
        <f t="shared" si="49"/>
        <v>228</v>
      </c>
      <c r="B243" s="12" t="s">
        <v>349</v>
      </c>
      <c r="C243" s="13" t="s">
        <v>350</v>
      </c>
      <c r="D243" s="13" t="s">
        <v>127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 t="shared" si="40"/>
        <v>861</v>
      </c>
      <c r="K243" s="14">
        <f t="shared" si="41"/>
        <v>2130</v>
      </c>
      <c r="L243" s="14">
        <f t="shared" si="42"/>
        <v>345</v>
      </c>
      <c r="M243" s="14">
        <f t="shared" si="48"/>
        <v>912</v>
      </c>
      <c r="N243" s="14">
        <f t="shared" si="43"/>
        <v>2127</v>
      </c>
      <c r="O243" s="14">
        <v>0</v>
      </c>
      <c r="P243" s="14">
        <f t="shared" si="44"/>
        <v>6375</v>
      </c>
      <c r="Q243" s="14">
        <v>1046</v>
      </c>
      <c r="R243" s="14">
        <f t="shared" si="45"/>
        <v>2819</v>
      </c>
      <c r="S243" s="14">
        <f t="shared" si="46"/>
        <v>4602</v>
      </c>
      <c r="T243" s="14">
        <f t="shared" si="47"/>
        <v>27181</v>
      </c>
      <c r="U243" s="7"/>
      <c r="V243" s="33"/>
      <c r="W243"/>
      <c r="X243"/>
      <c r="Y243"/>
      <c r="Z243"/>
      <c r="AA243" s="33"/>
      <c r="AB243"/>
      <c r="AC243" s="33"/>
      <c r="AD243"/>
      <c r="AE243"/>
      <c r="AF243"/>
      <c r="AG243" s="33"/>
      <c r="AH243" s="33"/>
      <c r="AI243" s="33"/>
      <c r="AJ243"/>
      <c r="AL243" s="37"/>
      <c r="AM243" s="37"/>
    </row>
    <row r="244" spans="1:39" ht="15.95" customHeight="1" x14ac:dyDescent="0.25">
      <c r="A244" s="11">
        <f t="shared" si="49"/>
        <v>229</v>
      </c>
      <c r="B244" s="12" t="s">
        <v>349</v>
      </c>
      <c r="C244" s="13" t="s">
        <v>351</v>
      </c>
      <c r="D244" s="13" t="s">
        <v>54</v>
      </c>
      <c r="E244" s="13" t="s">
        <v>44</v>
      </c>
      <c r="F244" s="13" t="s">
        <v>35</v>
      </c>
      <c r="G244" s="14">
        <v>60000</v>
      </c>
      <c r="H244" s="14">
        <v>3486.68</v>
      </c>
      <c r="I244" s="14">
        <v>0</v>
      </c>
      <c r="J244" s="14">
        <f t="shared" si="40"/>
        <v>1722</v>
      </c>
      <c r="K244" s="14">
        <f t="shared" si="41"/>
        <v>4260</v>
      </c>
      <c r="L244" s="14">
        <f t="shared" si="42"/>
        <v>690</v>
      </c>
      <c r="M244" s="14">
        <f t="shared" si="48"/>
        <v>1824</v>
      </c>
      <c r="N244" s="14">
        <f t="shared" si="43"/>
        <v>4254</v>
      </c>
      <c r="O244" s="14">
        <v>0</v>
      </c>
      <c r="P244" s="14">
        <f t="shared" si="44"/>
        <v>12750</v>
      </c>
      <c r="Q244" s="14">
        <v>82</v>
      </c>
      <c r="R244" s="14">
        <f t="shared" si="45"/>
        <v>7114.68</v>
      </c>
      <c r="S244" s="14">
        <f t="shared" si="46"/>
        <v>9204</v>
      </c>
      <c r="T244" s="14">
        <f t="shared" si="47"/>
        <v>52885.32</v>
      </c>
      <c r="U244" s="7"/>
      <c r="V244" s="33"/>
      <c r="W244"/>
      <c r="X244"/>
      <c r="Y244"/>
      <c r="Z244"/>
      <c r="AA244" s="33"/>
      <c r="AB244"/>
      <c r="AC244" s="33"/>
      <c r="AD244" s="33"/>
      <c r="AE244" s="33"/>
      <c r="AF244" s="33"/>
      <c r="AG244"/>
      <c r="AH244" s="33"/>
      <c r="AI244" s="33"/>
      <c r="AJ244"/>
      <c r="AL244" s="37"/>
      <c r="AM244" s="37"/>
    </row>
    <row r="245" spans="1:39" ht="15.95" customHeight="1" x14ac:dyDescent="0.25">
      <c r="A245" s="11">
        <f t="shared" si="49"/>
        <v>230</v>
      </c>
      <c r="B245" s="12" t="s">
        <v>352</v>
      </c>
      <c r="C245" s="13" t="s">
        <v>353</v>
      </c>
      <c r="D245" s="13" t="s">
        <v>1050</v>
      </c>
      <c r="E245" s="13" t="s">
        <v>44</v>
      </c>
      <c r="F245" s="13" t="s">
        <v>30</v>
      </c>
      <c r="G245" s="14">
        <v>75000</v>
      </c>
      <c r="H245" s="14">
        <v>5989.91</v>
      </c>
      <c r="I245" s="14">
        <v>0</v>
      </c>
      <c r="J245" s="14">
        <f t="shared" si="40"/>
        <v>2152.5</v>
      </c>
      <c r="K245" s="14">
        <f t="shared" si="41"/>
        <v>5324.9999999999991</v>
      </c>
      <c r="L245" s="14">
        <f t="shared" si="42"/>
        <v>862.5</v>
      </c>
      <c r="M245" s="14">
        <f t="shared" si="48"/>
        <v>2280</v>
      </c>
      <c r="N245" s="14">
        <f t="shared" si="43"/>
        <v>5317.5</v>
      </c>
      <c r="O245" s="14">
        <v>1597.31</v>
      </c>
      <c r="P245" s="14">
        <f t="shared" si="44"/>
        <v>15937.5</v>
      </c>
      <c r="Q245" s="14">
        <v>0</v>
      </c>
      <c r="R245" s="14">
        <f t="shared" si="45"/>
        <v>12019.72</v>
      </c>
      <c r="S245" s="14">
        <f t="shared" si="46"/>
        <v>11505</v>
      </c>
      <c r="T245" s="14">
        <f t="shared" si="47"/>
        <v>62980.28</v>
      </c>
      <c r="U245" s="7"/>
      <c r="V245" s="33"/>
      <c r="W245"/>
      <c r="X245"/>
      <c r="Y245"/>
      <c r="Z245"/>
      <c r="AA245" s="33"/>
      <c r="AB245"/>
      <c r="AC245" s="33"/>
      <c r="AD245" s="33"/>
      <c r="AE245" s="33"/>
      <c r="AF245" s="33"/>
      <c r="AG245" s="33"/>
      <c r="AH245" s="33"/>
      <c r="AI245" s="33"/>
      <c r="AJ245"/>
      <c r="AL245" s="37"/>
      <c r="AM245" s="37"/>
    </row>
    <row r="246" spans="1:39" ht="15.95" customHeight="1" x14ac:dyDescent="0.25">
      <c r="A246" s="11">
        <f t="shared" si="49"/>
        <v>231</v>
      </c>
      <c r="B246" s="12" t="s">
        <v>354</v>
      </c>
      <c r="C246" s="13" t="s">
        <v>355</v>
      </c>
      <c r="D246" s="13" t="s">
        <v>140</v>
      </c>
      <c r="E246" s="13" t="s">
        <v>44</v>
      </c>
      <c r="F246" s="13" t="s">
        <v>35</v>
      </c>
      <c r="G246" s="14">
        <v>45000</v>
      </c>
      <c r="H246" s="14">
        <v>1148.33</v>
      </c>
      <c r="I246" s="14"/>
      <c r="J246" s="14">
        <f t="shared" si="40"/>
        <v>1291.5</v>
      </c>
      <c r="K246" s="14">
        <f t="shared" si="41"/>
        <v>3194.9999999999995</v>
      </c>
      <c r="L246" s="14">
        <f t="shared" si="42"/>
        <v>517.5</v>
      </c>
      <c r="M246" s="14">
        <f t="shared" si="48"/>
        <v>1368</v>
      </c>
      <c r="N246" s="14">
        <f t="shared" si="43"/>
        <v>3190.5</v>
      </c>
      <c r="O246" s="14">
        <v>0</v>
      </c>
      <c r="P246" s="14">
        <f t="shared" si="44"/>
        <v>9562.5</v>
      </c>
      <c r="Q246" s="14">
        <v>1401.4</v>
      </c>
      <c r="R246" s="14">
        <f t="shared" si="45"/>
        <v>5209.2299999999996</v>
      </c>
      <c r="S246" s="14">
        <f t="shared" si="46"/>
        <v>6903</v>
      </c>
      <c r="T246" s="14">
        <f t="shared" si="47"/>
        <v>39790.770000000004</v>
      </c>
      <c r="U246" s="7"/>
      <c r="V246" s="33"/>
      <c r="W246"/>
      <c r="X246"/>
      <c r="Y246"/>
      <c r="Z246"/>
      <c r="AA246" s="33"/>
      <c r="AB246"/>
      <c r="AC246" s="33"/>
      <c r="AD246" s="33"/>
      <c r="AE246" s="33"/>
      <c r="AF246" s="33"/>
      <c r="AG246" s="33"/>
      <c r="AH246" s="33"/>
      <c r="AI246" s="33"/>
      <c r="AJ246"/>
      <c r="AL246" s="37"/>
      <c r="AM246" s="37"/>
    </row>
    <row r="247" spans="1:39" ht="15.95" customHeight="1" x14ac:dyDescent="0.25">
      <c r="A247" s="11">
        <f t="shared" si="49"/>
        <v>232</v>
      </c>
      <c r="B247" s="12" t="s">
        <v>354</v>
      </c>
      <c r="C247" s="13" t="s">
        <v>356</v>
      </c>
      <c r="D247" s="13" t="s">
        <v>140</v>
      </c>
      <c r="E247" s="13" t="s">
        <v>44</v>
      </c>
      <c r="F247" s="13" t="s">
        <v>35</v>
      </c>
      <c r="G247" s="14">
        <v>45000</v>
      </c>
      <c r="H247" s="14">
        <v>1148.33</v>
      </c>
      <c r="I247" s="14"/>
      <c r="J247" s="14">
        <f t="shared" si="40"/>
        <v>1291.5</v>
      </c>
      <c r="K247" s="14">
        <f t="shared" si="41"/>
        <v>3194.9999999999995</v>
      </c>
      <c r="L247" s="14">
        <f t="shared" si="42"/>
        <v>517.5</v>
      </c>
      <c r="M247" s="14">
        <f t="shared" si="48"/>
        <v>1368</v>
      </c>
      <c r="N247" s="14">
        <f t="shared" si="43"/>
        <v>3190.5</v>
      </c>
      <c r="O247" s="14">
        <v>0</v>
      </c>
      <c r="P247" s="14">
        <f t="shared" si="44"/>
        <v>9562.5</v>
      </c>
      <c r="Q247" s="14">
        <v>6396</v>
      </c>
      <c r="R247" s="14">
        <f t="shared" si="45"/>
        <v>10203.83</v>
      </c>
      <c r="S247" s="14">
        <f t="shared" si="46"/>
        <v>6903</v>
      </c>
      <c r="T247" s="14">
        <f t="shared" si="47"/>
        <v>34796.17</v>
      </c>
      <c r="U247" s="7"/>
      <c r="V247" s="33"/>
      <c r="W247"/>
      <c r="X247"/>
      <c r="Y247"/>
      <c r="Z247"/>
      <c r="AA247" s="33"/>
      <c r="AB247"/>
      <c r="AC247" s="33"/>
      <c r="AD247" s="33"/>
      <c r="AE247" s="33"/>
      <c r="AF247" s="33"/>
      <c r="AG247" s="33"/>
      <c r="AH247" s="33"/>
      <c r="AI247" s="33"/>
      <c r="AJ247"/>
      <c r="AL247" s="37"/>
      <c r="AM247" s="37"/>
    </row>
    <row r="248" spans="1:39" ht="15.95" customHeight="1" x14ac:dyDescent="0.25">
      <c r="A248" s="11">
        <f t="shared" si="49"/>
        <v>233</v>
      </c>
      <c r="B248" s="12" t="s">
        <v>354</v>
      </c>
      <c r="C248" s="13" t="s">
        <v>357</v>
      </c>
      <c r="D248" s="13" t="s">
        <v>54</v>
      </c>
      <c r="E248" s="13" t="s">
        <v>44</v>
      </c>
      <c r="F248" s="13" t="s">
        <v>35</v>
      </c>
      <c r="G248" s="14">
        <v>70000</v>
      </c>
      <c r="H248" s="14">
        <v>5368.48</v>
      </c>
      <c r="I248" s="14">
        <v>0</v>
      </c>
      <c r="J248" s="14">
        <f t="shared" si="40"/>
        <v>2009</v>
      </c>
      <c r="K248" s="14">
        <f t="shared" si="41"/>
        <v>4970</v>
      </c>
      <c r="L248" s="14">
        <f t="shared" si="42"/>
        <v>805</v>
      </c>
      <c r="M248" s="14">
        <f t="shared" si="48"/>
        <v>2128</v>
      </c>
      <c r="N248" s="14">
        <f t="shared" si="43"/>
        <v>4963</v>
      </c>
      <c r="O248" s="14">
        <v>0</v>
      </c>
      <c r="P248" s="14">
        <f t="shared" si="44"/>
        <v>14875</v>
      </c>
      <c r="Q248" s="14">
        <v>0</v>
      </c>
      <c r="R248" s="14">
        <f t="shared" si="45"/>
        <v>9505.48</v>
      </c>
      <c r="S248" s="14">
        <f t="shared" si="46"/>
        <v>10738</v>
      </c>
      <c r="T248" s="14">
        <f t="shared" si="47"/>
        <v>60494.520000000004</v>
      </c>
      <c r="U248" s="7"/>
      <c r="V248" s="33"/>
      <c r="W248"/>
      <c r="X248"/>
      <c r="Y248"/>
      <c r="Z248"/>
      <c r="AA248" s="33"/>
      <c r="AB248"/>
      <c r="AC248" s="33"/>
      <c r="AD248" s="33"/>
      <c r="AE248" s="33"/>
      <c r="AF248" s="33"/>
      <c r="AG248"/>
      <c r="AH248" s="33"/>
      <c r="AI248" s="33"/>
      <c r="AJ248"/>
      <c r="AL248" s="37"/>
      <c r="AM248" s="37"/>
    </row>
    <row r="249" spans="1:39" ht="15.95" customHeight="1" x14ac:dyDescent="0.25">
      <c r="A249" s="11">
        <f t="shared" si="49"/>
        <v>234</v>
      </c>
      <c r="B249" s="12" t="s">
        <v>358</v>
      </c>
      <c r="C249" s="13" t="s">
        <v>359</v>
      </c>
      <c r="D249" s="13" t="s">
        <v>360</v>
      </c>
      <c r="E249" s="13" t="s">
        <v>29</v>
      </c>
      <c r="F249" s="13" t="s">
        <v>35</v>
      </c>
      <c r="G249" s="14">
        <v>30000</v>
      </c>
      <c r="H249" s="14">
        <v>0</v>
      </c>
      <c r="I249" s="14">
        <v>0</v>
      </c>
      <c r="J249" s="14">
        <f t="shared" si="40"/>
        <v>861</v>
      </c>
      <c r="K249" s="14">
        <f t="shared" si="41"/>
        <v>2130</v>
      </c>
      <c r="L249" s="14">
        <f t="shared" si="42"/>
        <v>345</v>
      </c>
      <c r="M249" s="14">
        <f t="shared" si="48"/>
        <v>912</v>
      </c>
      <c r="N249" s="14">
        <f t="shared" si="43"/>
        <v>2127</v>
      </c>
      <c r="O249" s="14">
        <v>0</v>
      </c>
      <c r="P249" s="14">
        <f t="shared" si="44"/>
        <v>6375</v>
      </c>
      <c r="Q249" s="14">
        <v>946</v>
      </c>
      <c r="R249" s="14">
        <f t="shared" si="45"/>
        <v>2719</v>
      </c>
      <c r="S249" s="14">
        <f t="shared" si="46"/>
        <v>4602</v>
      </c>
      <c r="T249" s="14">
        <f t="shared" si="47"/>
        <v>27281</v>
      </c>
      <c r="U249" s="7"/>
      <c r="V249" s="33"/>
      <c r="W249"/>
      <c r="X249"/>
      <c r="Y249"/>
      <c r="Z249"/>
      <c r="AA249" s="33"/>
      <c r="AB249"/>
      <c r="AC249" s="33"/>
      <c r="AD249"/>
      <c r="AE249"/>
      <c r="AF249"/>
      <c r="AG249"/>
      <c r="AH249" s="33"/>
      <c r="AI249" s="33"/>
      <c r="AJ249"/>
      <c r="AL249" s="37"/>
      <c r="AM249" s="37"/>
    </row>
    <row r="250" spans="1:39" ht="15.95" customHeight="1" x14ac:dyDescent="0.25">
      <c r="A250" s="11">
        <f t="shared" si="49"/>
        <v>235</v>
      </c>
      <c r="B250" s="12" t="s">
        <v>358</v>
      </c>
      <c r="C250" s="13" t="s">
        <v>361</v>
      </c>
      <c r="D250" s="13" t="s">
        <v>269</v>
      </c>
      <c r="E250" s="13" t="s">
        <v>29</v>
      </c>
      <c r="F250" s="13" t="s">
        <v>30</v>
      </c>
      <c r="G250" s="14">
        <v>55000</v>
      </c>
      <c r="H250" s="14">
        <v>2559.6799999999998</v>
      </c>
      <c r="I250" s="14">
        <v>0</v>
      </c>
      <c r="J250" s="14">
        <f t="shared" si="40"/>
        <v>1578.5</v>
      </c>
      <c r="K250" s="14">
        <f t="shared" si="41"/>
        <v>3904.9999999999995</v>
      </c>
      <c r="L250" s="14">
        <f t="shared" si="42"/>
        <v>632.5</v>
      </c>
      <c r="M250" s="14">
        <f t="shared" si="48"/>
        <v>1672</v>
      </c>
      <c r="N250" s="14">
        <f t="shared" si="43"/>
        <v>3899.5000000000005</v>
      </c>
      <c r="O250" s="14">
        <v>0</v>
      </c>
      <c r="P250" s="14">
        <f t="shared" si="44"/>
        <v>11687.5</v>
      </c>
      <c r="Q250" s="14">
        <v>0</v>
      </c>
      <c r="R250" s="14">
        <f t="shared" si="45"/>
        <v>5810.18</v>
      </c>
      <c r="S250" s="14">
        <f t="shared" si="46"/>
        <v>8437</v>
      </c>
      <c r="T250" s="14">
        <f t="shared" si="47"/>
        <v>49189.82</v>
      </c>
      <c r="U250" s="7"/>
      <c r="V250" s="33"/>
      <c r="W250"/>
      <c r="X250"/>
      <c r="Y250"/>
      <c r="Z250"/>
      <c r="AA250" s="33"/>
      <c r="AB250"/>
      <c r="AC250" s="33"/>
      <c r="AD250" s="33"/>
      <c r="AE250" s="33"/>
      <c r="AF250" s="33"/>
      <c r="AG250"/>
      <c r="AH250" s="33"/>
      <c r="AI250" s="33"/>
      <c r="AJ250"/>
      <c r="AL250" s="37"/>
      <c r="AM250" s="37"/>
    </row>
    <row r="251" spans="1:39" ht="15.95" customHeight="1" x14ac:dyDescent="0.25">
      <c r="A251" s="11">
        <f t="shared" si="49"/>
        <v>236</v>
      </c>
      <c r="B251" s="12" t="s">
        <v>212</v>
      </c>
      <c r="C251" s="13" t="s">
        <v>362</v>
      </c>
      <c r="D251" s="13" t="s">
        <v>363</v>
      </c>
      <c r="E251" s="13" t="s">
        <v>29</v>
      </c>
      <c r="F251" s="13" t="s">
        <v>35</v>
      </c>
      <c r="G251" s="14">
        <v>28600</v>
      </c>
      <c r="H251" s="14">
        <v>0</v>
      </c>
      <c r="I251" s="14">
        <v>0</v>
      </c>
      <c r="J251" s="14">
        <f t="shared" si="40"/>
        <v>820.82</v>
      </c>
      <c r="K251" s="14">
        <f t="shared" si="41"/>
        <v>2030.6</v>
      </c>
      <c r="L251" s="14">
        <f t="shared" si="42"/>
        <v>328.9</v>
      </c>
      <c r="M251" s="14">
        <f t="shared" si="48"/>
        <v>869.44</v>
      </c>
      <c r="N251" s="14">
        <f t="shared" si="43"/>
        <v>2027.7400000000002</v>
      </c>
      <c r="O251" s="14">
        <v>0</v>
      </c>
      <c r="P251" s="14">
        <f t="shared" si="44"/>
        <v>6077.5</v>
      </c>
      <c r="Q251" s="14">
        <v>12046</v>
      </c>
      <c r="R251" s="14">
        <f t="shared" si="45"/>
        <v>13736.26</v>
      </c>
      <c r="S251" s="14">
        <f t="shared" si="46"/>
        <v>4387.24</v>
      </c>
      <c r="T251" s="14">
        <f t="shared" si="47"/>
        <v>14863.74</v>
      </c>
      <c r="U251" s="7"/>
      <c r="V251" s="33"/>
      <c r="W251"/>
      <c r="X251"/>
      <c r="Y251"/>
      <c r="Z251"/>
      <c r="AA251" s="33"/>
      <c r="AB251"/>
      <c r="AC251" s="33"/>
      <c r="AD251"/>
      <c r="AE251"/>
      <c r="AF251"/>
      <c r="AG251" s="33"/>
      <c r="AH251" s="33"/>
      <c r="AI251" s="33"/>
      <c r="AJ251"/>
      <c r="AL251" s="37"/>
      <c r="AM251" s="37"/>
    </row>
    <row r="252" spans="1:39" ht="15.95" customHeight="1" x14ac:dyDescent="0.25">
      <c r="A252" s="11">
        <f t="shared" si="49"/>
        <v>237</v>
      </c>
      <c r="B252" s="28" t="s">
        <v>212</v>
      </c>
      <c r="C252" s="29" t="s">
        <v>364</v>
      </c>
      <c r="D252" s="13" t="s">
        <v>165</v>
      </c>
      <c r="E252" s="13" t="s">
        <v>29</v>
      </c>
      <c r="F252" s="29" t="s">
        <v>30</v>
      </c>
      <c r="G252" s="30">
        <v>22000</v>
      </c>
      <c r="H252" s="14">
        <v>0</v>
      </c>
      <c r="I252" s="30">
        <v>0</v>
      </c>
      <c r="J252" s="14">
        <f t="shared" si="40"/>
        <v>631.4</v>
      </c>
      <c r="K252" s="14">
        <f t="shared" si="41"/>
        <v>1561.9999999999998</v>
      </c>
      <c r="L252" s="14">
        <f t="shared" si="42"/>
        <v>253</v>
      </c>
      <c r="M252" s="14">
        <f t="shared" si="48"/>
        <v>668.8</v>
      </c>
      <c r="N252" s="14">
        <f t="shared" si="43"/>
        <v>1559.8000000000002</v>
      </c>
      <c r="O252" s="14">
        <v>0</v>
      </c>
      <c r="P252" s="14">
        <f t="shared" si="44"/>
        <v>4675</v>
      </c>
      <c r="Q252" s="14">
        <v>7045.57</v>
      </c>
      <c r="R252" s="14">
        <f t="shared" si="45"/>
        <v>8345.77</v>
      </c>
      <c r="S252" s="14">
        <f t="shared" si="46"/>
        <v>3374.8</v>
      </c>
      <c r="T252" s="14">
        <f t="shared" si="47"/>
        <v>13654.23</v>
      </c>
      <c r="U252" s="7"/>
      <c r="V252" s="33"/>
      <c r="W252"/>
      <c r="X252"/>
      <c r="Y252"/>
      <c r="Z252"/>
      <c r="AA252" s="33"/>
      <c r="AB252"/>
      <c r="AC252" s="33"/>
      <c r="AD252"/>
      <c r="AE252"/>
      <c r="AF252"/>
      <c r="AG252" s="33"/>
      <c r="AH252" s="33"/>
      <c r="AI252" s="33"/>
      <c r="AJ252"/>
      <c r="AL252" s="37"/>
      <c r="AM252" s="37"/>
    </row>
    <row r="253" spans="1:39" ht="15.95" customHeight="1" x14ac:dyDescent="0.25">
      <c r="A253" s="11">
        <f t="shared" si="49"/>
        <v>238</v>
      </c>
      <c r="B253" s="12" t="s">
        <v>212</v>
      </c>
      <c r="C253" s="13" t="s">
        <v>365</v>
      </c>
      <c r="D253" s="13" t="s">
        <v>165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40"/>
        <v>631.4</v>
      </c>
      <c r="K253" s="14">
        <f t="shared" si="41"/>
        <v>1561.9999999999998</v>
      </c>
      <c r="L253" s="14">
        <f t="shared" si="42"/>
        <v>253</v>
      </c>
      <c r="M253" s="14">
        <f t="shared" si="48"/>
        <v>668.8</v>
      </c>
      <c r="N253" s="14">
        <f t="shared" si="43"/>
        <v>1559.8000000000002</v>
      </c>
      <c r="O253" s="14">
        <v>0</v>
      </c>
      <c r="P253" s="14">
        <f t="shared" si="44"/>
        <v>4675</v>
      </c>
      <c r="Q253" s="14">
        <v>2547</v>
      </c>
      <c r="R253" s="14">
        <f t="shared" si="45"/>
        <v>3847.2</v>
      </c>
      <c r="S253" s="14">
        <f t="shared" si="46"/>
        <v>3374.8</v>
      </c>
      <c r="T253" s="14">
        <f t="shared" si="47"/>
        <v>18152.8</v>
      </c>
      <c r="U253" s="7"/>
      <c r="V253" s="33"/>
      <c r="W253"/>
      <c r="X253"/>
      <c r="Y253"/>
      <c r="Z253"/>
      <c r="AA253" s="33"/>
      <c r="AB253"/>
      <c r="AC253" s="33"/>
      <c r="AD253"/>
      <c r="AE253"/>
      <c r="AF253"/>
      <c r="AG253" s="33"/>
      <c r="AH253" s="33"/>
      <c r="AI253" s="33"/>
      <c r="AJ253"/>
      <c r="AL253" s="37"/>
      <c r="AM253" s="37"/>
    </row>
    <row r="254" spans="1:39" ht="15.95" customHeight="1" x14ac:dyDescent="0.25">
      <c r="A254" s="11">
        <f t="shared" si="49"/>
        <v>239</v>
      </c>
      <c r="B254" s="12" t="s">
        <v>212</v>
      </c>
      <c r="C254" s="13" t="s">
        <v>366</v>
      </c>
      <c r="D254" s="13" t="s">
        <v>165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40"/>
        <v>631.4</v>
      </c>
      <c r="K254" s="14">
        <f t="shared" si="41"/>
        <v>1561.9999999999998</v>
      </c>
      <c r="L254" s="14">
        <f t="shared" si="42"/>
        <v>253</v>
      </c>
      <c r="M254" s="14">
        <f t="shared" si="48"/>
        <v>668.8</v>
      </c>
      <c r="N254" s="14">
        <f t="shared" si="43"/>
        <v>1559.8000000000002</v>
      </c>
      <c r="O254" s="14">
        <v>0</v>
      </c>
      <c r="P254" s="14">
        <f t="shared" si="44"/>
        <v>4675</v>
      </c>
      <c r="Q254" s="14">
        <v>5366</v>
      </c>
      <c r="R254" s="14">
        <f t="shared" si="45"/>
        <v>6666.2</v>
      </c>
      <c r="S254" s="14">
        <f t="shared" si="46"/>
        <v>3374.8</v>
      </c>
      <c r="T254" s="14">
        <f t="shared" si="47"/>
        <v>15333.8</v>
      </c>
      <c r="U254" s="7"/>
      <c r="V254" s="33"/>
      <c r="W254"/>
      <c r="X254"/>
      <c r="Y254"/>
      <c r="Z254"/>
      <c r="AA254" s="33"/>
      <c r="AB254"/>
      <c r="AC254" s="33"/>
      <c r="AD254"/>
      <c r="AE254"/>
      <c r="AF254"/>
      <c r="AG254" s="33"/>
      <c r="AH254" s="33"/>
      <c r="AI254" s="33"/>
      <c r="AJ254"/>
      <c r="AL254" s="37"/>
      <c r="AM254" s="37"/>
    </row>
    <row r="255" spans="1:39" ht="15.95" customHeight="1" x14ac:dyDescent="0.25">
      <c r="A255" s="11">
        <f t="shared" si="49"/>
        <v>240</v>
      </c>
      <c r="B255" s="12" t="s">
        <v>212</v>
      </c>
      <c r="C255" s="13" t="s">
        <v>367</v>
      </c>
      <c r="D255" s="13" t="s">
        <v>363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 t="shared" si="40"/>
        <v>861</v>
      </c>
      <c r="K255" s="14">
        <f t="shared" si="41"/>
        <v>2130</v>
      </c>
      <c r="L255" s="14">
        <f t="shared" si="42"/>
        <v>345</v>
      </c>
      <c r="M255" s="14">
        <f t="shared" si="48"/>
        <v>912</v>
      </c>
      <c r="N255" s="14">
        <f t="shared" si="43"/>
        <v>2127</v>
      </c>
      <c r="O255" s="14">
        <v>0</v>
      </c>
      <c r="P255" s="14">
        <f t="shared" si="44"/>
        <v>6375</v>
      </c>
      <c r="Q255" s="14">
        <v>19740.37</v>
      </c>
      <c r="R255" s="14">
        <f t="shared" si="45"/>
        <v>21513.37</v>
      </c>
      <c r="S255" s="14">
        <f t="shared" si="46"/>
        <v>4602</v>
      </c>
      <c r="T255" s="14">
        <f t="shared" si="47"/>
        <v>8486.630000000001</v>
      </c>
      <c r="U255" s="7"/>
      <c r="V255" s="33"/>
      <c r="W255"/>
      <c r="X255"/>
      <c r="Y255"/>
      <c r="Z255"/>
      <c r="AA255" s="33"/>
      <c r="AB255"/>
      <c r="AC255" s="33"/>
      <c r="AD255"/>
      <c r="AE255"/>
      <c r="AF255"/>
      <c r="AG255" s="33"/>
      <c r="AH255" s="33"/>
      <c r="AI255" s="33"/>
      <c r="AJ255"/>
      <c r="AL255" s="37"/>
      <c r="AM255" s="37"/>
    </row>
    <row r="256" spans="1:39" ht="15.95" customHeight="1" x14ac:dyDescent="0.25">
      <c r="A256" s="11">
        <f t="shared" si="49"/>
        <v>241</v>
      </c>
      <c r="B256" s="12" t="s">
        <v>212</v>
      </c>
      <c r="C256" s="13" t="s">
        <v>368</v>
      </c>
      <c r="D256" s="13" t="s">
        <v>165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40"/>
        <v>861</v>
      </c>
      <c r="K256" s="14">
        <f t="shared" si="41"/>
        <v>2130</v>
      </c>
      <c r="L256" s="14">
        <f t="shared" si="42"/>
        <v>345</v>
      </c>
      <c r="M256" s="14">
        <f t="shared" si="48"/>
        <v>912</v>
      </c>
      <c r="N256" s="14">
        <f t="shared" si="43"/>
        <v>2127</v>
      </c>
      <c r="O256" s="14">
        <v>0</v>
      </c>
      <c r="P256" s="14">
        <f t="shared" si="44"/>
        <v>6375</v>
      </c>
      <c r="Q256" s="14">
        <v>9213.48</v>
      </c>
      <c r="R256" s="14">
        <f t="shared" si="45"/>
        <v>10986.48</v>
      </c>
      <c r="S256" s="14">
        <f t="shared" si="46"/>
        <v>4602</v>
      </c>
      <c r="T256" s="14">
        <f t="shared" si="47"/>
        <v>19013.52</v>
      </c>
      <c r="U256" s="7"/>
      <c r="V256" s="33"/>
      <c r="W256"/>
      <c r="X256"/>
      <c r="Y256"/>
      <c r="Z256"/>
      <c r="AA256" s="33"/>
      <c r="AB256"/>
      <c r="AC256" s="33"/>
      <c r="AD256"/>
      <c r="AE256"/>
      <c r="AF256"/>
      <c r="AG256" s="33"/>
      <c r="AH256" s="33"/>
      <c r="AI256" s="33"/>
      <c r="AJ256"/>
      <c r="AL256" s="37"/>
      <c r="AM256" s="37"/>
    </row>
    <row r="257" spans="1:39" ht="15.95" customHeight="1" x14ac:dyDescent="0.25">
      <c r="A257" s="11">
        <f t="shared" si="49"/>
        <v>242</v>
      </c>
      <c r="B257" s="12" t="s">
        <v>212</v>
      </c>
      <c r="C257" s="13" t="s">
        <v>370</v>
      </c>
      <c r="D257" s="13" t="s">
        <v>371</v>
      </c>
      <c r="E257" s="13" t="s">
        <v>29</v>
      </c>
      <c r="F257" s="13" t="s">
        <v>35</v>
      </c>
      <c r="G257" s="14">
        <v>22000</v>
      </c>
      <c r="H257" s="14">
        <v>0</v>
      </c>
      <c r="I257" s="14">
        <v>0</v>
      </c>
      <c r="J257" s="14">
        <f t="shared" si="40"/>
        <v>631.4</v>
      </c>
      <c r="K257" s="14">
        <f t="shared" si="41"/>
        <v>1561.9999999999998</v>
      </c>
      <c r="L257" s="14">
        <f t="shared" si="42"/>
        <v>253</v>
      </c>
      <c r="M257" s="14">
        <f t="shared" si="48"/>
        <v>668.8</v>
      </c>
      <c r="N257" s="14">
        <f t="shared" si="43"/>
        <v>1559.8000000000002</v>
      </c>
      <c r="O257" s="14">
        <v>0</v>
      </c>
      <c r="P257" s="14">
        <f t="shared" si="44"/>
        <v>4675</v>
      </c>
      <c r="Q257" s="14">
        <v>15222.99</v>
      </c>
      <c r="R257" s="14">
        <f t="shared" si="45"/>
        <v>16523.189999999999</v>
      </c>
      <c r="S257" s="14">
        <f t="shared" si="46"/>
        <v>3374.8</v>
      </c>
      <c r="T257" s="14">
        <f t="shared" si="47"/>
        <v>5476.8100000000013</v>
      </c>
      <c r="U257" s="7"/>
      <c r="V257" s="33"/>
      <c r="W257"/>
      <c r="X257"/>
      <c r="Y257"/>
      <c r="Z257"/>
      <c r="AA257" s="33"/>
      <c r="AB257"/>
      <c r="AC257" s="33"/>
      <c r="AD257"/>
      <c r="AE257"/>
      <c r="AF257"/>
      <c r="AG257" s="33"/>
      <c r="AH257" s="33"/>
      <c r="AI257" s="33"/>
      <c r="AJ257"/>
      <c r="AL257" s="37"/>
      <c r="AM257" s="37"/>
    </row>
    <row r="258" spans="1:39" ht="15.95" customHeight="1" x14ac:dyDescent="0.25">
      <c r="A258" s="11">
        <f t="shared" si="49"/>
        <v>243</v>
      </c>
      <c r="B258" s="12" t="s">
        <v>212</v>
      </c>
      <c r="C258" s="13" t="s">
        <v>372</v>
      </c>
      <c r="D258" s="13" t="s">
        <v>363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 t="shared" si="40"/>
        <v>861</v>
      </c>
      <c r="K258" s="14">
        <f t="shared" si="41"/>
        <v>2130</v>
      </c>
      <c r="L258" s="14">
        <f t="shared" si="42"/>
        <v>345</v>
      </c>
      <c r="M258" s="14">
        <f t="shared" si="48"/>
        <v>912</v>
      </c>
      <c r="N258" s="14">
        <f t="shared" si="43"/>
        <v>2127</v>
      </c>
      <c r="O258" s="14">
        <v>0</v>
      </c>
      <c r="P258" s="14">
        <f t="shared" si="44"/>
        <v>6375</v>
      </c>
      <c r="Q258" s="14">
        <v>13272.91</v>
      </c>
      <c r="R258" s="14">
        <f t="shared" si="45"/>
        <v>15045.91</v>
      </c>
      <c r="S258" s="14">
        <f t="shared" si="46"/>
        <v>4602</v>
      </c>
      <c r="T258" s="14">
        <f t="shared" si="47"/>
        <v>14954.09</v>
      </c>
      <c r="U258" s="7"/>
      <c r="V258" s="33"/>
      <c r="W258"/>
      <c r="X258"/>
      <c r="Y258"/>
      <c r="Z258"/>
      <c r="AA258" s="33"/>
      <c r="AB258"/>
      <c r="AC258" s="33"/>
      <c r="AD258"/>
      <c r="AE258"/>
      <c r="AF258"/>
      <c r="AG258" s="33"/>
      <c r="AH258" s="33"/>
      <c r="AI258" s="33"/>
      <c r="AJ258"/>
      <c r="AL258" s="37"/>
      <c r="AM258" s="37"/>
    </row>
    <row r="259" spans="1:39" ht="15.95" customHeight="1" x14ac:dyDescent="0.25">
      <c r="A259" s="11">
        <f t="shared" si="49"/>
        <v>244</v>
      </c>
      <c r="B259" s="12" t="s">
        <v>212</v>
      </c>
      <c r="C259" s="13" t="s">
        <v>373</v>
      </c>
      <c r="D259" s="13" t="s">
        <v>165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 t="shared" ref="J259:J290" si="50">+G259*2.87%</f>
        <v>631.4</v>
      </c>
      <c r="K259" s="14">
        <f t="shared" ref="K259:K290" si="51">G259*7.1%</f>
        <v>1561.9999999999998</v>
      </c>
      <c r="L259" s="14">
        <f t="shared" ref="L259:L290" si="52">G259*1.15%</f>
        <v>253</v>
      </c>
      <c r="M259" s="14">
        <f t="shared" si="48"/>
        <v>668.8</v>
      </c>
      <c r="N259" s="14">
        <f t="shared" ref="N259:N290" si="53">G259*7.09%</f>
        <v>1559.8000000000002</v>
      </c>
      <c r="O259" s="14">
        <v>1597.31</v>
      </c>
      <c r="P259" s="14">
        <f t="shared" ref="P259:P290" si="54">J259+K259+L259+M259+N259</f>
        <v>4675</v>
      </c>
      <c r="Q259" s="14">
        <v>15229.000000000002</v>
      </c>
      <c r="R259" s="14">
        <f t="shared" ref="R259:R290" si="55">+J259+M259+O259+Q259+H259+I259</f>
        <v>18126.510000000002</v>
      </c>
      <c r="S259" s="14">
        <f t="shared" ref="S259:S290" si="56">+N259+L259+K259</f>
        <v>3374.8</v>
      </c>
      <c r="T259" s="14">
        <f t="shared" ref="T259:T290" si="57">+G259-R259</f>
        <v>3873.489999999998</v>
      </c>
      <c r="U259" s="7"/>
      <c r="V259" s="33"/>
      <c r="W259"/>
      <c r="X259"/>
      <c r="Y259"/>
      <c r="Z259"/>
      <c r="AA259" s="33"/>
      <c r="AB259"/>
      <c r="AC259" s="33"/>
      <c r="AD259"/>
      <c r="AE259"/>
      <c r="AF259"/>
      <c r="AG259" s="33"/>
      <c r="AH259" s="33"/>
      <c r="AI259" s="33"/>
      <c r="AJ259"/>
      <c r="AL259" s="37"/>
      <c r="AM259" s="37"/>
    </row>
    <row r="260" spans="1:39" ht="15.95" customHeight="1" x14ac:dyDescent="0.25">
      <c r="A260" s="11">
        <f t="shared" si="49"/>
        <v>245</v>
      </c>
      <c r="B260" s="12" t="s">
        <v>212</v>
      </c>
      <c r="C260" s="13" t="s">
        <v>374</v>
      </c>
      <c r="D260" s="13" t="s">
        <v>165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 t="shared" si="50"/>
        <v>631.4</v>
      </c>
      <c r="K260" s="14">
        <f t="shared" si="51"/>
        <v>1561.9999999999998</v>
      </c>
      <c r="L260" s="14">
        <f t="shared" si="52"/>
        <v>253</v>
      </c>
      <c r="M260" s="14">
        <f t="shared" ref="M260:M291" si="58">+G260*3.04%</f>
        <v>668.8</v>
      </c>
      <c r="N260" s="14">
        <f t="shared" si="53"/>
        <v>1559.8000000000002</v>
      </c>
      <c r="O260" s="14">
        <v>0</v>
      </c>
      <c r="P260" s="14">
        <f t="shared" si="54"/>
        <v>4675</v>
      </c>
      <c r="Q260" s="14">
        <v>2866</v>
      </c>
      <c r="R260" s="14">
        <f t="shared" si="55"/>
        <v>4166.2</v>
      </c>
      <c r="S260" s="14">
        <f t="shared" si="56"/>
        <v>3374.8</v>
      </c>
      <c r="T260" s="14">
        <f t="shared" si="57"/>
        <v>17833.8</v>
      </c>
      <c r="U260" s="7"/>
      <c r="V260" s="33"/>
      <c r="W260"/>
      <c r="X260"/>
      <c r="Y260"/>
      <c r="Z260"/>
      <c r="AA260" s="33"/>
      <c r="AB260"/>
      <c r="AC260" s="33"/>
      <c r="AD260"/>
      <c r="AE260"/>
      <c r="AF260"/>
      <c r="AG260" s="33"/>
      <c r="AH260" s="33"/>
      <c r="AI260" s="33"/>
      <c r="AJ260"/>
      <c r="AL260" s="37"/>
      <c r="AM260" s="37"/>
    </row>
    <row r="261" spans="1:39" ht="15.95" customHeight="1" x14ac:dyDescent="0.25">
      <c r="A261" s="11">
        <f t="shared" si="49"/>
        <v>246</v>
      </c>
      <c r="B261" s="12" t="s">
        <v>212</v>
      </c>
      <c r="C261" s="13" t="s">
        <v>375</v>
      </c>
      <c r="D261" s="13" t="s">
        <v>163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 t="shared" si="50"/>
        <v>861</v>
      </c>
      <c r="K261" s="14">
        <f t="shared" si="51"/>
        <v>2130</v>
      </c>
      <c r="L261" s="14">
        <f t="shared" si="52"/>
        <v>345</v>
      </c>
      <c r="M261" s="14">
        <f t="shared" si="58"/>
        <v>912</v>
      </c>
      <c r="N261" s="14">
        <f t="shared" si="53"/>
        <v>2127</v>
      </c>
      <c r="O261" s="14">
        <v>0</v>
      </c>
      <c r="P261" s="14">
        <f t="shared" si="54"/>
        <v>6375</v>
      </c>
      <c r="Q261" s="14">
        <v>12456.69</v>
      </c>
      <c r="R261" s="14">
        <f t="shared" si="55"/>
        <v>14229.69</v>
      </c>
      <c r="S261" s="14">
        <f t="shared" si="56"/>
        <v>4602</v>
      </c>
      <c r="T261" s="14">
        <f t="shared" si="57"/>
        <v>15770.31</v>
      </c>
      <c r="U261" s="7"/>
      <c r="V261" s="33"/>
      <c r="W261"/>
      <c r="X261"/>
      <c r="Y261"/>
      <c r="Z261"/>
      <c r="AA261" s="33"/>
      <c r="AB261"/>
      <c r="AC261" s="33"/>
      <c r="AD261"/>
      <c r="AE261"/>
      <c r="AF261"/>
      <c r="AG261" s="33"/>
      <c r="AH261" s="33"/>
      <c r="AI261" s="33"/>
      <c r="AJ261"/>
      <c r="AL261" s="37"/>
      <c r="AM261" s="37"/>
    </row>
    <row r="262" spans="1:39" ht="15.95" customHeight="1" x14ac:dyDescent="0.25">
      <c r="A262" s="11">
        <f t="shared" si="49"/>
        <v>247</v>
      </c>
      <c r="B262" s="12" t="s">
        <v>212</v>
      </c>
      <c r="C262" s="13" t="s">
        <v>376</v>
      </c>
      <c r="D262" s="13" t="s">
        <v>502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50"/>
        <v>631.4</v>
      </c>
      <c r="K262" s="14">
        <f t="shared" si="51"/>
        <v>1561.9999999999998</v>
      </c>
      <c r="L262" s="14">
        <f t="shared" si="52"/>
        <v>253</v>
      </c>
      <c r="M262" s="14">
        <f t="shared" si="58"/>
        <v>668.8</v>
      </c>
      <c r="N262" s="14">
        <f t="shared" si="53"/>
        <v>1559.8000000000002</v>
      </c>
      <c r="O262" s="14">
        <v>0</v>
      </c>
      <c r="P262" s="14">
        <f t="shared" si="54"/>
        <v>4675</v>
      </c>
      <c r="Q262" s="14">
        <v>1046</v>
      </c>
      <c r="R262" s="14">
        <f t="shared" si="55"/>
        <v>2346.1999999999998</v>
      </c>
      <c r="S262" s="14">
        <f t="shared" si="56"/>
        <v>3374.8</v>
      </c>
      <c r="T262" s="14">
        <f t="shared" si="57"/>
        <v>19653.8</v>
      </c>
      <c r="U262" s="7"/>
      <c r="V262" s="33"/>
      <c r="W262"/>
      <c r="X262"/>
      <c r="Y262"/>
      <c r="Z262"/>
      <c r="AA262" s="33"/>
      <c r="AB262"/>
      <c r="AC262" s="33"/>
      <c r="AD262"/>
      <c r="AE262"/>
      <c r="AF262"/>
      <c r="AG262" s="33"/>
      <c r="AH262" s="33"/>
      <c r="AI262" s="33"/>
      <c r="AJ262"/>
      <c r="AL262" s="37"/>
      <c r="AM262" s="37"/>
    </row>
    <row r="263" spans="1:39" ht="15.95" customHeight="1" x14ac:dyDescent="0.25">
      <c r="A263" s="11">
        <f t="shared" si="49"/>
        <v>248</v>
      </c>
      <c r="B263" s="12" t="s">
        <v>212</v>
      </c>
      <c r="C263" s="13" t="s">
        <v>377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 t="shared" si="50"/>
        <v>975.8</v>
      </c>
      <c r="K263" s="14">
        <f t="shared" si="51"/>
        <v>2414</v>
      </c>
      <c r="L263" s="14">
        <f t="shared" si="52"/>
        <v>391</v>
      </c>
      <c r="M263" s="14">
        <f t="shared" si="58"/>
        <v>1033.5999999999999</v>
      </c>
      <c r="N263" s="14">
        <f t="shared" si="53"/>
        <v>2410.6000000000004</v>
      </c>
      <c r="O263" s="14">
        <v>0</v>
      </c>
      <c r="P263" s="14">
        <f t="shared" si="54"/>
        <v>7225</v>
      </c>
      <c r="Q263" s="14">
        <v>9481.32</v>
      </c>
      <c r="R263" s="14">
        <f t="shared" si="55"/>
        <v>11490.72</v>
      </c>
      <c r="S263" s="14">
        <f t="shared" si="56"/>
        <v>5215.6000000000004</v>
      </c>
      <c r="T263" s="14">
        <f t="shared" si="57"/>
        <v>22509.279999999999</v>
      </c>
      <c r="U263" s="7"/>
      <c r="V263" s="33"/>
      <c r="W263"/>
      <c r="X263"/>
      <c r="Y263"/>
      <c r="Z263"/>
      <c r="AA263" s="33"/>
      <c r="AB263"/>
      <c r="AC263" s="33"/>
      <c r="AD263"/>
      <c r="AE263"/>
      <c r="AF263" s="33"/>
      <c r="AG263" s="33"/>
      <c r="AH263" s="33"/>
      <c r="AI263" s="33"/>
      <c r="AJ263"/>
      <c r="AL263" s="37"/>
      <c r="AM263" s="37"/>
    </row>
    <row r="264" spans="1:39" ht="15.95" customHeight="1" x14ac:dyDescent="0.25">
      <c r="A264" s="11">
        <f t="shared" si="49"/>
        <v>249</v>
      </c>
      <c r="B264" s="12" t="s">
        <v>212</v>
      </c>
      <c r="C264" s="13" t="s">
        <v>378</v>
      </c>
      <c r="D264" s="13" t="s">
        <v>502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si="50"/>
        <v>631.4</v>
      </c>
      <c r="K264" s="14">
        <f t="shared" si="51"/>
        <v>1561.9999999999998</v>
      </c>
      <c r="L264" s="14">
        <f t="shared" si="52"/>
        <v>253</v>
      </c>
      <c r="M264" s="14">
        <f t="shared" si="58"/>
        <v>668.8</v>
      </c>
      <c r="N264" s="14">
        <f t="shared" si="53"/>
        <v>1559.8000000000002</v>
      </c>
      <c r="O264" s="14">
        <v>0</v>
      </c>
      <c r="P264" s="14">
        <f t="shared" si="54"/>
        <v>4675</v>
      </c>
      <c r="Q264" s="14">
        <v>3998.25</v>
      </c>
      <c r="R264" s="14">
        <f t="shared" si="55"/>
        <v>5298.45</v>
      </c>
      <c r="S264" s="14">
        <f t="shared" si="56"/>
        <v>3374.8</v>
      </c>
      <c r="T264" s="14">
        <f t="shared" si="57"/>
        <v>16701.55</v>
      </c>
      <c r="U264" s="7"/>
      <c r="V264" s="33"/>
      <c r="W264"/>
      <c r="X264"/>
      <c r="Y264"/>
      <c r="Z264"/>
      <c r="AA264" s="33"/>
      <c r="AB264"/>
      <c r="AC264" s="33"/>
      <c r="AD264"/>
      <c r="AE264"/>
      <c r="AF264"/>
      <c r="AG264" s="33"/>
      <c r="AH264" s="33"/>
      <c r="AI264" s="33"/>
      <c r="AJ264"/>
      <c r="AL264" s="37"/>
      <c r="AM264" s="37"/>
    </row>
    <row r="265" spans="1:39" ht="15.95" customHeight="1" x14ac:dyDescent="0.25">
      <c r="A265" s="11">
        <f t="shared" si="49"/>
        <v>250</v>
      </c>
      <c r="B265" s="12" t="s">
        <v>212</v>
      </c>
      <c r="C265" s="13" t="s">
        <v>379</v>
      </c>
      <c r="D265" s="13" t="s">
        <v>1056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 t="shared" si="50"/>
        <v>1389.012555</v>
      </c>
      <c r="K265" s="14">
        <f t="shared" si="51"/>
        <v>3436.23315</v>
      </c>
      <c r="L265" s="14">
        <f t="shared" si="52"/>
        <v>556.57297500000004</v>
      </c>
      <c r="M265" s="14">
        <f t="shared" si="58"/>
        <v>1471.28856</v>
      </c>
      <c r="N265" s="14">
        <f t="shared" si="53"/>
        <v>3431.3933850000003</v>
      </c>
      <c r="O265" s="14">
        <v>0</v>
      </c>
      <c r="P265" s="14">
        <f t="shared" si="54"/>
        <v>10284.500625000001</v>
      </c>
      <c r="Q265" s="14">
        <v>25429.54</v>
      </c>
      <c r="R265" s="14">
        <f t="shared" si="55"/>
        <v>29917.691115000001</v>
      </c>
      <c r="S265" s="14">
        <f t="shared" si="56"/>
        <v>7424.1995100000004</v>
      </c>
      <c r="T265" s="14">
        <f t="shared" si="57"/>
        <v>18479.958885</v>
      </c>
      <c r="U265" s="7"/>
      <c r="V265" s="33"/>
      <c r="W265"/>
      <c r="X265"/>
      <c r="Y265"/>
      <c r="Z265"/>
      <c r="AA265" s="33"/>
      <c r="AB265"/>
      <c r="AC265" s="33"/>
      <c r="AD265" s="33"/>
      <c r="AE265" s="33"/>
      <c r="AF265" s="33"/>
      <c r="AG265" s="33"/>
      <c r="AH265" s="33"/>
      <c r="AI265" s="33"/>
      <c r="AJ265"/>
      <c r="AL265" s="37"/>
      <c r="AM265" s="37"/>
    </row>
    <row r="266" spans="1:39" ht="15.95" customHeight="1" x14ac:dyDescent="0.25">
      <c r="A266" s="11">
        <f t="shared" si="49"/>
        <v>251</v>
      </c>
      <c r="B266" s="12" t="s">
        <v>212</v>
      </c>
      <c r="C266" s="13" t="s">
        <v>380</v>
      </c>
      <c r="D266" s="13" t="s">
        <v>191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50"/>
        <v>631.4</v>
      </c>
      <c r="K266" s="14">
        <f t="shared" si="51"/>
        <v>1561.9999999999998</v>
      </c>
      <c r="L266" s="14">
        <f t="shared" si="52"/>
        <v>253</v>
      </c>
      <c r="M266" s="14">
        <f t="shared" si="58"/>
        <v>668.8</v>
      </c>
      <c r="N266" s="14">
        <f t="shared" si="53"/>
        <v>1559.8000000000002</v>
      </c>
      <c r="O266" s="14">
        <v>0</v>
      </c>
      <c r="P266" s="14">
        <f t="shared" si="54"/>
        <v>4675</v>
      </c>
      <c r="Q266" s="14">
        <v>8849.3799999999992</v>
      </c>
      <c r="R266" s="14">
        <f t="shared" si="55"/>
        <v>10149.579999999998</v>
      </c>
      <c r="S266" s="14">
        <f t="shared" si="56"/>
        <v>3374.8</v>
      </c>
      <c r="T266" s="14">
        <f t="shared" si="57"/>
        <v>11850.420000000002</v>
      </c>
      <c r="U266" s="7"/>
      <c r="V266" s="33"/>
      <c r="W266"/>
      <c r="X266"/>
      <c r="Y266"/>
      <c r="Z266"/>
      <c r="AA266" s="33"/>
      <c r="AB266"/>
      <c r="AC266" s="33"/>
      <c r="AD266"/>
      <c r="AE266"/>
      <c r="AF266"/>
      <c r="AG266" s="33"/>
      <c r="AH266" s="33"/>
      <c r="AI266" s="33"/>
      <c r="AJ266"/>
      <c r="AL266" s="37"/>
      <c r="AM266" s="37"/>
    </row>
    <row r="267" spans="1:39" ht="15.95" customHeight="1" x14ac:dyDescent="0.25">
      <c r="A267" s="11">
        <f t="shared" si="49"/>
        <v>252</v>
      </c>
      <c r="B267" s="12" t="s">
        <v>212</v>
      </c>
      <c r="C267" s="13" t="s">
        <v>381</v>
      </c>
      <c r="D267" s="13" t="s">
        <v>382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 t="shared" si="50"/>
        <v>1291.5</v>
      </c>
      <c r="K267" s="14">
        <f t="shared" si="51"/>
        <v>3194.9999999999995</v>
      </c>
      <c r="L267" s="14">
        <f t="shared" si="52"/>
        <v>517.5</v>
      </c>
      <c r="M267" s="14">
        <f t="shared" si="58"/>
        <v>1368</v>
      </c>
      <c r="N267" s="14">
        <f t="shared" si="53"/>
        <v>3190.5</v>
      </c>
      <c r="O267" s="14">
        <v>0</v>
      </c>
      <c r="P267" s="14">
        <f t="shared" si="54"/>
        <v>9562.5</v>
      </c>
      <c r="Q267" s="14">
        <v>13726.45</v>
      </c>
      <c r="R267" s="14">
        <f t="shared" si="55"/>
        <v>17534.28</v>
      </c>
      <c r="S267" s="14">
        <f t="shared" si="56"/>
        <v>6903</v>
      </c>
      <c r="T267" s="14">
        <f t="shared" si="57"/>
        <v>27465.72</v>
      </c>
      <c r="U267" s="7"/>
      <c r="V267" s="33"/>
      <c r="W267"/>
      <c r="X267"/>
      <c r="Y267"/>
      <c r="Z267"/>
      <c r="AA267" s="33"/>
      <c r="AB267"/>
      <c r="AC267" s="33"/>
      <c r="AD267" s="33"/>
      <c r="AE267" s="33"/>
      <c r="AF267" s="33"/>
      <c r="AG267" s="33"/>
      <c r="AH267" s="33"/>
      <c r="AI267" s="33"/>
      <c r="AJ267"/>
      <c r="AL267" s="37"/>
      <c r="AM267" s="37"/>
    </row>
    <row r="268" spans="1:39" ht="15.95" customHeight="1" x14ac:dyDescent="0.25">
      <c r="A268" s="11">
        <f t="shared" si="49"/>
        <v>253</v>
      </c>
      <c r="B268" s="12" t="s">
        <v>212</v>
      </c>
      <c r="C268" s="13" t="s">
        <v>383</v>
      </c>
      <c r="D268" s="13" t="s">
        <v>37</v>
      </c>
      <c r="E268" s="13" t="s">
        <v>29</v>
      </c>
      <c r="F268" s="13" t="s">
        <v>35</v>
      </c>
      <c r="G268" s="14">
        <v>40000</v>
      </c>
      <c r="H268" s="14">
        <v>442.65</v>
      </c>
      <c r="I268" s="14">
        <v>0</v>
      </c>
      <c r="J268" s="14">
        <f t="shared" si="50"/>
        <v>1148</v>
      </c>
      <c r="K268" s="14">
        <f t="shared" si="51"/>
        <v>2839.9999999999995</v>
      </c>
      <c r="L268" s="14">
        <f t="shared" si="52"/>
        <v>460</v>
      </c>
      <c r="M268" s="14">
        <f t="shared" si="58"/>
        <v>1216</v>
      </c>
      <c r="N268" s="14">
        <f t="shared" si="53"/>
        <v>2836</v>
      </c>
      <c r="O268" s="14">
        <v>0</v>
      </c>
      <c r="P268" s="14">
        <f t="shared" si="54"/>
        <v>8500</v>
      </c>
      <c r="Q268" s="14">
        <v>8447.8799999999992</v>
      </c>
      <c r="R268" s="14">
        <f t="shared" si="55"/>
        <v>11254.529999999999</v>
      </c>
      <c r="S268" s="14">
        <f t="shared" si="56"/>
        <v>6136</v>
      </c>
      <c r="T268" s="14">
        <f t="shared" si="57"/>
        <v>28745.47</v>
      </c>
      <c r="U268" s="7"/>
      <c r="V268" s="33"/>
      <c r="W268"/>
      <c r="X268"/>
      <c r="Y268"/>
      <c r="Z268"/>
      <c r="AA268" s="33"/>
      <c r="AB268"/>
      <c r="AC268" s="33"/>
      <c r="AD268" s="33"/>
      <c r="AE268"/>
      <c r="AF268" s="33"/>
      <c r="AG268" s="33"/>
      <c r="AH268" s="33"/>
      <c r="AI268" s="33"/>
      <c r="AJ268"/>
      <c r="AL268" s="37"/>
      <c r="AM268" s="37"/>
    </row>
    <row r="269" spans="1:39" ht="15.95" customHeight="1" x14ac:dyDescent="0.25">
      <c r="A269" s="11">
        <f t="shared" si="49"/>
        <v>254</v>
      </c>
      <c r="B269" s="12" t="s">
        <v>212</v>
      </c>
      <c r="C269" s="13" t="s">
        <v>384</v>
      </c>
      <c r="D269" s="13" t="s">
        <v>502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50"/>
        <v>631.4</v>
      </c>
      <c r="K269" s="14">
        <f t="shared" si="51"/>
        <v>1561.9999999999998</v>
      </c>
      <c r="L269" s="14">
        <f t="shared" si="52"/>
        <v>253</v>
      </c>
      <c r="M269" s="14">
        <f t="shared" si="58"/>
        <v>668.8</v>
      </c>
      <c r="N269" s="14">
        <f t="shared" si="53"/>
        <v>1559.8000000000002</v>
      </c>
      <c r="O269" s="14">
        <v>0</v>
      </c>
      <c r="P269" s="14">
        <f t="shared" si="54"/>
        <v>4675</v>
      </c>
      <c r="Q269" s="14">
        <v>4933.91</v>
      </c>
      <c r="R269" s="14">
        <f t="shared" si="55"/>
        <v>6234.11</v>
      </c>
      <c r="S269" s="14">
        <f t="shared" si="56"/>
        <v>3374.8</v>
      </c>
      <c r="T269" s="14">
        <f t="shared" si="57"/>
        <v>15765.89</v>
      </c>
      <c r="U269" s="7"/>
      <c r="V269" s="33"/>
      <c r="W269"/>
      <c r="X269"/>
      <c r="Y269"/>
      <c r="Z269"/>
      <c r="AA269" s="33"/>
      <c r="AB269"/>
      <c r="AC269" s="33"/>
      <c r="AD269"/>
      <c r="AE269"/>
      <c r="AF269"/>
      <c r="AG269" s="33"/>
      <c r="AH269" s="33"/>
      <c r="AI269" s="33"/>
      <c r="AJ269"/>
      <c r="AL269" s="37"/>
      <c r="AM269" s="37"/>
    </row>
    <row r="270" spans="1:39" ht="15.95" customHeight="1" x14ac:dyDescent="0.25">
      <c r="A270" s="11">
        <f t="shared" si="49"/>
        <v>255</v>
      </c>
      <c r="B270" s="12" t="s">
        <v>212</v>
      </c>
      <c r="C270" s="13" t="s">
        <v>385</v>
      </c>
      <c r="D270" s="13" t="s">
        <v>502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50"/>
        <v>631.4</v>
      </c>
      <c r="K270" s="14">
        <f t="shared" si="51"/>
        <v>1561.9999999999998</v>
      </c>
      <c r="L270" s="14">
        <f t="shared" si="52"/>
        <v>253</v>
      </c>
      <c r="M270" s="14">
        <f t="shared" si="58"/>
        <v>668.8</v>
      </c>
      <c r="N270" s="14">
        <f t="shared" si="53"/>
        <v>1559.8000000000002</v>
      </c>
      <c r="O270" s="14">
        <v>0</v>
      </c>
      <c r="P270" s="14">
        <f t="shared" si="54"/>
        <v>4675</v>
      </c>
      <c r="Q270" s="14">
        <v>14125.09</v>
      </c>
      <c r="R270" s="14">
        <f t="shared" si="55"/>
        <v>15425.29</v>
      </c>
      <c r="S270" s="14">
        <f t="shared" si="56"/>
        <v>3374.8</v>
      </c>
      <c r="T270" s="14">
        <f t="shared" si="57"/>
        <v>6574.7099999999991</v>
      </c>
      <c r="U270" s="7"/>
      <c r="V270" s="33"/>
      <c r="W270"/>
      <c r="X270"/>
      <c r="Y270"/>
      <c r="Z270"/>
      <c r="AA270" s="33"/>
      <c r="AB270"/>
      <c r="AC270" s="33"/>
      <c r="AD270"/>
      <c r="AE270"/>
      <c r="AF270"/>
      <c r="AG270" s="33"/>
      <c r="AH270" s="33"/>
      <c r="AI270" s="33"/>
      <c r="AJ270"/>
      <c r="AL270" s="37"/>
      <c r="AM270" s="37"/>
    </row>
    <row r="271" spans="1:39" ht="15.95" customHeight="1" x14ac:dyDescent="0.25">
      <c r="A271" s="11">
        <f t="shared" si="49"/>
        <v>256</v>
      </c>
      <c r="B271" s="12" t="s">
        <v>212</v>
      </c>
      <c r="C271" s="13" t="s">
        <v>386</v>
      </c>
      <c r="D271" s="13" t="s">
        <v>502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0"/>
        <v>631.4</v>
      </c>
      <c r="K271" s="14">
        <f t="shared" si="51"/>
        <v>1561.9999999999998</v>
      </c>
      <c r="L271" s="14">
        <f t="shared" si="52"/>
        <v>253</v>
      </c>
      <c r="M271" s="14">
        <f t="shared" si="58"/>
        <v>668.8</v>
      </c>
      <c r="N271" s="14">
        <f t="shared" si="53"/>
        <v>1559.8000000000002</v>
      </c>
      <c r="O271" s="14">
        <v>0</v>
      </c>
      <c r="P271" s="14">
        <f t="shared" si="54"/>
        <v>4675</v>
      </c>
      <c r="Q271" s="14">
        <v>7372.62</v>
      </c>
      <c r="R271" s="14">
        <f t="shared" si="55"/>
        <v>8672.82</v>
      </c>
      <c r="S271" s="14">
        <f t="shared" si="56"/>
        <v>3374.8</v>
      </c>
      <c r="T271" s="14">
        <f t="shared" si="57"/>
        <v>13327.18</v>
      </c>
      <c r="U271" s="7"/>
      <c r="V271" s="33"/>
      <c r="W271"/>
      <c r="X271"/>
      <c r="Y271"/>
      <c r="Z271"/>
      <c r="AA271" s="33"/>
      <c r="AB271"/>
      <c r="AC271" s="33"/>
      <c r="AD271"/>
      <c r="AE271"/>
      <c r="AF271"/>
      <c r="AG271" s="33"/>
      <c r="AH271" s="33"/>
      <c r="AI271" s="33"/>
      <c r="AJ271"/>
      <c r="AL271" s="37"/>
      <c r="AM271" s="37"/>
    </row>
    <row r="272" spans="1:39" ht="15.95" customHeight="1" x14ac:dyDescent="0.25">
      <c r="A272" s="11">
        <f t="shared" si="49"/>
        <v>257</v>
      </c>
      <c r="B272" s="12" t="s">
        <v>212</v>
      </c>
      <c r="C272" s="13" t="s">
        <v>387</v>
      </c>
      <c r="D272" s="13" t="s">
        <v>165</v>
      </c>
      <c r="E272" s="13" t="s">
        <v>29</v>
      </c>
      <c r="F272" s="13" t="s">
        <v>30</v>
      </c>
      <c r="G272" s="14">
        <v>22000</v>
      </c>
      <c r="H272" s="14">
        <v>0</v>
      </c>
      <c r="I272" s="14">
        <v>0</v>
      </c>
      <c r="J272" s="14">
        <f t="shared" si="50"/>
        <v>631.4</v>
      </c>
      <c r="K272" s="14">
        <f t="shared" si="51"/>
        <v>1561.9999999999998</v>
      </c>
      <c r="L272" s="14">
        <f t="shared" si="52"/>
        <v>253</v>
      </c>
      <c r="M272" s="14">
        <f t="shared" si="58"/>
        <v>668.8</v>
      </c>
      <c r="N272" s="14">
        <f t="shared" si="53"/>
        <v>1559.8000000000002</v>
      </c>
      <c r="O272" s="14">
        <v>3194.62</v>
      </c>
      <c r="P272" s="14">
        <f t="shared" si="54"/>
        <v>4675</v>
      </c>
      <c r="Q272" s="14">
        <v>1546</v>
      </c>
      <c r="R272" s="14">
        <f t="shared" si="55"/>
        <v>6040.82</v>
      </c>
      <c r="S272" s="14">
        <f t="shared" si="56"/>
        <v>3374.8</v>
      </c>
      <c r="T272" s="14">
        <f t="shared" si="57"/>
        <v>15959.18</v>
      </c>
      <c r="U272" s="7"/>
      <c r="V272" s="33"/>
      <c r="W272"/>
      <c r="X272"/>
      <c r="Y272"/>
      <c r="Z272"/>
      <c r="AA272" s="33"/>
      <c r="AB272"/>
      <c r="AC272" s="33"/>
      <c r="AD272"/>
      <c r="AE272"/>
      <c r="AF272"/>
      <c r="AG272" s="33"/>
      <c r="AH272" s="33"/>
      <c r="AI272" s="33"/>
      <c r="AJ272"/>
      <c r="AL272" s="37"/>
      <c r="AM272" s="37"/>
    </row>
    <row r="273" spans="1:39" ht="15.95" customHeight="1" x14ac:dyDescent="0.25">
      <c r="A273" s="11">
        <f t="shared" si="49"/>
        <v>258</v>
      </c>
      <c r="B273" s="12" t="s">
        <v>212</v>
      </c>
      <c r="C273" s="13" t="s">
        <v>388</v>
      </c>
      <c r="D273" s="13" t="s">
        <v>502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50"/>
        <v>631.4</v>
      </c>
      <c r="K273" s="14">
        <f t="shared" si="51"/>
        <v>1561.9999999999998</v>
      </c>
      <c r="L273" s="14">
        <f t="shared" si="52"/>
        <v>253</v>
      </c>
      <c r="M273" s="14">
        <f t="shared" si="58"/>
        <v>668.8</v>
      </c>
      <c r="N273" s="14">
        <f t="shared" si="53"/>
        <v>1559.8000000000002</v>
      </c>
      <c r="O273" s="14">
        <v>0</v>
      </c>
      <c r="P273" s="14">
        <f t="shared" si="54"/>
        <v>4675</v>
      </c>
      <c r="Q273" s="14">
        <v>3506</v>
      </c>
      <c r="R273" s="14">
        <f t="shared" si="55"/>
        <v>4806.2</v>
      </c>
      <c r="S273" s="14">
        <f t="shared" si="56"/>
        <v>3374.8</v>
      </c>
      <c r="T273" s="14">
        <f t="shared" si="57"/>
        <v>17193.8</v>
      </c>
      <c r="U273" s="7"/>
      <c r="V273" s="33"/>
      <c r="W273"/>
      <c r="X273"/>
      <c r="Y273"/>
      <c r="Z273"/>
      <c r="AA273" s="33"/>
      <c r="AB273"/>
      <c r="AC273" s="33"/>
      <c r="AD273"/>
      <c r="AE273"/>
      <c r="AF273"/>
      <c r="AG273" s="33"/>
      <c r="AH273" s="33"/>
      <c r="AI273" s="33"/>
      <c r="AJ273"/>
      <c r="AL273" s="37"/>
      <c r="AM273" s="37"/>
    </row>
    <row r="274" spans="1:39" ht="15.95" customHeight="1" x14ac:dyDescent="0.25">
      <c r="A274" s="11">
        <f t="shared" si="49"/>
        <v>259</v>
      </c>
      <c r="B274" s="12" t="s">
        <v>212</v>
      </c>
      <c r="C274" s="13" t="s">
        <v>389</v>
      </c>
      <c r="D274" s="13" t="s">
        <v>165</v>
      </c>
      <c r="E274" s="13" t="s">
        <v>29</v>
      </c>
      <c r="F274" s="13" t="s">
        <v>30</v>
      </c>
      <c r="G274" s="14">
        <v>22000</v>
      </c>
      <c r="H274" s="14">
        <v>0</v>
      </c>
      <c r="I274" s="14">
        <v>0</v>
      </c>
      <c r="J274" s="14">
        <f t="shared" si="50"/>
        <v>631.4</v>
      </c>
      <c r="K274" s="14">
        <f t="shared" si="51"/>
        <v>1561.9999999999998</v>
      </c>
      <c r="L274" s="14">
        <f t="shared" si="52"/>
        <v>253</v>
      </c>
      <c r="M274" s="14">
        <f t="shared" si="58"/>
        <v>668.8</v>
      </c>
      <c r="N274" s="14">
        <f t="shared" si="53"/>
        <v>1559.8000000000002</v>
      </c>
      <c r="O274" s="14">
        <v>0</v>
      </c>
      <c r="P274" s="14">
        <f t="shared" si="54"/>
        <v>4675</v>
      </c>
      <c r="Q274" s="14">
        <v>7804.38</v>
      </c>
      <c r="R274" s="14">
        <f t="shared" si="55"/>
        <v>9104.58</v>
      </c>
      <c r="S274" s="14">
        <f t="shared" si="56"/>
        <v>3374.8</v>
      </c>
      <c r="T274" s="14">
        <f t="shared" si="57"/>
        <v>12895.42</v>
      </c>
      <c r="U274" s="7"/>
      <c r="V274" s="33"/>
      <c r="W274"/>
      <c r="X274"/>
      <c r="Y274"/>
      <c r="Z274"/>
      <c r="AA274" s="33"/>
      <c r="AB274"/>
      <c r="AC274" s="33"/>
      <c r="AD274"/>
      <c r="AE274"/>
      <c r="AF274"/>
      <c r="AG274" s="33"/>
      <c r="AH274" s="33"/>
      <c r="AI274" s="33"/>
      <c r="AJ274"/>
      <c r="AL274" s="37"/>
      <c r="AM274" s="37"/>
    </row>
    <row r="275" spans="1:39" ht="15.95" customHeight="1" x14ac:dyDescent="0.25">
      <c r="A275" s="11">
        <f t="shared" si="49"/>
        <v>260</v>
      </c>
      <c r="B275" s="12" t="s">
        <v>212</v>
      </c>
      <c r="C275" s="13" t="s">
        <v>390</v>
      </c>
      <c r="D275" s="13" t="s">
        <v>363</v>
      </c>
      <c r="E275" s="13" t="s">
        <v>29</v>
      </c>
      <c r="F275" s="13" t="s">
        <v>30</v>
      </c>
      <c r="G275" s="14">
        <v>39000</v>
      </c>
      <c r="H275" s="14">
        <v>301.52</v>
      </c>
      <c r="I275" s="14">
        <v>0</v>
      </c>
      <c r="J275" s="14">
        <f t="shared" si="50"/>
        <v>1119.3</v>
      </c>
      <c r="K275" s="14">
        <f t="shared" si="51"/>
        <v>2768.9999999999995</v>
      </c>
      <c r="L275" s="14">
        <f t="shared" si="52"/>
        <v>448.5</v>
      </c>
      <c r="M275" s="14">
        <f t="shared" si="58"/>
        <v>1185.5999999999999</v>
      </c>
      <c r="N275" s="14">
        <f t="shared" si="53"/>
        <v>2765.1000000000004</v>
      </c>
      <c r="O275" s="14">
        <v>0</v>
      </c>
      <c r="P275" s="14">
        <f t="shared" si="54"/>
        <v>8287.5</v>
      </c>
      <c r="Q275" s="14">
        <v>7824.37</v>
      </c>
      <c r="R275" s="14">
        <f t="shared" si="55"/>
        <v>10430.790000000001</v>
      </c>
      <c r="S275" s="14">
        <f t="shared" si="56"/>
        <v>5982.6</v>
      </c>
      <c r="T275" s="14">
        <f t="shared" si="57"/>
        <v>28569.21</v>
      </c>
      <c r="U275" s="7"/>
      <c r="V275" s="33"/>
      <c r="W275"/>
      <c r="X275"/>
      <c r="Y275"/>
      <c r="Z275"/>
      <c r="AA275" s="33"/>
      <c r="AB275"/>
      <c r="AC275" s="33"/>
      <c r="AD275" s="33"/>
      <c r="AE275"/>
      <c r="AF275" s="33"/>
      <c r="AG275" s="33"/>
      <c r="AH275" s="33"/>
      <c r="AI275" s="33"/>
      <c r="AJ275"/>
      <c r="AL275" s="37"/>
      <c r="AM275" s="37"/>
    </row>
    <row r="276" spans="1:39" ht="15.95" customHeight="1" x14ac:dyDescent="0.25">
      <c r="A276" s="11">
        <f t="shared" si="49"/>
        <v>261</v>
      </c>
      <c r="B276" s="12" t="s">
        <v>212</v>
      </c>
      <c r="C276" s="13" t="s">
        <v>391</v>
      </c>
      <c r="D276" s="13" t="s">
        <v>165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50"/>
        <v>631.4</v>
      </c>
      <c r="K276" s="14">
        <f t="shared" si="51"/>
        <v>1561.9999999999998</v>
      </c>
      <c r="L276" s="14">
        <f t="shared" si="52"/>
        <v>253</v>
      </c>
      <c r="M276" s="14">
        <f t="shared" si="58"/>
        <v>668.8</v>
      </c>
      <c r="N276" s="14">
        <f t="shared" si="53"/>
        <v>1559.8000000000002</v>
      </c>
      <c r="O276" s="14">
        <v>0</v>
      </c>
      <c r="P276" s="14">
        <f t="shared" si="54"/>
        <v>4675</v>
      </c>
      <c r="Q276" s="14">
        <v>8192</v>
      </c>
      <c r="R276" s="14">
        <f t="shared" si="55"/>
        <v>9492.2000000000007</v>
      </c>
      <c r="S276" s="14">
        <f t="shared" si="56"/>
        <v>3374.8</v>
      </c>
      <c r="T276" s="14">
        <f t="shared" si="57"/>
        <v>12507.8</v>
      </c>
      <c r="U276" s="7"/>
      <c r="V276" s="33"/>
      <c r="W276"/>
      <c r="X276"/>
      <c r="Y276"/>
      <c r="Z276"/>
      <c r="AA276" s="33"/>
      <c r="AB276"/>
      <c r="AC276" s="33"/>
      <c r="AD276"/>
      <c r="AE276"/>
      <c r="AF276"/>
      <c r="AG276" s="33"/>
      <c r="AH276" s="33"/>
      <c r="AI276" s="33"/>
      <c r="AJ276"/>
      <c r="AL276" s="37"/>
      <c r="AM276" s="37"/>
    </row>
    <row r="277" spans="1:39" ht="15.95" customHeight="1" x14ac:dyDescent="0.25">
      <c r="A277" s="11">
        <f t="shared" si="49"/>
        <v>262</v>
      </c>
      <c r="B277" s="12" t="s">
        <v>212</v>
      </c>
      <c r="C277" s="13" t="s">
        <v>392</v>
      </c>
      <c r="D277" s="13" t="s">
        <v>502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 t="shared" si="50"/>
        <v>631.4</v>
      </c>
      <c r="K277" s="14">
        <f t="shared" si="51"/>
        <v>1561.9999999999998</v>
      </c>
      <c r="L277" s="14">
        <f t="shared" si="52"/>
        <v>253</v>
      </c>
      <c r="M277" s="14">
        <f t="shared" si="58"/>
        <v>668.8</v>
      </c>
      <c r="N277" s="14">
        <f t="shared" si="53"/>
        <v>1559.8000000000002</v>
      </c>
      <c r="O277" s="14">
        <v>1597.31</v>
      </c>
      <c r="P277" s="14">
        <f t="shared" si="54"/>
        <v>4675</v>
      </c>
      <c r="Q277" s="14">
        <v>2046</v>
      </c>
      <c r="R277" s="14">
        <f t="shared" si="55"/>
        <v>4943.51</v>
      </c>
      <c r="S277" s="14">
        <f t="shared" si="56"/>
        <v>3374.8</v>
      </c>
      <c r="T277" s="14">
        <f t="shared" si="57"/>
        <v>17056.489999999998</v>
      </c>
      <c r="U277" s="7"/>
      <c r="V277" s="33"/>
      <c r="W277"/>
      <c r="X277"/>
      <c r="Y277"/>
      <c r="Z277"/>
      <c r="AA277" s="33"/>
      <c r="AB277"/>
      <c r="AC277" s="33"/>
      <c r="AD277"/>
      <c r="AE277"/>
      <c r="AF277"/>
      <c r="AG277" s="33"/>
      <c r="AH277" s="33"/>
      <c r="AI277" s="33"/>
      <c r="AJ277"/>
      <c r="AL277" s="37"/>
      <c r="AM277" s="37"/>
    </row>
    <row r="278" spans="1:39" ht="15.95" customHeight="1" x14ac:dyDescent="0.25">
      <c r="A278" s="11">
        <f t="shared" si="49"/>
        <v>263</v>
      </c>
      <c r="B278" s="12" t="s">
        <v>212</v>
      </c>
      <c r="C278" s="13" t="s">
        <v>393</v>
      </c>
      <c r="D278" s="13" t="s">
        <v>37</v>
      </c>
      <c r="E278" s="13" t="s">
        <v>29</v>
      </c>
      <c r="F278" s="13" t="s">
        <v>35</v>
      </c>
      <c r="G278" s="14">
        <v>34000</v>
      </c>
      <c r="H278" s="14">
        <v>0</v>
      </c>
      <c r="I278" s="14">
        <v>0</v>
      </c>
      <c r="J278" s="14">
        <f t="shared" si="50"/>
        <v>975.8</v>
      </c>
      <c r="K278" s="14">
        <f t="shared" si="51"/>
        <v>2414</v>
      </c>
      <c r="L278" s="14">
        <f t="shared" si="52"/>
        <v>391</v>
      </c>
      <c r="M278" s="14">
        <f t="shared" si="58"/>
        <v>1033.5999999999999</v>
      </c>
      <c r="N278" s="14">
        <f t="shared" si="53"/>
        <v>2410.6000000000004</v>
      </c>
      <c r="O278" s="14">
        <v>0</v>
      </c>
      <c r="P278" s="14">
        <f t="shared" si="54"/>
        <v>7225</v>
      </c>
      <c r="Q278" s="14">
        <v>15040.85</v>
      </c>
      <c r="R278" s="14">
        <f t="shared" si="55"/>
        <v>17050.25</v>
      </c>
      <c r="S278" s="14">
        <f t="shared" si="56"/>
        <v>5215.6000000000004</v>
      </c>
      <c r="T278" s="14">
        <f t="shared" si="57"/>
        <v>16949.75</v>
      </c>
      <c r="U278" s="7"/>
      <c r="V278" s="33"/>
      <c r="W278"/>
      <c r="X278"/>
      <c r="Y278"/>
      <c r="Z278"/>
      <c r="AA278" s="33"/>
      <c r="AB278"/>
      <c r="AC278" s="33"/>
      <c r="AD278"/>
      <c r="AE278"/>
      <c r="AF278" s="33"/>
      <c r="AG278" s="33"/>
      <c r="AH278" s="33"/>
      <c r="AI278" s="33"/>
      <c r="AJ278"/>
      <c r="AL278" s="37"/>
      <c r="AM278" s="37"/>
    </row>
    <row r="279" spans="1:39" ht="15.95" customHeight="1" x14ac:dyDescent="0.25">
      <c r="A279" s="11">
        <f t="shared" si="49"/>
        <v>264</v>
      </c>
      <c r="B279" s="12" t="s">
        <v>212</v>
      </c>
      <c r="C279" s="13" t="s">
        <v>394</v>
      </c>
      <c r="D279" s="13" t="s">
        <v>165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 t="shared" si="50"/>
        <v>631.4</v>
      </c>
      <c r="K279" s="14">
        <f t="shared" si="51"/>
        <v>1561.9999999999998</v>
      </c>
      <c r="L279" s="14">
        <f t="shared" si="52"/>
        <v>253</v>
      </c>
      <c r="M279" s="14">
        <f t="shared" si="58"/>
        <v>668.8</v>
      </c>
      <c r="N279" s="14">
        <f t="shared" si="53"/>
        <v>1559.8000000000002</v>
      </c>
      <c r="O279" s="14">
        <v>0</v>
      </c>
      <c r="P279" s="14">
        <f t="shared" si="54"/>
        <v>4675</v>
      </c>
      <c r="Q279" s="14">
        <v>10962.06</v>
      </c>
      <c r="R279" s="14">
        <f t="shared" si="55"/>
        <v>12262.259999999998</v>
      </c>
      <c r="S279" s="14">
        <f t="shared" si="56"/>
        <v>3374.8</v>
      </c>
      <c r="T279" s="14">
        <f t="shared" si="57"/>
        <v>9737.7400000000016</v>
      </c>
      <c r="U279" s="7"/>
      <c r="V279" s="33"/>
      <c r="W279"/>
      <c r="X279"/>
      <c r="Y279"/>
      <c r="Z279"/>
      <c r="AA279" s="33"/>
      <c r="AB279"/>
      <c r="AC279" s="33"/>
      <c r="AD279"/>
      <c r="AE279"/>
      <c r="AF279"/>
      <c r="AG279" s="33"/>
      <c r="AH279" s="33"/>
      <c r="AI279" s="33"/>
      <c r="AJ279"/>
      <c r="AL279" s="37"/>
      <c r="AM279" s="37"/>
    </row>
    <row r="280" spans="1:39" ht="15.95" customHeight="1" x14ac:dyDescent="0.25">
      <c r="A280" s="11">
        <f t="shared" si="49"/>
        <v>265</v>
      </c>
      <c r="B280" s="12" t="s">
        <v>212</v>
      </c>
      <c r="C280" s="13" t="s">
        <v>395</v>
      </c>
      <c r="D280" s="13" t="s">
        <v>165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 t="shared" si="50"/>
        <v>631.4</v>
      </c>
      <c r="K280" s="14">
        <f t="shared" si="51"/>
        <v>1561.9999999999998</v>
      </c>
      <c r="L280" s="14">
        <f t="shared" si="52"/>
        <v>253</v>
      </c>
      <c r="M280" s="14">
        <f t="shared" si="58"/>
        <v>668.8</v>
      </c>
      <c r="N280" s="14">
        <f t="shared" si="53"/>
        <v>1559.8000000000002</v>
      </c>
      <c r="O280" s="14">
        <v>0</v>
      </c>
      <c r="P280" s="14">
        <f t="shared" si="54"/>
        <v>4675</v>
      </c>
      <c r="Q280" s="14">
        <v>16538.22</v>
      </c>
      <c r="R280" s="14">
        <f t="shared" si="55"/>
        <v>17838.420000000002</v>
      </c>
      <c r="S280" s="14">
        <f t="shared" si="56"/>
        <v>3374.8</v>
      </c>
      <c r="T280" s="14">
        <f t="shared" si="57"/>
        <v>4161.5799999999981</v>
      </c>
      <c r="U280" s="7"/>
      <c r="V280" s="33"/>
      <c r="W280"/>
      <c r="X280"/>
      <c r="Y280"/>
      <c r="Z280"/>
      <c r="AA280" s="33"/>
      <c r="AB280"/>
      <c r="AC280" s="33"/>
      <c r="AD280"/>
      <c r="AE280"/>
      <c r="AF280"/>
      <c r="AG280" s="33"/>
      <c r="AH280" s="33"/>
      <c r="AI280" s="33"/>
      <c r="AJ280"/>
      <c r="AL280" s="37"/>
      <c r="AM280" s="37"/>
    </row>
    <row r="281" spans="1:39" ht="15.95" customHeight="1" x14ac:dyDescent="0.25">
      <c r="A281" s="11">
        <f t="shared" si="49"/>
        <v>266</v>
      </c>
      <c r="B281" s="12" t="s">
        <v>212</v>
      </c>
      <c r="C281" s="13" t="s">
        <v>396</v>
      </c>
      <c r="D281" s="13" t="s">
        <v>191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 t="shared" si="50"/>
        <v>631.4</v>
      </c>
      <c r="K281" s="14">
        <f t="shared" si="51"/>
        <v>1561.9999999999998</v>
      </c>
      <c r="L281" s="14">
        <f t="shared" si="52"/>
        <v>253</v>
      </c>
      <c r="M281" s="14">
        <f t="shared" si="58"/>
        <v>668.8</v>
      </c>
      <c r="N281" s="14">
        <f t="shared" si="53"/>
        <v>1559.8000000000002</v>
      </c>
      <c r="O281" s="14">
        <v>0</v>
      </c>
      <c r="P281" s="14">
        <f t="shared" si="54"/>
        <v>4675</v>
      </c>
      <c r="Q281" s="14">
        <v>7775.69</v>
      </c>
      <c r="R281" s="14">
        <f t="shared" si="55"/>
        <v>9075.89</v>
      </c>
      <c r="S281" s="14">
        <f t="shared" si="56"/>
        <v>3374.8</v>
      </c>
      <c r="T281" s="14">
        <f t="shared" si="57"/>
        <v>12924.11</v>
      </c>
      <c r="U281" s="7"/>
      <c r="V281" s="33"/>
      <c r="W281"/>
      <c r="X281"/>
      <c r="Y281"/>
      <c r="Z281"/>
      <c r="AA281" s="33"/>
      <c r="AB281"/>
      <c r="AC281" s="33"/>
      <c r="AD281"/>
      <c r="AE281"/>
      <c r="AF281"/>
      <c r="AG281" s="33"/>
      <c r="AH281" s="33"/>
      <c r="AI281" s="33"/>
      <c r="AJ281"/>
      <c r="AL281" s="37"/>
      <c r="AM281" s="37"/>
    </row>
    <row r="282" spans="1:39" ht="15.95" customHeight="1" x14ac:dyDescent="0.25">
      <c r="A282" s="11">
        <f t="shared" si="49"/>
        <v>267</v>
      </c>
      <c r="B282" s="12" t="s">
        <v>212</v>
      </c>
      <c r="C282" s="13" t="s">
        <v>397</v>
      </c>
      <c r="D282" s="13" t="s">
        <v>165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0"/>
        <v>631.4</v>
      </c>
      <c r="K282" s="14">
        <f t="shared" si="51"/>
        <v>1561.9999999999998</v>
      </c>
      <c r="L282" s="14">
        <f t="shared" si="52"/>
        <v>253</v>
      </c>
      <c r="M282" s="14">
        <f t="shared" si="58"/>
        <v>668.8</v>
      </c>
      <c r="N282" s="14">
        <f t="shared" si="53"/>
        <v>1559.8000000000002</v>
      </c>
      <c r="O282" s="14">
        <v>0</v>
      </c>
      <c r="P282" s="14">
        <f t="shared" si="54"/>
        <v>4675</v>
      </c>
      <c r="Q282" s="14">
        <v>16240.39</v>
      </c>
      <c r="R282" s="14">
        <f t="shared" si="55"/>
        <v>17540.59</v>
      </c>
      <c r="S282" s="14">
        <f t="shared" si="56"/>
        <v>3374.8</v>
      </c>
      <c r="T282" s="14">
        <f t="shared" si="57"/>
        <v>4459.41</v>
      </c>
      <c r="U282" s="7"/>
      <c r="V282" s="33"/>
      <c r="W282"/>
      <c r="X282"/>
      <c r="Y282"/>
      <c r="Z282"/>
      <c r="AA282" s="33"/>
      <c r="AB282"/>
      <c r="AC282" s="33"/>
      <c r="AD282"/>
      <c r="AE282"/>
      <c r="AF282"/>
      <c r="AG282" s="33"/>
      <c r="AH282" s="33"/>
      <c r="AI282" s="33"/>
      <c r="AJ282"/>
      <c r="AL282" s="37"/>
      <c r="AM282" s="37"/>
    </row>
    <row r="283" spans="1:39" ht="15.95" customHeight="1" x14ac:dyDescent="0.25">
      <c r="A283" s="11">
        <f t="shared" si="49"/>
        <v>268</v>
      </c>
      <c r="B283" s="12" t="s">
        <v>212</v>
      </c>
      <c r="C283" s="13" t="s">
        <v>398</v>
      </c>
      <c r="D283" s="13" t="s">
        <v>165</v>
      </c>
      <c r="E283" s="13" t="s">
        <v>29</v>
      </c>
      <c r="F283" s="13" t="s">
        <v>30</v>
      </c>
      <c r="G283" s="14">
        <v>22000</v>
      </c>
      <c r="H283" s="14">
        <v>0</v>
      </c>
      <c r="I283" s="14">
        <v>0</v>
      </c>
      <c r="J283" s="14">
        <f t="shared" si="50"/>
        <v>631.4</v>
      </c>
      <c r="K283" s="14">
        <f t="shared" si="51"/>
        <v>1561.9999999999998</v>
      </c>
      <c r="L283" s="14">
        <f t="shared" si="52"/>
        <v>253</v>
      </c>
      <c r="M283" s="14">
        <f t="shared" si="58"/>
        <v>668.8</v>
      </c>
      <c r="N283" s="14">
        <f t="shared" si="53"/>
        <v>1559.8000000000002</v>
      </c>
      <c r="O283" s="14">
        <v>0</v>
      </c>
      <c r="P283" s="14">
        <f t="shared" si="54"/>
        <v>4675</v>
      </c>
      <c r="Q283" s="14">
        <v>11844.02</v>
      </c>
      <c r="R283" s="14">
        <f t="shared" si="55"/>
        <v>13144.220000000001</v>
      </c>
      <c r="S283" s="14">
        <f t="shared" si="56"/>
        <v>3374.8</v>
      </c>
      <c r="T283" s="14">
        <f t="shared" si="57"/>
        <v>8855.7799999999988</v>
      </c>
      <c r="U283" s="7"/>
      <c r="V283" s="33"/>
      <c r="W283"/>
      <c r="X283"/>
      <c r="Y283"/>
      <c r="Z283"/>
      <c r="AA283" s="33"/>
      <c r="AB283"/>
      <c r="AC283" s="33"/>
      <c r="AD283"/>
      <c r="AE283"/>
      <c r="AF283"/>
      <c r="AG283" s="33"/>
      <c r="AH283" s="33"/>
      <c r="AI283" s="33"/>
      <c r="AJ283"/>
      <c r="AL283" s="37"/>
      <c r="AM283" s="37"/>
    </row>
    <row r="284" spans="1:39" ht="15.95" customHeight="1" x14ac:dyDescent="0.25">
      <c r="A284" s="11">
        <f t="shared" si="49"/>
        <v>269</v>
      </c>
      <c r="B284" s="12" t="s">
        <v>212</v>
      </c>
      <c r="C284" s="13" t="s">
        <v>399</v>
      </c>
      <c r="D284" s="13" t="s">
        <v>125</v>
      </c>
      <c r="E284" s="13" t="s">
        <v>29</v>
      </c>
      <c r="F284" s="13" t="s">
        <v>30</v>
      </c>
      <c r="G284" s="14">
        <v>36750</v>
      </c>
      <c r="H284" s="14">
        <v>0</v>
      </c>
      <c r="I284" s="14">
        <v>0</v>
      </c>
      <c r="J284" s="14">
        <f t="shared" si="50"/>
        <v>1054.7249999999999</v>
      </c>
      <c r="K284" s="14">
        <f t="shared" si="51"/>
        <v>2609.2499999999995</v>
      </c>
      <c r="L284" s="14">
        <f t="shared" si="52"/>
        <v>422.625</v>
      </c>
      <c r="M284" s="14">
        <f t="shared" si="58"/>
        <v>1117.2</v>
      </c>
      <c r="N284" s="14">
        <f t="shared" si="53"/>
        <v>2605.5750000000003</v>
      </c>
      <c r="O284" s="14">
        <v>0</v>
      </c>
      <c r="P284" s="14">
        <f t="shared" si="54"/>
        <v>7809.375</v>
      </c>
      <c r="Q284" s="14">
        <v>21886.799999999999</v>
      </c>
      <c r="R284" s="14">
        <f t="shared" si="55"/>
        <v>24058.724999999999</v>
      </c>
      <c r="S284" s="14">
        <f t="shared" si="56"/>
        <v>5637.45</v>
      </c>
      <c r="T284" s="14">
        <f t="shared" si="57"/>
        <v>12691.275000000001</v>
      </c>
      <c r="U284" s="7"/>
      <c r="V284" s="33"/>
      <c r="W284"/>
      <c r="X284"/>
      <c r="Y284"/>
      <c r="Z284"/>
      <c r="AA284" s="33"/>
      <c r="AB284"/>
      <c r="AC284" s="33"/>
      <c r="AD284" s="33"/>
      <c r="AE284"/>
      <c r="AF284" s="33"/>
      <c r="AG284" s="33"/>
      <c r="AH284" s="33"/>
      <c r="AI284" s="33"/>
      <c r="AJ284"/>
      <c r="AL284" s="37"/>
      <c r="AM284" s="37"/>
    </row>
    <row r="285" spans="1:39" ht="15.95" customHeight="1" x14ac:dyDescent="0.25">
      <c r="A285" s="11">
        <f t="shared" si="49"/>
        <v>270</v>
      </c>
      <c r="B285" s="12" t="s">
        <v>212</v>
      </c>
      <c r="C285" s="13" t="s">
        <v>400</v>
      </c>
      <c r="D285" s="13" t="s">
        <v>1057</v>
      </c>
      <c r="E285" s="13" t="s">
        <v>44</v>
      </c>
      <c r="F285" s="13" t="s">
        <v>30</v>
      </c>
      <c r="G285" s="14">
        <v>75000</v>
      </c>
      <c r="H285" s="14">
        <v>6309.38</v>
      </c>
      <c r="I285" s="14">
        <v>0</v>
      </c>
      <c r="J285" s="14">
        <f t="shared" si="50"/>
        <v>2152.5</v>
      </c>
      <c r="K285" s="14">
        <f t="shared" si="51"/>
        <v>5324.9999999999991</v>
      </c>
      <c r="L285" s="14">
        <f t="shared" si="52"/>
        <v>862.5</v>
      </c>
      <c r="M285" s="14">
        <f t="shared" si="58"/>
        <v>2280</v>
      </c>
      <c r="N285" s="14">
        <f t="shared" si="53"/>
        <v>5317.5</v>
      </c>
      <c r="O285" s="14">
        <v>0</v>
      </c>
      <c r="P285" s="14">
        <f t="shared" si="54"/>
        <v>15937.5</v>
      </c>
      <c r="Q285" s="14">
        <v>2546</v>
      </c>
      <c r="R285" s="14">
        <f t="shared" si="55"/>
        <v>13287.880000000001</v>
      </c>
      <c r="S285" s="14">
        <f t="shared" si="56"/>
        <v>11505</v>
      </c>
      <c r="T285" s="14">
        <f t="shared" si="57"/>
        <v>61712.119999999995</v>
      </c>
      <c r="U285" s="7"/>
      <c r="V285" s="33"/>
      <c r="W285"/>
      <c r="X285"/>
      <c r="Y285"/>
      <c r="Z285"/>
      <c r="AA285" s="33"/>
      <c r="AB285"/>
      <c r="AC285" s="33"/>
      <c r="AD285" s="33"/>
      <c r="AE285" s="33"/>
      <c r="AF285" s="33"/>
      <c r="AG285" s="33"/>
      <c r="AH285" s="33"/>
      <c r="AI285" s="33"/>
      <c r="AJ285"/>
      <c r="AL285" s="37"/>
      <c r="AM285" s="37"/>
    </row>
    <row r="286" spans="1:39" customFormat="1" ht="15.95" customHeight="1" x14ac:dyDescent="0.25">
      <c r="A286" s="11">
        <f t="shared" si="49"/>
        <v>271</v>
      </c>
      <c r="B286" s="12" t="s">
        <v>212</v>
      </c>
      <c r="C286" s="13" t="s">
        <v>401</v>
      </c>
      <c r="D286" s="13" t="s">
        <v>165</v>
      </c>
      <c r="E286" s="13" t="s">
        <v>29</v>
      </c>
      <c r="F286" s="13" t="s">
        <v>35</v>
      </c>
      <c r="G286" s="14">
        <v>22000</v>
      </c>
      <c r="H286" s="14">
        <v>0</v>
      </c>
      <c r="I286" s="14">
        <v>0</v>
      </c>
      <c r="J286" s="14">
        <f t="shared" si="50"/>
        <v>631.4</v>
      </c>
      <c r="K286" s="14">
        <f t="shared" si="51"/>
        <v>1561.9999999999998</v>
      </c>
      <c r="L286" s="14">
        <f t="shared" si="52"/>
        <v>253</v>
      </c>
      <c r="M286" s="14">
        <f t="shared" si="58"/>
        <v>668.8</v>
      </c>
      <c r="N286" s="14">
        <f t="shared" si="53"/>
        <v>1559.8000000000002</v>
      </c>
      <c r="O286" s="14">
        <v>0</v>
      </c>
      <c r="P286" s="14">
        <f t="shared" si="54"/>
        <v>4675</v>
      </c>
      <c r="Q286" s="14">
        <v>706</v>
      </c>
      <c r="R286" s="14">
        <f t="shared" si="55"/>
        <v>2006.1999999999998</v>
      </c>
      <c r="S286" s="14">
        <f t="shared" si="56"/>
        <v>3374.8</v>
      </c>
      <c r="T286" s="14">
        <f t="shared" si="57"/>
        <v>19993.8</v>
      </c>
      <c r="U286" s="7"/>
      <c r="V286" s="33"/>
      <c r="AA286" s="33"/>
      <c r="AC286" s="33"/>
      <c r="AH286" s="33"/>
      <c r="AI286" s="33"/>
      <c r="AK286" s="7"/>
      <c r="AL286" s="37"/>
      <c r="AM286" s="37"/>
    </row>
    <row r="287" spans="1:39" ht="15.95" customHeight="1" x14ac:dyDescent="0.25">
      <c r="A287" s="11">
        <f t="shared" si="49"/>
        <v>272</v>
      </c>
      <c r="B287" s="12" t="s">
        <v>212</v>
      </c>
      <c r="C287" s="13" t="s">
        <v>402</v>
      </c>
      <c r="D287" s="13" t="s">
        <v>165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0"/>
        <v>631.4</v>
      </c>
      <c r="K287" s="14">
        <f t="shared" si="51"/>
        <v>1561.9999999999998</v>
      </c>
      <c r="L287" s="14">
        <f t="shared" si="52"/>
        <v>253</v>
      </c>
      <c r="M287" s="14">
        <f t="shared" si="58"/>
        <v>668.8</v>
      </c>
      <c r="N287" s="14">
        <f t="shared" si="53"/>
        <v>1559.8000000000002</v>
      </c>
      <c r="O287" s="14">
        <v>0</v>
      </c>
      <c r="P287" s="14">
        <f t="shared" si="54"/>
        <v>4675</v>
      </c>
      <c r="Q287" s="14">
        <v>1046</v>
      </c>
      <c r="R287" s="14">
        <f t="shared" si="55"/>
        <v>2346.1999999999998</v>
      </c>
      <c r="S287" s="14">
        <f t="shared" si="56"/>
        <v>3374.8</v>
      </c>
      <c r="T287" s="14">
        <f t="shared" si="57"/>
        <v>19653.8</v>
      </c>
      <c r="U287" s="7"/>
      <c r="V287" s="33"/>
      <c r="W287"/>
      <c r="X287"/>
      <c r="Y287"/>
      <c r="Z287"/>
      <c r="AA287" s="33"/>
      <c r="AB287"/>
      <c r="AC287" s="33"/>
      <c r="AD287"/>
      <c r="AE287"/>
      <c r="AF287"/>
      <c r="AG287" s="33"/>
      <c r="AH287" s="33"/>
      <c r="AI287" s="33"/>
      <c r="AJ287"/>
      <c r="AL287" s="37"/>
      <c r="AM287" s="37"/>
    </row>
    <row r="288" spans="1:39" ht="15.95" customHeight="1" x14ac:dyDescent="0.25">
      <c r="A288" s="11">
        <f t="shared" si="49"/>
        <v>273</v>
      </c>
      <c r="B288" s="12" t="s">
        <v>212</v>
      </c>
      <c r="C288" s="13" t="s">
        <v>1014</v>
      </c>
      <c r="D288" s="13" t="s">
        <v>163</v>
      </c>
      <c r="E288" s="13" t="s">
        <v>29</v>
      </c>
      <c r="F288" s="13" t="s">
        <v>30</v>
      </c>
      <c r="G288" s="14">
        <v>22000</v>
      </c>
      <c r="H288" s="14">
        <v>0</v>
      </c>
      <c r="I288" s="14">
        <v>0</v>
      </c>
      <c r="J288" s="14">
        <f t="shared" si="50"/>
        <v>631.4</v>
      </c>
      <c r="K288" s="14">
        <f t="shared" si="51"/>
        <v>1561.9999999999998</v>
      </c>
      <c r="L288" s="14">
        <f t="shared" si="52"/>
        <v>253</v>
      </c>
      <c r="M288" s="14">
        <f t="shared" si="58"/>
        <v>668.8</v>
      </c>
      <c r="N288" s="14">
        <f t="shared" si="53"/>
        <v>1559.8000000000002</v>
      </c>
      <c r="O288" s="14">
        <v>0</v>
      </c>
      <c r="P288" s="14">
        <f t="shared" si="54"/>
        <v>4675</v>
      </c>
      <c r="Q288" s="14">
        <v>3046</v>
      </c>
      <c r="R288" s="14">
        <f t="shared" si="55"/>
        <v>4346.2</v>
      </c>
      <c r="S288" s="14">
        <f t="shared" si="56"/>
        <v>3374.8</v>
      </c>
      <c r="T288" s="14">
        <f t="shared" si="57"/>
        <v>17653.8</v>
      </c>
      <c r="U288" s="7"/>
      <c r="V288" s="33"/>
      <c r="W288"/>
      <c r="X288"/>
      <c r="Y288"/>
      <c r="Z288"/>
      <c r="AA288" s="33"/>
      <c r="AB288"/>
      <c r="AC288" s="33"/>
      <c r="AD288"/>
      <c r="AE288"/>
      <c r="AF288"/>
      <c r="AG288" s="33"/>
      <c r="AH288" s="33"/>
      <c r="AI288" s="33"/>
      <c r="AJ288"/>
      <c r="AL288" s="37"/>
      <c r="AM288" s="37"/>
    </row>
    <row r="289" spans="1:39" ht="15.95" customHeight="1" x14ac:dyDescent="0.25">
      <c r="A289" s="11">
        <f t="shared" si="49"/>
        <v>274</v>
      </c>
      <c r="B289" s="12" t="s">
        <v>212</v>
      </c>
      <c r="C289" s="13" t="s">
        <v>1013</v>
      </c>
      <c r="D289" s="13" t="s">
        <v>163</v>
      </c>
      <c r="E289" s="13" t="s">
        <v>29</v>
      </c>
      <c r="F289" s="13" t="s">
        <v>35</v>
      </c>
      <c r="G289" s="14">
        <v>22000</v>
      </c>
      <c r="H289" s="14">
        <v>0</v>
      </c>
      <c r="I289" s="14">
        <v>0</v>
      </c>
      <c r="J289" s="14">
        <f t="shared" si="50"/>
        <v>631.4</v>
      </c>
      <c r="K289" s="14">
        <f t="shared" si="51"/>
        <v>1561.9999999999998</v>
      </c>
      <c r="L289" s="14">
        <f t="shared" si="52"/>
        <v>253</v>
      </c>
      <c r="M289" s="14">
        <f t="shared" si="58"/>
        <v>668.8</v>
      </c>
      <c r="N289" s="14">
        <f t="shared" si="53"/>
        <v>1559.8000000000002</v>
      </c>
      <c r="O289" s="14">
        <v>0</v>
      </c>
      <c r="P289" s="14">
        <f t="shared" si="54"/>
        <v>4675</v>
      </c>
      <c r="Q289" s="14">
        <v>3366</v>
      </c>
      <c r="R289" s="14">
        <f t="shared" si="55"/>
        <v>4666.2</v>
      </c>
      <c r="S289" s="14">
        <f t="shared" si="56"/>
        <v>3374.8</v>
      </c>
      <c r="T289" s="14">
        <f t="shared" si="57"/>
        <v>17333.8</v>
      </c>
      <c r="U289" s="7"/>
      <c r="V289" s="33"/>
      <c r="W289"/>
      <c r="X289"/>
      <c r="Y289"/>
      <c r="Z289"/>
      <c r="AA289" s="33"/>
      <c r="AB289"/>
      <c r="AC289" s="33"/>
      <c r="AD289"/>
      <c r="AE289"/>
      <c r="AF289"/>
      <c r="AG289" s="33"/>
      <c r="AH289" s="33"/>
      <c r="AI289" s="33"/>
      <c r="AJ289"/>
      <c r="AL289" s="37"/>
      <c r="AM289" s="37"/>
    </row>
    <row r="290" spans="1:39" ht="15.95" customHeight="1" x14ac:dyDescent="0.25">
      <c r="A290" s="11">
        <f t="shared" si="49"/>
        <v>275</v>
      </c>
      <c r="B290" s="12" t="s">
        <v>212</v>
      </c>
      <c r="C290" s="13" t="s">
        <v>1009</v>
      </c>
      <c r="D290" s="13" t="s">
        <v>165</v>
      </c>
      <c r="E290" s="13" t="s">
        <v>29</v>
      </c>
      <c r="F290" s="13" t="s">
        <v>30</v>
      </c>
      <c r="G290" s="14">
        <v>22000</v>
      </c>
      <c r="H290" s="14">
        <v>0</v>
      </c>
      <c r="I290" s="14">
        <v>0</v>
      </c>
      <c r="J290" s="14">
        <f t="shared" si="50"/>
        <v>631.4</v>
      </c>
      <c r="K290" s="14">
        <f t="shared" si="51"/>
        <v>1561.9999999999998</v>
      </c>
      <c r="L290" s="14">
        <f t="shared" si="52"/>
        <v>253</v>
      </c>
      <c r="M290" s="14">
        <f t="shared" si="58"/>
        <v>668.8</v>
      </c>
      <c r="N290" s="14">
        <f t="shared" si="53"/>
        <v>1559.8000000000002</v>
      </c>
      <c r="O290" s="14">
        <v>0</v>
      </c>
      <c r="P290" s="14">
        <f t="shared" si="54"/>
        <v>4675</v>
      </c>
      <c r="Q290" s="14">
        <v>0</v>
      </c>
      <c r="R290" s="14">
        <f t="shared" si="55"/>
        <v>1300.1999999999998</v>
      </c>
      <c r="S290" s="14">
        <f t="shared" si="56"/>
        <v>3374.8</v>
      </c>
      <c r="T290" s="14">
        <f t="shared" si="57"/>
        <v>20699.8</v>
      </c>
      <c r="U290" s="7"/>
      <c r="V290" s="33"/>
      <c r="W290"/>
      <c r="X290"/>
      <c r="Y290"/>
      <c r="Z290"/>
      <c r="AA290" s="33"/>
      <c r="AB290"/>
      <c r="AC290" s="33"/>
      <c r="AD290"/>
      <c r="AE290"/>
      <c r="AF290"/>
      <c r="AG290"/>
      <c r="AH290" s="33"/>
      <c r="AI290" s="33"/>
      <c r="AJ290"/>
      <c r="AL290" s="37"/>
      <c r="AM290" s="37"/>
    </row>
    <row r="291" spans="1:39" ht="15.95" customHeight="1" x14ac:dyDescent="0.25">
      <c r="A291" s="11">
        <f t="shared" si="49"/>
        <v>276</v>
      </c>
      <c r="B291" s="12" t="s">
        <v>212</v>
      </c>
      <c r="C291" s="13" t="s">
        <v>1027</v>
      </c>
      <c r="D291" s="13" t="s">
        <v>125</v>
      </c>
      <c r="E291" s="13" t="s">
        <v>29</v>
      </c>
      <c r="F291" s="13" t="s">
        <v>35</v>
      </c>
      <c r="G291" s="14">
        <v>26250</v>
      </c>
      <c r="H291" s="14">
        <v>0</v>
      </c>
      <c r="I291" s="14">
        <v>0</v>
      </c>
      <c r="J291" s="14">
        <f t="shared" ref="J291:J324" si="59">+G291*2.87%</f>
        <v>753.375</v>
      </c>
      <c r="K291" s="14">
        <f t="shared" ref="K291:K324" si="60">G291*7.1%</f>
        <v>1863.7499999999998</v>
      </c>
      <c r="L291" s="14">
        <f t="shared" ref="L291:L324" si="61">G291*1.15%</f>
        <v>301.875</v>
      </c>
      <c r="M291" s="14">
        <f t="shared" si="58"/>
        <v>798</v>
      </c>
      <c r="N291" s="14">
        <f t="shared" ref="N291:N324" si="62">G291*7.09%</f>
        <v>1861.1250000000002</v>
      </c>
      <c r="O291" s="14">
        <v>0</v>
      </c>
      <c r="P291" s="14">
        <f t="shared" ref="P291:P324" si="63">J291+K291+L291+M291+N291</f>
        <v>5578.125</v>
      </c>
      <c r="Q291" s="14">
        <v>1000</v>
      </c>
      <c r="R291" s="14">
        <f t="shared" ref="R291:R322" si="64">+J291+M291+O291+Q291+H291+I291</f>
        <v>2551.375</v>
      </c>
      <c r="S291" s="14">
        <f t="shared" ref="S291:S324" si="65">+N291+L291+K291</f>
        <v>4026.75</v>
      </c>
      <c r="T291" s="14">
        <f t="shared" ref="T291:T324" si="66">+G291-R291</f>
        <v>23698.625</v>
      </c>
      <c r="U291" s="7"/>
      <c r="V291" s="33"/>
      <c r="W291"/>
      <c r="X291"/>
      <c r="Y291"/>
      <c r="Z291"/>
      <c r="AA291" s="33"/>
      <c r="AB291"/>
      <c r="AC291" s="33"/>
      <c r="AD291"/>
      <c r="AE291"/>
      <c r="AF291"/>
      <c r="AG291" s="33"/>
      <c r="AH291" s="33"/>
      <c r="AI291" s="33"/>
      <c r="AJ291"/>
      <c r="AL291" s="37"/>
      <c r="AM291" s="37"/>
    </row>
    <row r="292" spans="1:39" ht="15.95" customHeight="1" x14ac:dyDescent="0.25">
      <c r="A292" s="11">
        <f t="shared" si="49"/>
        <v>277</v>
      </c>
      <c r="B292" s="12" t="s">
        <v>212</v>
      </c>
      <c r="C292" s="13" t="s">
        <v>1090</v>
      </c>
      <c r="D292" s="13" t="s">
        <v>37</v>
      </c>
      <c r="E292" s="13" t="s">
        <v>29</v>
      </c>
      <c r="F292" s="13" t="s">
        <v>35</v>
      </c>
      <c r="G292" s="14">
        <v>34000</v>
      </c>
      <c r="H292" s="14">
        <v>0</v>
      </c>
      <c r="I292" s="14">
        <v>0</v>
      </c>
      <c r="J292" s="14">
        <f t="shared" si="59"/>
        <v>975.8</v>
      </c>
      <c r="K292" s="14">
        <f t="shared" si="60"/>
        <v>2414</v>
      </c>
      <c r="L292" s="14">
        <f t="shared" si="61"/>
        <v>391</v>
      </c>
      <c r="M292" s="14">
        <f t="shared" ref="M292:M324" si="67">+G292*3.04%</f>
        <v>1033.5999999999999</v>
      </c>
      <c r="N292" s="14">
        <f t="shared" si="62"/>
        <v>2410.6000000000004</v>
      </c>
      <c r="O292" s="14">
        <v>0</v>
      </c>
      <c r="P292" s="14">
        <f t="shared" si="63"/>
        <v>7225</v>
      </c>
      <c r="Q292" s="14">
        <v>6924</v>
      </c>
      <c r="R292" s="14">
        <f t="shared" si="64"/>
        <v>8933.4</v>
      </c>
      <c r="S292" s="14">
        <f t="shared" si="65"/>
        <v>5215.6000000000004</v>
      </c>
      <c r="T292" s="14">
        <f t="shared" si="66"/>
        <v>25066.6</v>
      </c>
      <c r="U292" s="7"/>
      <c r="V292" s="33"/>
      <c r="W292"/>
      <c r="X292"/>
      <c r="Y292"/>
      <c r="Z292"/>
      <c r="AA292" s="33"/>
      <c r="AB292"/>
      <c r="AC292" s="33"/>
      <c r="AD292"/>
      <c r="AE292"/>
      <c r="AF292" s="33"/>
      <c r="AG292" s="33"/>
      <c r="AH292" s="33"/>
      <c r="AI292" s="33"/>
      <c r="AJ292"/>
      <c r="AL292" s="37"/>
      <c r="AM292" s="37"/>
    </row>
    <row r="293" spans="1:39" ht="15.95" customHeight="1" x14ac:dyDescent="0.25">
      <c r="A293" s="11">
        <f t="shared" si="49"/>
        <v>278</v>
      </c>
      <c r="B293" s="12" t="s">
        <v>1098</v>
      </c>
      <c r="C293" s="13" t="s">
        <v>1094</v>
      </c>
      <c r="D293" s="13" t="s">
        <v>502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 t="shared" si="59"/>
        <v>574</v>
      </c>
      <c r="K293" s="14">
        <f t="shared" si="60"/>
        <v>1419.9999999999998</v>
      </c>
      <c r="L293" s="14">
        <f t="shared" si="61"/>
        <v>230</v>
      </c>
      <c r="M293" s="14">
        <f t="shared" si="67"/>
        <v>608</v>
      </c>
      <c r="N293" s="14">
        <f t="shared" si="62"/>
        <v>1418</v>
      </c>
      <c r="O293" s="14">
        <v>0</v>
      </c>
      <c r="P293" s="14">
        <f t="shared" si="63"/>
        <v>4250</v>
      </c>
      <c r="Q293" s="14">
        <v>0</v>
      </c>
      <c r="R293" s="14">
        <f t="shared" si="64"/>
        <v>1182</v>
      </c>
      <c r="S293" s="14">
        <f t="shared" si="65"/>
        <v>3068</v>
      </c>
      <c r="T293" s="14">
        <f t="shared" si="66"/>
        <v>18818</v>
      </c>
      <c r="U293" s="7"/>
      <c r="V293" s="33"/>
      <c r="W293"/>
      <c r="X293"/>
      <c r="Y293"/>
      <c r="Z293"/>
      <c r="AA293" s="33"/>
      <c r="AB293"/>
      <c r="AC293" s="33"/>
      <c r="AD293"/>
      <c r="AE293"/>
      <c r="AF293"/>
      <c r="AG293"/>
      <c r="AH293" s="33"/>
      <c r="AI293" s="33"/>
      <c r="AJ293"/>
      <c r="AL293" s="37"/>
      <c r="AM293" s="37"/>
    </row>
    <row r="294" spans="1:39" ht="15.95" customHeight="1" x14ac:dyDescent="0.25">
      <c r="A294" s="11">
        <f t="shared" ref="A294:A357" si="68">1+A293</f>
        <v>279</v>
      </c>
      <c r="B294" s="12" t="s">
        <v>403</v>
      </c>
      <c r="C294" s="13" t="s">
        <v>404</v>
      </c>
      <c r="D294" s="13" t="s">
        <v>111</v>
      </c>
      <c r="E294" s="13" t="s">
        <v>29</v>
      </c>
      <c r="F294" s="13" t="s">
        <v>30</v>
      </c>
      <c r="G294" s="14">
        <v>95983.8</v>
      </c>
      <c r="H294" s="14">
        <v>12797.82</v>
      </c>
      <c r="I294" s="14">
        <v>0</v>
      </c>
      <c r="J294" s="14">
        <f t="shared" si="59"/>
        <v>2754.73506</v>
      </c>
      <c r="K294" s="14">
        <f t="shared" si="60"/>
        <v>6814.8498</v>
      </c>
      <c r="L294" s="14">
        <f t="shared" si="61"/>
        <v>1103.8136999999999</v>
      </c>
      <c r="M294" s="14">
        <f t="shared" si="67"/>
        <v>2917.9075200000002</v>
      </c>
      <c r="N294" s="14">
        <f t="shared" si="62"/>
        <v>6805.2514200000005</v>
      </c>
      <c r="O294" s="14">
        <v>0</v>
      </c>
      <c r="P294" s="14">
        <f t="shared" si="63"/>
        <v>20396.557500000003</v>
      </c>
      <c r="Q294" s="14">
        <v>13662.77</v>
      </c>
      <c r="R294" s="14">
        <f t="shared" si="64"/>
        <v>32133.23258</v>
      </c>
      <c r="S294" s="14">
        <f t="shared" si="65"/>
        <v>14723.914919999999</v>
      </c>
      <c r="T294" s="14">
        <f t="shared" si="66"/>
        <v>63850.567420000007</v>
      </c>
      <c r="U294" s="7"/>
      <c r="V294" s="33"/>
      <c r="W294"/>
      <c r="X294"/>
      <c r="Y294"/>
      <c r="Z294"/>
      <c r="AA294" s="33"/>
      <c r="AB294"/>
      <c r="AC294" s="33"/>
      <c r="AD294" s="33"/>
      <c r="AE294" s="33"/>
      <c r="AF294" s="33"/>
      <c r="AG294" s="33"/>
      <c r="AH294" s="33"/>
      <c r="AI294" s="33"/>
      <c r="AJ294"/>
      <c r="AL294" s="37"/>
      <c r="AM294" s="37"/>
    </row>
    <row r="295" spans="1:39" ht="15.95" customHeight="1" x14ac:dyDescent="0.25">
      <c r="A295" s="11">
        <f t="shared" si="68"/>
        <v>280</v>
      </c>
      <c r="B295" s="12" t="s">
        <v>405</v>
      </c>
      <c r="C295" s="13" t="s">
        <v>406</v>
      </c>
      <c r="D295" s="13" t="s">
        <v>269</v>
      </c>
      <c r="E295" s="13" t="s">
        <v>29</v>
      </c>
      <c r="F295" s="13" t="s">
        <v>30</v>
      </c>
      <c r="G295" s="14">
        <v>30000</v>
      </c>
      <c r="H295" s="14">
        <v>0</v>
      </c>
      <c r="I295" s="14">
        <v>0</v>
      </c>
      <c r="J295" s="14">
        <f t="shared" si="59"/>
        <v>861</v>
      </c>
      <c r="K295" s="14">
        <f t="shared" si="60"/>
        <v>2130</v>
      </c>
      <c r="L295" s="14">
        <f t="shared" si="61"/>
        <v>345</v>
      </c>
      <c r="M295" s="14">
        <f t="shared" si="67"/>
        <v>912</v>
      </c>
      <c r="N295" s="14">
        <f t="shared" si="62"/>
        <v>2127</v>
      </c>
      <c r="O295" s="14">
        <v>0</v>
      </c>
      <c r="P295" s="14">
        <f t="shared" si="63"/>
        <v>6375</v>
      </c>
      <c r="Q295" s="14">
        <v>1646</v>
      </c>
      <c r="R295" s="14">
        <f t="shared" si="64"/>
        <v>3419</v>
      </c>
      <c r="S295" s="14">
        <f t="shared" si="65"/>
        <v>4602</v>
      </c>
      <c r="T295" s="14">
        <f t="shared" si="66"/>
        <v>26581</v>
      </c>
      <c r="U295" s="7"/>
      <c r="V295" s="33"/>
      <c r="W295"/>
      <c r="X295"/>
      <c r="Y295"/>
      <c r="Z295"/>
      <c r="AA295" s="33"/>
      <c r="AB295"/>
      <c r="AC295" s="33"/>
      <c r="AD295"/>
      <c r="AE295"/>
      <c r="AF295"/>
      <c r="AG295" s="33"/>
      <c r="AH295" s="33"/>
      <c r="AI295" s="33"/>
      <c r="AJ295"/>
      <c r="AL295" s="37"/>
      <c r="AM295" s="37"/>
    </row>
    <row r="296" spans="1:39" ht="15.95" customHeight="1" x14ac:dyDescent="0.25">
      <c r="A296" s="11">
        <f t="shared" si="68"/>
        <v>281</v>
      </c>
      <c r="B296" s="12" t="s">
        <v>405</v>
      </c>
      <c r="C296" s="13" t="s">
        <v>407</v>
      </c>
      <c r="D296" s="13" t="s">
        <v>1061</v>
      </c>
      <c r="E296" s="13" t="s">
        <v>29</v>
      </c>
      <c r="F296" s="13" t="s">
        <v>35</v>
      </c>
      <c r="G296" s="14">
        <v>120000</v>
      </c>
      <c r="H296" s="14">
        <v>16809.87</v>
      </c>
      <c r="I296" s="14">
        <v>0</v>
      </c>
      <c r="J296" s="14">
        <f t="shared" si="59"/>
        <v>3444</v>
      </c>
      <c r="K296" s="14">
        <f t="shared" si="60"/>
        <v>8520</v>
      </c>
      <c r="L296" s="14">
        <f t="shared" si="61"/>
        <v>1380</v>
      </c>
      <c r="M296" s="14">
        <f t="shared" si="67"/>
        <v>3648</v>
      </c>
      <c r="N296" s="14">
        <f t="shared" si="62"/>
        <v>8508</v>
      </c>
      <c r="O296" s="14">
        <v>0</v>
      </c>
      <c r="P296" s="14">
        <f t="shared" si="63"/>
        <v>25500</v>
      </c>
      <c r="Q296" s="14">
        <v>1830.01</v>
      </c>
      <c r="R296" s="14">
        <f t="shared" si="64"/>
        <v>25731.879999999997</v>
      </c>
      <c r="S296" s="14">
        <f t="shared" si="65"/>
        <v>18408</v>
      </c>
      <c r="T296" s="14">
        <f t="shared" si="66"/>
        <v>94268.12</v>
      </c>
      <c r="U296" s="7"/>
      <c r="V296" s="33"/>
      <c r="W296"/>
      <c r="X296"/>
      <c r="Y296"/>
      <c r="Z296"/>
      <c r="AA296" s="33"/>
      <c r="AB296"/>
      <c r="AC296" s="33"/>
      <c r="AD296" s="33"/>
      <c r="AE296" s="33"/>
      <c r="AF296" s="33"/>
      <c r="AG296" s="33"/>
      <c r="AH296" s="33"/>
      <c r="AI296" s="33"/>
      <c r="AJ296"/>
      <c r="AL296" s="37"/>
      <c r="AM296" s="37"/>
    </row>
    <row r="297" spans="1:39" ht="15.95" customHeight="1" x14ac:dyDescent="0.25">
      <c r="A297" s="11">
        <f t="shared" si="68"/>
        <v>282</v>
      </c>
      <c r="B297" s="12" t="s">
        <v>405</v>
      </c>
      <c r="C297" s="13" t="s">
        <v>408</v>
      </c>
      <c r="D297" s="13" t="s">
        <v>1061</v>
      </c>
      <c r="E297" s="13" t="s">
        <v>29</v>
      </c>
      <c r="F297" s="13" t="s">
        <v>35</v>
      </c>
      <c r="G297" s="14">
        <v>43645.45</v>
      </c>
      <c r="H297" s="14">
        <v>957.15</v>
      </c>
      <c r="I297" s="14">
        <v>0</v>
      </c>
      <c r="J297" s="14">
        <f t="shared" si="59"/>
        <v>1252.624415</v>
      </c>
      <c r="K297" s="14">
        <f t="shared" si="60"/>
        <v>3098.8269499999997</v>
      </c>
      <c r="L297" s="14">
        <f t="shared" si="61"/>
        <v>501.92267499999997</v>
      </c>
      <c r="M297" s="14">
        <f t="shared" si="67"/>
        <v>1326.82168</v>
      </c>
      <c r="N297" s="14">
        <f t="shared" si="62"/>
        <v>3094.4624050000002</v>
      </c>
      <c r="O297" s="14">
        <v>0</v>
      </c>
      <c r="P297" s="14">
        <f t="shared" si="63"/>
        <v>9274.6581249999999</v>
      </c>
      <c r="Q297" s="14">
        <v>4658.78</v>
      </c>
      <c r="R297" s="14">
        <f t="shared" si="64"/>
        <v>8195.3760949999996</v>
      </c>
      <c r="S297" s="14">
        <f t="shared" si="65"/>
        <v>6695.2120299999997</v>
      </c>
      <c r="T297" s="14">
        <f t="shared" si="66"/>
        <v>35450.073904999997</v>
      </c>
      <c r="U297" s="7"/>
      <c r="V297" s="33"/>
      <c r="W297"/>
      <c r="X297"/>
      <c r="Y297"/>
      <c r="Z297"/>
      <c r="AA297" s="33"/>
      <c r="AB297"/>
      <c r="AC297" s="33"/>
      <c r="AD297" s="33"/>
      <c r="AE297"/>
      <c r="AF297" s="33"/>
      <c r="AG297" s="33"/>
      <c r="AH297" s="33"/>
      <c r="AI297" s="33"/>
      <c r="AJ297"/>
      <c r="AK297"/>
      <c r="AL297" s="37"/>
      <c r="AM297" s="37"/>
    </row>
    <row r="298" spans="1:39" ht="15.95" customHeight="1" x14ac:dyDescent="0.25">
      <c r="A298" s="11">
        <f t="shared" si="68"/>
        <v>283</v>
      </c>
      <c r="B298" s="12" t="s">
        <v>405</v>
      </c>
      <c r="C298" s="13" t="s">
        <v>409</v>
      </c>
      <c r="D298" s="13" t="s">
        <v>1061</v>
      </c>
      <c r="E298" s="13" t="s">
        <v>29</v>
      </c>
      <c r="F298" s="13" t="s">
        <v>35</v>
      </c>
      <c r="G298" s="14">
        <v>120000</v>
      </c>
      <c r="H298" s="14">
        <v>16809.87</v>
      </c>
      <c r="I298" s="14">
        <v>0</v>
      </c>
      <c r="J298" s="14">
        <f t="shared" si="59"/>
        <v>3444</v>
      </c>
      <c r="K298" s="14">
        <f t="shared" si="60"/>
        <v>8520</v>
      </c>
      <c r="L298" s="14">
        <f t="shared" si="61"/>
        <v>1380</v>
      </c>
      <c r="M298" s="14">
        <f t="shared" si="67"/>
        <v>3648</v>
      </c>
      <c r="N298" s="14">
        <f t="shared" si="62"/>
        <v>8508</v>
      </c>
      <c r="O298" s="14">
        <v>0</v>
      </c>
      <c r="P298" s="14">
        <f t="shared" si="63"/>
        <v>25500</v>
      </c>
      <c r="Q298" s="14">
        <v>17658.41</v>
      </c>
      <c r="R298" s="14">
        <f t="shared" si="64"/>
        <v>41560.28</v>
      </c>
      <c r="S298" s="14">
        <f t="shared" si="65"/>
        <v>18408</v>
      </c>
      <c r="T298" s="14">
        <f t="shared" si="66"/>
        <v>78439.72</v>
      </c>
      <c r="U298" s="7"/>
      <c r="V298" s="33"/>
      <c r="W298"/>
      <c r="X298"/>
      <c r="Y298"/>
      <c r="Z298"/>
      <c r="AA298" s="33"/>
      <c r="AB298"/>
      <c r="AC298" s="33"/>
      <c r="AD298" s="33"/>
      <c r="AE298" s="33"/>
      <c r="AF298" s="33"/>
      <c r="AG298" s="33"/>
      <c r="AH298" s="33"/>
      <c r="AI298" s="33"/>
      <c r="AJ298"/>
      <c r="AL298" s="37"/>
      <c r="AM298" s="37"/>
    </row>
    <row r="299" spans="1:39" ht="15.95" customHeight="1" x14ac:dyDescent="0.25">
      <c r="A299" s="11">
        <f t="shared" si="68"/>
        <v>284</v>
      </c>
      <c r="B299" s="12" t="s">
        <v>405</v>
      </c>
      <c r="C299" s="13" t="s">
        <v>410</v>
      </c>
      <c r="D299" s="13" t="s">
        <v>1061</v>
      </c>
      <c r="E299" s="13" t="s">
        <v>29</v>
      </c>
      <c r="F299" s="13" t="s">
        <v>35</v>
      </c>
      <c r="G299" s="14">
        <v>120000</v>
      </c>
      <c r="H299" s="14">
        <v>16809.87</v>
      </c>
      <c r="I299" s="14">
        <v>0</v>
      </c>
      <c r="J299" s="14">
        <f t="shared" si="59"/>
        <v>3444</v>
      </c>
      <c r="K299" s="14">
        <f t="shared" si="60"/>
        <v>8520</v>
      </c>
      <c r="L299" s="14">
        <f t="shared" si="61"/>
        <v>1380</v>
      </c>
      <c r="M299" s="14">
        <f t="shared" si="67"/>
        <v>3648</v>
      </c>
      <c r="N299" s="14">
        <f t="shared" si="62"/>
        <v>8508</v>
      </c>
      <c r="O299" s="14">
        <v>0</v>
      </c>
      <c r="P299" s="14">
        <f t="shared" si="63"/>
        <v>25500</v>
      </c>
      <c r="Q299" s="14">
        <v>61699.29</v>
      </c>
      <c r="R299" s="14">
        <f t="shared" si="64"/>
        <v>85601.16</v>
      </c>
      <c r="S299" s="14">
        <f t="shared" si="65"/>
        <v>18408</v>
      </c>
      <c r="T299" s="14">
        <f t="shared" si="66"/>
        <v>34398.839999999997</v>
      </c>
      <c r="U299" s="7"/>
      <c r="V299" s="33"/>
      <c r="W299"/>
      <c r="X299"/>
      <c r="Y299"/>
      <c r="Z299"/>
      <c r="AA299" s="33"/>
      <c r="AB299"/>
      <c r="AC299" s="33"/>
      <c r="AD299" s="33"/>
      <c r="AE299" s="33"/>
      <c r="AF299" s="33"/>
      <c r="AG299" s="33"/>
      <c r="AH299" s="33"/>
      <c r="AI299" s="33"/>
      <c r="AJ299"/>
      <c r="AL299" s="37"/>
      <c r="AM299" s="37"/>
    </row>
    <row r="300" spans="1:39" ht="15.95" customHeight="1" x14ac:dyDescent="0.25">
      <c r="A300" s="11">
        <f t="shared" si="68"/>
        <v>285</v>
      </c>
      <c r="B300" s="12" t="s">
        <v>405</v>
      </c>
      <c r="C300" s="13" t="s">
        <v>411</v>
      </c>
      <c r="D300" s="13" t="s">
        <v>1075</v>
      </c>
      <c r="E300" s="13" t="s">
        <v>29</v>
      </c>
      <c r="F300" s="13" t="s">
        <v>30</v>
      </c>
      <c r="G300" s="14">
        <v>75000</v>
      </c>
      <c r="H300" s="14">
        <v>6309.38</v>
      </c>
      <c r="I300" s="14">
        <v>0</v>
      </c>
      <c r="J300" s="14">
        <f t="shared" si="59"/>
        <v>2152.5</v>
      </c>
      <c r="K300" s="14">
        <f t="shared" si="60"/>
        <v>5324.9999999999991</v>
      </c>
      <c r="L300" s="14">
        <f t="shared" si="61"/>
        <v>862.5</v>
      </c>
      <c r="M300" s="14">
        <f t="shared" si="67"/>
        <v>2280</v>
      </c>
      <c r="N300" s="14">
        <f t="shared" si="62"/>
        <v>5317.5</v>
      </c>
      <c r="O300" s="14">
        <v>0</v>
      </c>
      <c r="P300" s="14">
        <f t="shared" si="63"/>
        <v>15937.5</v>
      </c>
      <c r="Q300" s="14">
        <v>5096</v>
      </c>
      <c r="R300" s="14">
        <f t="shared" si="64"/>
        <v>15837.880000000001</v>
      </c>
      <c r="S300" s="14">
        <f t="shared" si="65"/>
        <v>11505</v>
      </c>
      <c r="T300" s="14">
        <f t="shared" si="66"/>
        <v>59162.119999999995</v>
      </c>
      <c r="U300" s="7"/>
      <c r="V300" s="33"/>
      <c r="W300"/>
      <c r="X300"/>
      <c r="Y300"/>
      <c r="Z300"/>
      <c r="AA300" s="33"/>
      <c r="AB300"/>
      <c r="AC300" s="33"/>
      <c r="AD300" s="33"/>
      <c r="AE300" s="33"/>
      <c r="AF300" s="33"/>
      <c r="AG300" s="33"/>
      <c r="AH300" s="33"/>
      <c r="AI300" s="33"/>
      <c r="AJ300"/>
      <c r="AL300" s="37"/>
      <c r="AM300" s="37"/>
    </row>
    <row r="301" spans="1:39" ht="15.95" customHeight="1" x14ac:dyDescent="0.25">
      <c r="A301" s="11">
        <f t="shared" si="68"/>
        <v>286</v>
      </c>
      <c r="B301" s="12" t="s">
        <v>405</v>
      </c>
      <c r="C301" s="13" t="s">
        <v>412</v>
      </c>
      <c r="D301" s="13" t="s">
        <v>32</v>
      </c>
      <c r="E301" s="13" t="s">
        <v>44</v>
      </c>
      <c r="F301" s="13" t="s">
        <v>30</v>
      </c>
      <c r="G301" s="14">
        <v>30000</v>
      </c>
      <c r="H301" s="14">
        <v>0</v>
      </c>
      <c r="I301" s="14">
        <v>0</v>
      </c>
      <c r="J301" s="14">
        <f t="shared" si="59"/>
        <v>861</v>
      </c>
      <c r="K301" s="14">
        <f t="shared" si="60"/>
        <v>2130</v>
      </c>
      <c r="L301" s="14">
        <f t="shared" si="61"/>
        <v>345</v>
      </c>
      <c r="M301" s="14">
        <f t="shared" si="67"/>
        <v>912</v>
      </c>
      <c r="N301" s="14">
        <f t="shared" si="62"/>
        <v>2127</v>
      </c>
      <c r="O301" s="14">
        <v>0</v>
      </c>
      <c r="P301" s="14">
        <f t="shared" si="63"/>
        <v>6375</v>
      </c>
      <c r="Q301" s="14">
        <v>14241.68</v>
      </c>
      <c r="R301" s="14">
        <f t="shared" si="64"/>
        <v>16014.68</v>
      </c>
      <c r="S301" s="14">
        <f t="shared" si="65"/>
        <v>4602</v>
      </c>
      <c r="T301" s="14">
        <f t="shared" si="66"/>
        <v>13985.32</v>
      </c>
      <c r="U301" s="7"/>
      <c r="V301" s="33"/>
      <c r="W301"/>
      <c r="X301"/>
      <c r="Y301"/>
      <c r="Z301"/>
      <c r="AA301" s="33"/>
      <c r="AB301"/>
      <c r="AC301" s="33"/>
      <c r="AD301"/>
      <c r="AE301"/>
      <c r="AF301"/>
      <c r="AG301" s="33"/>
      <c r="AH301" s="33"/>
      <c r="AI301" s="33"/>
      <c r="AJ301"/>
      <c r="AL301" s="37"/>
      <c r="AM301" s="37"/>
    </row>
    <row r="302" spans="1:39" s="3" customFormat="1" ht="15" x14ac:dyDescent="0.25">
      <c r="A302" s="11">
        <f t="shared" si="68"/>
        <v>287</v>
      </c>
      <c r="B302" s="12" t="s">
        <v>405</v>
      </c>
      <c r="C302" s="13" t="s">
        <v>413</v>
      </c>
      <c r="D302" s="13" t="s">
        <v>32</v>
      </c>
      <c r="E302" s="13" t="s">
        <v>29</v>
      </c>
      <c r="F302" s="13" t="s">
        <v>30</v>
      </c>
      <c r="G302" s="14">
        <v>30000</v>
      </c>
      <c r="H302" s="14">
        <v>0</v>
      </c>
      <c r="I302" s="14">
        <v>0</v>
      </c>
      <c r="J302" s="14">
        <f t="shared" si="59"/>
        <v>861</v>
      </c>
      <c r="K302" s="14">
        <f t="shared" si="60"/>
        <v>2130</v>
      </c>
      <c r="L302" s="14">
        <f t="shared" si="61"/>
        <v>345</v>
      </c>
      <c r="M302" s="14">
        <f t="shared" si="67"/>
        <v>912</v>
      </c>
      <c r="N302" s="14">
        <f t="shared" si="62"/>
        <v>2127</v>
      </c>
      <c r="O302" s="14">
        <v>0</v>
      </c>
      <c r="P302" s="14">
        <f t="shared" si="63"/>
        <v>6375</v>
      </c>
      <c r="Q302" s="14">
        <v>4046</v>
      </c>
      <c r="R302" s="14">
        <f t="shared" si="64"/>
        <v>5819</v>
      </c>
      <c r="S302" s="14">
        <f t="shared" si="65"/>
        <v>4602</v>
      </c>
      <c r="T302" s="14">
        <f t="shared" si="66"/>
        <v>24181</v>
      </c>
      <c r="U302" s="7"/>
      <c r="V302" s="33"/>
      <c r="W302"/>
      <c r="X302"/>
      <c r="Y302"/>
      <c r="Z302"/>
      <c r="AA302" s="33"/>
      <c r="AB302"/>
      <c r="AC302" s="33"/>
      <c r="AD302"/>
      <c r="AE302"/>
      <c r="AF302"/>
      <c r="AG302" s="33"/>
      <c r="AH302" s="33"/>
      <c r="AI302" s="33"/>
      <c r="AJ302"/>
      <c r="AK302" s="7"/>
      <c r="AL302" s="37"/>
      <c r="AM302" s="37"/>
    </row>
    <row r="303" spans="1:39" ht="15.95" customHeight="1" x14ac:dyDescent="0.25">
      <c r="A303" s="11">
        <f t="shared" si="68"/>
        <v>288</v>
      </c>
      <c r="B303" s="12" t="s">
        <v>405</v>
      </c>
      <c r="C303" s="13" t="s">
        <v>414</v>
      </c>
      <c r="D303" s="13" t="s">
        <v>103</v>
      </c>
      <c r="E303" s="13" t="s">
        <v>29</v>
      </c>
      <c r="F303" s="13" t="s">
        <v>30</v>
      </c>
      <c r="G303" s="14">
        <v>30000</v>
      </c>
      <c r="H303" s="14">
        <v>0</v>
      </c>
      <c r="I303" s="14">
        <v>0</v>
      </c>
      <c r="J303" s="14">
        <f t="shared" si="59"/>
        <v>861</v>
      </c>
      <c r="K303" s="14">
        <f t="shared" si="60"/>
        <v>2130</v>
      </c>
      <c r="L303" s="14">
        <f t="shared" si="61"/>
        <v>345</v>
      </c>
      <c r="M303" s="14">
        <f t="shared" si="67"/>
        <v>912</v>
      </c>
      <c r="N303" s="14">
        <f t="shared" si="62"/>
        <v>2127</v>
      </c>
      <c r="O303" s="14">
        <v>0</v>
      </c>
      <c r="P303" s="14">
        <f t="shared" si="63"/>
        <v>6375</v>
      </c>
      <c r="Q303" s="14">
        <v>946</v>
      </c>
      <c r="R303" s="14">
        <f t="shared" si="64"/>
        <v>2719</v>
      </c>
      <c r="S303" s="14">
        <f t="shared" si="65"/>
        <v>4602</v>
      </c>
      <c r="T303" s="14">
        <f t="shared" si="66"/>
        <v>27281</v>
      </c>
      <c r="U303" s="7"/>
      <c r="V303" s="33"/>
      <c r="W303"/>
      <c r="X303"/>
      <c r="Y303"/>
      <c r="Z303"/>
      <c r="AA303" s="33"/>
      <c r="AB303"/>
      <c r="AC303" s="33"/>
      <c r="AD303"/>
      <c r="AE303"/>
      <c r="AF303"/>
      <c r="AG303"/>
      <c r="AH303" s="33"/>
      <c r="AI303" s="33"/>
      <c r="AJ303"/>
      <c r="AL303" s="37"/>
      <c r="AM303" s="37"/>
    </row>
    <row r="304" spans="1:39" ht="15.95" customHeight="1" x14ac:dyDescent="0.25">
      <c r="A304" s="11">
        <f t="shared" si="68"/>
        <v>289</v>
      </c>
      <c r="B304" s="12" t="s">
        <v>405</v>
      </c>
      <c r="C304" s="13" t="s">
        <v>415</v>
      </c>
      <c r="D304" s="13" t="s">
        <v>1061</v>
      </c>
      <c r="E304" s="13" t="s">
        <v>29</v>
      </c>
      <c r="F304" s="13" t="s">
        <v>30</v>
      </c>
      <c r="G304" s="14">
        <v>120000</v>
      </c>
      <c r="H304" s="14">
        <v>16413.02</v>
      </c>
      <c r="I304" s="14">
        <v>0</v>
      </c>
      <c r="J304" s="14">
        <f t="shared" si="59"/>
        <v>3444</v>
      </c>
      <c r="K304" s="14">
        <f t="shared" si="60"/>
        <v>8520</v>
      </c>
      <c r="L304" s="14">
        <f t="shared" si="61"/>
        <v>1380</v>
      </c>
      <c r="M304" s="14">
        <f t="shared" si="67"/>
        <v>3648</v>
      </c>
      <c r="N304" s="14">
        <f t="shared" si="62"/>
        <v>8508</v>
      </c>
      <c r="O304" s="14">
        <v>1587.38</v>
      </c>
      <c r="P304" s="14">
        <f t="shared" si="63"/>
        <v>25500</v>
      </c>
      <c r="Q304" s="14">
        <v>12899.41</v>
      </c>
      <c r="R304" s="14">
        <f t="shared" si="64"/>
        <v>37991.81</v>
      </c>
      <c r="S304" s="14">
        <f t="shared" si="65"/>
        <v>18408</v>
      </c>
      <c r="T304" s="14">
        <f t="shared" si="66"/>
        <v>82008.19</v>
      </c>
      <c r="U304" s="7"/>
      <c r="V304" s="33"/>
      <c r="W304"/>
      <c r="X304"/>
      <c r="Y304"/>
      <c r="Z304"/>
      <c r="AA304" s="33"/>
      <c r="AB304"/>
      <c r="AC304" s="33"/>
      <c r="AD304" s="33"/>
      <c r="AE304" s="33"/>
      <c r="AF304" s="33"/>
      <c r="AG304" s="33"/>
      <c r="AH304" s="33"/>
      <c r="AI304" s="33"/>
      <c r="AJ304"/>
      <c r="AL304" s="37"/>
      <c r="AM304" s="37"/>
    </row>
    <row r="305" spans="1:39" ht="15.95" customHeight="1" x14ac:dyDescent="0.25">
      <c r="A305" s="11">
        <f t="shared" si="68"/>
        <v>290</v>
      </c>
      <c r="B305" s="12" t="s">
        <v>405</v>
      </c>
      <c r="C305" s="13" t="s">
        <v>416</v>
      </c>
      <c r="D305" s="13" t="s">
        <v>300</v>
      </c>
      <c r="E305" s="13" t="s">
        <v>29</v>
      </c>
      <c r="F305" s="13" t="s">
        <v>35</v>
      </c>
      <c r="G305" s="14">
        <v>30000</v>
      </c>
      <c r="H305" s="14">
        <v>0</v>
      </c>
      <c r="I305" s="14">
        <v>0</v>
      </c>
      <c r="J305" s="14">
        <f t="shared" si="59"/>
        <v>861</v>
      </c>
      <c r="K305" s="14">
        <f t="shared" si="60"/>
        <v>2130</v>
      </c>
      <c r="L305" s="14">
        <f t="shared" si="61"/>
        <v>345</v>
      </c>
      <c r="M305" s="14">
        <f t="shared" si="67"/>
        <v>912</v>
      </c>
      <c r="N305" s="14">
        <f t="shared" si="62"/>
        <v>2127</v>
      </c>
      <c r="O305" s="14">
        <v>0</v>
      </c>
      <c r="P305" s="14">
        <f t="shared" si="63"/>
        <v>6375</v>
      </c>
      <c r="Q305" s="14">
        <v>4046</v>
      </c>
      <c r="R305" s="14">
        <f t="shared" si="64"/>
        <v>5819</v>
      </c>
      <c r="S305" s="14">
        <f t="shared" si="65"/>
        <v>4602</v>
      </c>
      <c r="T305" s="14">
        <f t="shared" si="66"/>
        <v>24181</v>
      </c>
      <c r="U305" s="7"/>
      <c r="V305" s="33"/>
      <c r="W305"/>
      <c r="X305"/>
      <c r="Y305"/>
      <c r="Z305"/>
      <c r="AA305" s="33"/>
      <c r="AB305"/>
      <c r="AC305" s="33"/>
      <c r="AD305"/>
      <c r="AE305"/>
      <c r="AF305"/>
      <c r="AG305" s="33"/>
      <c r="AH305" s="33"/>
      <c r="AI305" s="33"/>
      <c r="AJ305"/>
      <c r="AL305" s="37"/>
      <c r="AM305" s="37"/>
    </row>
    <row r="306" spans="1:39" ht="15.95" customHeight="1" x14ac:dyDescent="0.25">
      <c r="A306" s="11">
        <f t="shared" si="68"/>
        <v>291</v>
      </c>
      <c r="B306" s="12" t="s">
        <v>405</v>
      </c>
      <c r="C306" s="13" t="s">
        <v>417</v>
      </c>
      <c r="D306" s="13" t="s">
        <v>1061</v>
      </c>
      <c r="E306" s="13" t="s">
        <v>29</v>
      </c>
      <c r="F306" s="13" t="s">
        <v>30</v>
      </c>
      <c r="G306" s="14">
        <v>120000</v>
      </c>
      <c r="H306" s="14">
        <v>16809.87</v>
      </c>
      <c r="I306" s="14">
        <v>0</v>
      </c>
      <c r="J306" s="14">
        <f t="shared" si="59"/>
        <v>3444</v>
      </c>
      <c r="K306" s="14">
        <f t="shared" si="60"/>
        <v>8520</v>
      </c>
      <c r="L306" s="14">
        <f t="shared" si="61"/>
        <v>1380</v>
      </c>
      <c r="M306" s="14">
        <f t="shared" si="67"/>
        <v>3648</v>
      </c>
      <c r="N306" s="14">
        <f t="shared" si="62"/>
        <v>8508</v>
      </c>
      <c r="O306" s="14">
        <v>0</v>
      </c>
      <c r="P306" s="14">
        <f t="shared" si="63"/>
        <v>25500</v>
      </c>
      <c r="Q306" s="14">
        <v>6050.41</v>
      </c>
      <c r="R306" s="14">
        <f t="shared" si="64"/>
        <v>29952.28</v>
      </c>
      <c r="S306" s="14">
        <f t="shared" si="65"/>
        <v>18408</v>
      </c>
      <c r="T306" s="14">
        <f t="shared" si="66"/>
        <v>90047.72</v>
      </c>
      <c r="U306" s="7"/>
      <c r="V306" s="33"/>
      <c r="W306"/>
      <c r="X306"/>
      <c r="Y306"/>
      <c r="Z306"/>
      <c r="AA306" s="33"/>
      <c r="AB306"/>
      <c r="AC306" s="33"/>
      <c r="AD306" s="33"/>
      <c r="AE306" s="33"/>
      <c r="AF306" s="33"/>
      <c r="AG306" s="33"/>
      <c r="AH306" s="33"/>
      <c r="AI306" s="33"/>
      <c r="AJ306"/>
      <c r="AL306" s="37"/>
      <c r="AM306" s="37"/>
    </row>
    <row r="307" spans="1:39" ht="15.95" customHeight="1" x14ac:dyDescent="0.25">
      <c r="A307" s="11">
        <f t="shared" si="68"/>
        <v>292</v>
      </c>
      <c r="B307" s="12" t="s">
        <v>405</v>
      </c>
      <c r="C307" s="13" t="s">
        <v>418</v>
      </c>
      <c r="D307" s="13" t="s">
        <v>1061</v>
      </c>
      <c r="E307" s="13" t="s">
        <v>29</v>
      </c>
      <c r="F307" s="13" t="s">
        <v>35</v>
      </c>
      <c r="G307" s="14">
        <v>90000</v>
      </c>
      <c r="H307" s="14">
        <v>8954.4599999999991</v>
      </c>
      <c r="I307" s="14">
        <v>0</v>
      </c>
      <c r="J307" s="14">
        <f t="shared" si="59"/>
        <v>2583</v>
      </c>
      <c r="K307" s="14">
        <f t="shared" si="60"/>
        <v>6389.9999999999991</v>
      </c>
      <c r="L307" s="14">
        <f t="shared" si="61"/>
        <v>1035</v>
      </c>
      <c r="M307" s="14">
        <f t="shared" si="67"/>
        <v>2736</v>
      </c>
      <c r="N307" s="14">
        <f t="shared" si="62"/>
        <v>6381</v>
      </c>
      <c r="O307" s="14">
        <v>3194.62</v>
      </c>
      <c r="P307" s="14">
        <f t="shared" si="63"/>
        <v>19125</v>
      </c>
      <c r="Q307" s="14">
        <v>34104.39</v>
      </c>
      <c r="R307" s="14">
        <f t="shared" si="64"/>
        <v>51572.469999999994</v>
      </c>
      <c r="S307" s="14">
        <f t="shared" si="65"/>
        <v>13806</v>
      </c>
      <c r="T307" s="14">
        <f t="shared" si="66"/>
        <v>38427.530000000006</v>
      </c>
      <c r="U307" s="7"/>
      <c r="V307" s="33"/>
      <c r="W307"/>
      <c r="X307"/>
      <c r="Y307"/>
      <c r="Z307"/>
      <c r="AA307" s="33"/>
      <c r="AB307"/>
      <c r="AC307" s="33"/>
      <c r="AD307" s="33"/>
      <c r="AE307" s="33"/>
      <c r="AF307" s="33"/>
      <c r="AG307" s="33"/>
      <c r="AH307" s="33"/>
      <c r="AI307" s="33"/>
      <c r="AJ307"/>
      <c r="AL307" s="37"/>
      <c r="AM307" s="37"/>
    </row>
    <row r="308" spans="1:39" ht="15.95" customHeight="1" x14ac:dyDescent="0.25">
      <c r="A308" s="11">
        <f t="shared" si="68"/>
        <v>293</v>
      </c>
      <c r="B308" s="12" t="s">
        <v>405</v>
      </c>
      <c r="C308" s="13" t="s">
        <v>419</v>
      </c>
      <c r="D308" s="13" t="s">
        <v>32</v>
      </c>
      <c r="E308" s="13" t="s">
        <v>29</v>
      </c>
      <c r="F308" s="13" t="s">
        <v>30</v>
      </c>
      <c r="G308" s="14">
        <v>30000</v>
      </c>
      <c r="H308" s="14">
        <v>0</v>
      </c>
      <c r="I308" s="14">
        <v>0</v>
      </c>
      <c r="J308" s="14">
        <f t="shared" si="59"/>
        <v>861</v>
      </c>
      <c r="K308" s="14">
        <f t="shared" si="60"/>
        <v>2130</v>
      </c>
      <c r="L308" s="14">
        <f t="shared" si="61"/>
        <v>345</v>
      </c>
      <c r="M308" s="14">
        <f t="shared" si="67"/>
        <v>912</v>
      </c>
      <c r="N308" s="14">
        <f t="shared" si="62"/>
        <v>2127</v>
      </c>
      <c r="O308" s="14">
        <v>0</v>
      </c>
      <c r="P308" s="14">
        <f t="shared" si="63"/>
        <v>6375</v>
      </c>
      <c r="Q308" s="14">
        <v>9846.2000000000007</v>
      </c>
      <c r="R308" s="14">
        <f t="shared" si="64"/>
        <v>11619.2</v>
      </c>
      <c r="S308" s="14">
        <f t="shared" si="65"/>
        <v>4602</v>
      </c>
      <c r="T308" s="14">
        <f t="shared" si="66"/>
        <v>18380.8</v>
      </c>
      <c r="U308" s="7"/>
      <c r="V308" s="33"/>
      <c r="W308"/>
      <c r="X308"/>
      <c r="Y308"/>
      <c r="Z308"/>
      <c r="AA308" s="33"/>
      <c r="AB308"/>
      <c r="AC308" s="33"/>
      <c r="AD308"/>
      <c r="AE308"/>
      <c r="AF308"/>
      <c r="AG308" s="33"/>
      <c r="AH308" s="33"/>
      <c r="AI308" s="33"/>
      <c r="AJ308"/>
      <c r="AL308" s="37"/>
      <c r="AM308" s="37"/>
    </row>
    <row r="309" spans="1:39" ht="15.95" customHeight="1" x14ac:dyDescent="0.25">
      <c r="A309" s="11">
        <f t="shared" si="68"/>
        <v>294</v>
      </c>
      <c r="B309" s="12" t="s">
        <v>405</v>
      </c>
      <c r="C309" s="13" t="s">
        <v>420</v>
      </c>
      <c r="D309" s="13" t="s">
        <v>360</v>
      </c>
      <c r="E309" s="13" t="s">
        <v>29</v>
      </c>
      <c r="F309" s="13" t="s">
        <v>35</v>
      </c>
      <c r="G309" s="14">
        <v>30000</v>
      </c>
      <c r="H309" s="14">
        <v>0</v>
      </c>
      <c r="I309" s="14">
        <v>0</v>
      </c>
      <c r="J309" s="14">
        <f t="shared" si="59"/>
        <v>861</v>
      </c>
      <c r="K309" s="14">
        <f t="shared" si="60"/>
        <v>2130</v>
      </c>
      <c r="L309" s="14">
        <f t="shared" si="61"/>
        <v>345</v>
      </c>
      <c r="M309" s="14">
        <f t="shared" si="67"/>
        <v>912</v>
      </c>
      <c r="N309" s="14">
        <f t="shared" si="62"/>
        <v>2127</v>
      </c>
      <c r="O309" s="14">
        <v>0</v>
      </c>
      <c r="P309" s="14">
        <f t="shared" si="63"/>
        <v>6375</v>
      </c>
      <c r="Q309" s="14">
        <v>0</v>
      </c>
      <c r="R309" s="14">
        <f t="shared" si="64"/>
        <v>1773</v>
      </c>
      <c r="S309" s="14">
        <f t="shared" si="65"/>
        <v>4602</v>
      </c>
      <c r="T309" s="14">
        <f t="shared" si="66"/>
        <v>28227</v>
      </c>
      <c r="U309" s="7"/>
      <c r="V309" s="33"/>
      <c r="W309"/>
      <c r="X309"/>
      <c r="Y309"/>
      <c r="Z309"/>
      <c r="AA309" s="33"/>
      <c r="AB309"/>
      <c r="AC309" s="33"/>
      <c r="AD309"/>
      <c r="AE309"/>
      <c r="AF309"/>
      <c r="AG309"/>
      <c r="AH309" s="33"/>
      <c r="AI309" s="33"/>
      <c r="AJ309"/>
      <c r="AL309" s="37"/>
      <c r="AM309" s="37"/>
    </row>
    <row r="310" spans="1:39" ht="15.95" customHeight="1" x14ac:dyDescent="0.25">
      <c r="A310" s="11">
        <f t="shared" si="68"/>
        <v>295</v>
      </c>
      <c r="B310" s="12" t="s">
        <v>421</v>
      </c>
      <c r="C310" s="13" t="s">
        <v>422</v>
      </c>
      <c r="D310" s="13" t="s">
        <v>294</v>
      </c>
      <c r="E310" s="13" t="s">
        <v>44</v>
      </c>
      <c r="F310" s="13" t="s">
        <v>30</v>
      </c>
      <c r="G310" s="14">
        <v>45000</v>
      </c>
      <c r="H310" s="14">
        <v>1148.33</v>
      </c>
      <c r="I310" s="14">
        <v>0</v>
      </c>
      <c r="J310" s="14">
        <f t="shared" si="59"/>
        <v>1291.5</v>
      </c>
      <c r="K310" s="14">
        <f t="shared" si="60"/>
        <v>3194.9999999999995</v>
      </c>
      <c r="L310" s="14">
        <f t="shared" si="61"/>
        <v>517.5</v>
      </c>
      <c r="M310" s="14">
        <f t="shared" si="67"/>
        <v>1368</v>
      </c>
      <c r="N310" s="14">
        <f t="shared" si="62"/>
        <v>3190.5</v>
      </c>
      <c r="O310" s="14">
        <v>0</v>
      </c>
      <c r="P310" s="14">
        <f t="shared" si="63"/>
        <v>9562.5</v>
      </c>
      <c r="Q310" s="14">
        <v>1396</v>
      </c>
      <c r="R310" s="14">
        <f t="shared" si="64"/>
        <v>5203.83</v>
      </c>
      <c r="S310" s="14">
        <f t="shared" si="65"/>
        <v>6903</v>
      </c>
      <c r="T310" s="14">
        <f t="shared" si="66"/>
        <v>39796.17</v>
      </c>
      <c r="U310" s="7"/>
      <c r="V310" s="33"/>
      <c r="W310"/>
      <c r="X310"/>
      <c r="Y310"/>
      <c r="Z310"/>
      <c r="AA310" s="33"/>
      <c r="AB310"/>
      <c r="AC310" s="33"/>
      <c r="AD310" s="33"/>
      <c r="AE310" s="33"/>
      <c r="AF310" s="33"/>
      <c r="AG310" s="33"/>
      <c r="AH310" s="33"/>
      <c r="AI310" s="33"/>
      <c r="AJ310"/>
      <c r="AL310" s="37"/>
      <c r="AM310" s="37"/>
    </row>
    <row r="311" spans="1:39" customFormat="1" ht="15.95" customHeight="1" x14ac:dyDescent="0.25">
      <c r="A311" s="11">
        <f t="shared" si="68"/>
        <v>296</v>
      </c>
      <c r="B311" s="12" t="s">
        <v>421</v>
      </c>
      <c r="C311" s="13" t="s">
        <v>423</v>
      </c>
      <c r="D311" s="13" t="s">
        <v>300</v>
      </c>
      <c r="E311" s="13" t="s">
        <v>44</v>
      </c>
      <c r="F311" s="13" t="s">
        <v>30</v>
      </c>
      <c r="G311" s="14">
        <v>43234.53</v>
      </c>
      <c r="H311" s="14">
        <v>4848.07</v>
      </c>
      <c r="I311" s="14">
        <v>0</v>
      </c>
      <c r="J311" s="14">
        <f t="shared" si="59"/>
        <v>1240.831011</v>
      </c>
      <c r="K311" s="14">
        <f t="shared" si="60"/>
        <v>3069.6516299999998</v>
      </c>
      <c r="L311" s="14">
        <f t="shared" si="61"/>
        <v>497.19709499999999</v>
      </c>
      <c r="M311" s="14">
        <f t="shared" si="67"/>
        <v>1314.329712</v>
      </c>
      <c r="N311" s="14">
        <f t="shared" si="62"/>
        <v>3065.3281770000003</v>
      </c>
      <c r="O311" s="14">
        <v>0</v>
      </c>
      <c r="P311" s="14">
        <f t="shared" si="63"/>
        <v>9187.3376250000001</v>
      </c>
      <c r="Q311" s="14">
        <v>35731.300000000003</v>
      </c>
      <c r="R311" s="14">
        <f t="shared" si="64"/>
        <v>43134.530723000003</v>
      </c>
      <c r="S311" s="14">
        <f t="shared" si="65"/>
        <v>6632.1769020000002</v>
      </c>
      <c r="T311" s="14">
        <f t="shared" si="66"/>
        <v>99.999276999995345</v>
      </c>
      <c r="U311" s="7"/>
      <c r="V311" s="33"/>
      <c r="AA311" s="33"/>
      <c r="AC311" s="33"/>
      <c r="AD311" s="33"/>
      <c r="AE311" s="33"/>
      <c r="AF311" s="33"/>
      <c r="AG311" s="33"/>
      <c r="AH311" s="33"/>
      <c r="AK311" s="7"/>
      <c r="AL311" s="37"/>
      <c r="AM311" s="37"/>
    </row>
    <row r="312" spans="1:39" ht="15.95" customHeight="1" x14ac:dyDescent="0.25">
      <c r="A312" s="11">
        <f t="shared" si="68"/>
        <v>297</v>
      </c>
      <c r="B312" s="12" t="s">
        <v>424</v>
      </c>
      <c r="C312" s="13" t="s">
        <v>425</v>
      </c>
      <c r="D312" s="13" t="s">
        <v>32</v>
      </c>
      <c r="E312" s="13" t="s">
        <v>44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59"/>
        <v>861</v>
      </c>
      <c r="K312" s="14">
        <f t="shared" si="60"/>
        <v>2130</v>
      </c>
      <c r="L312" s="14">
        <f t="shared" si="61"/>
        <v>345</v>
      </c>
      <c r="M312" s="14">
        <f t="shared" si="67"/>
        <v>912</v>
      </c>
      <c r="N312" s="14">
        <f t="shared" si="62"/>
        <v>2127</v>
      </c>
      <c r="O312" s="14">
        <v>0</v>
      </c>
      <c r="P312" s="14">
        <f t="shared" si="63"/>
        <v>6375</v>
      </c>
      <c r="Q312" s="14">
        <v>4022</v>
      </c>
      <c r="R312" s="14">
        <f t="shared" si="64"/>
        <v>5795</v>
      </c>
      <c r="S312" s="14">
        <f t="shared" si="65"/>
        <v>4602</v>
      </c>
      <c r="T312" s="14">
        <f t="shared" si="66"/>
        <v>24205</v>
      </c>
      <c r="U312" s="7"/>
      <c r="V312" s="33"/>
      <c r="W312"/>
      <c r="X312"/>
      <c r="Y312"/>
      <c r="Z312"/>
      <c r="AA312" s="33"/>
      <c r="AB312"/>
      <c r="AC312" s="33"/>
      <c r="AD312"/>
      <c r="AE312"/>
      <c r="AF312"/>
      <c r="AG312" s="33"/>
      <c r="AH312" s="33"/>
      <c r="AI312" s="33"/>
      <c r="AJ312"/>
      <c r="AL312" s="37"/>
      <c r="AM312" s="37"/>
    </row>
    <row r="313" spans="1:39" ht="15.95" customHeight="1" x14ac:dyDescent="0.25">
      <c r="A313" s="11">
        <f t="shared" si="68"/>
        <v>298</v>
      </c>
      <c r="B313" s="12" t="s">
        <v>424</v>
      </c>
      <c r="C313" s="13" t="s">
        <v>426</v>
      </c>
      <c r="D313" s="13" t="s">
        <v>300</v>
      </c>
      <c r="E313" s="13" t="s">
        <v>44</v>
      </c>
      <c r="F313" s="13" t="s">
        <v>30</v>
      </c>
      <c r="G313" s="14">
        <v>34500</v>
      </c>
      <c r="H313" s="14">
        <v>0</v>
      </c>
      <c r="I313" s="14">
        <v>0</v>
      </c>
      <c r="J313" s="14">
        <f t="shared" si="59"/>
        <v>990.15</v>
      </c>
      <c r="K313" s="14">
        <f t="shared" si="60"/>
        <v>2449.5</v>
      </c>
      <c r="L313" s="14">
        <f t="shared" si="61"/>
        <v>396.75</v>
      </c>
      <c r="M313" s="14">
        <f t="shared" si="67"/>
        <v>1048.8</v>
      </c>
      <c r="N313" s="14">
        <f t="shared" si="62"/>
        <v>2446.0500000000002</v>
      </c>
      <c r="O313" s="14">
        <v>0</v>
      </c>
      <c r="P313" s="14">
        <f t="shared" si="63"/>
        <v>7331.25</v>
      </c>
      <c r="Q313" s="14">
        <v>12863.92</v>
      </c>
      <c r="R313" s="14">
        <f t="shared" si="64"/>
        <v>14902.869999999999</v>
      </c>
      <c r="S313" s="14">
        <f t="shared" si="65"/>
        <v>5292.3</v>
      </c>
      <c r="T313" s="14">
        <f t="shared" si="66"/>
        <v>19597.13</v>
      </c>
      <c r="U313" s="7"/>
      <c r="V313" s="33"/>
      <c r="W313"/>
      <c r="X313"/>
      <c r="Y313"/>
      <c r="Z313"/>
      <c r="AA313" s="33"/>
      <c r="AB313"/>
      <c r="AC313" s="33"/>
      <c r="AD313"/>
      <c r="AE313"/>
      <c r="AF313" s="33"/>
      <c r="AG313" s="33"/>
      <c r="AH313" s="33"/>
      <c r="AI313" s="33"/>
      <c r="AJ313"/>
      <c r="AL313" s="37"/>
      <c r="AM313" s="37"/>
    </row>
    <row r="314" spans="1:39" ht="15.95" customHeight="1" x14ac:dyDescent="0.25">
      <c r="A314" s="11">
        <f t="shared" si="68"/>
        <v>299</v>
      </c>
      <c r="B314" s="12" t="s">
        <v>424</v>
      </c>
      <c r="C314" s="13" t="s">
        <v>427</v>
      </c>
      <c r="D314" s="13" t="s">
        <v>32</v>
      </c>
      <c r="E314" s="13" t="s">
        <v>29</v>
      </c>
      <c r="F314" s="13" t="s">
        <v>35</v>
      </c>
      <c r="G314" s="14">
        <v>30000</v>
      </c>
      <c r="H314" s="14">
        <v>0</v>
      </c>
      <c r="I314" s="14">
        <v>0</v>
      </c>
      <c r="J314" s="14">
        <f t="shared" si="59"/>
        <v>861</v>
      </c>
      <c r="K314" s="14">
        <f t="shared" si="60"/>
        <v>2130</v>
      </c>
      <c r="L314" s="14">
        <f t="shared" si="61"/>
        <v>345</v>
      </c>
      <c r="M314" s="14">
        <f t="shared" si="67"/>
        <v>912</v>
      </c>
      <c r="N314" s="14">
        <f t="shared" si="62"/>
        <v>2127</v>
      </c>
      <c r="O314" s="14">
        <v>0</v>
      </c>
      <c r="P314" s="14">
        <f t="shared" si="63"/>
        <v>6375</v>
      </c>
      <c r="Q314" s="14">
        <v>4816.8900000000003</v>
      </c>
      <c r="R314" s="14">
        <f t="shared" si="64"/>
        <v>6589.89</v>
      </c>
      <c r="S314" s="14">
        <f t="shared" si="65"/>
        <v>4602</v>
      </c>
      <c r="T314" s="14">
        <f t="shared" si="66"/>
        <v>23410.11</v>
      </c>
      <c r="U314" s="7"/>
      <c r="V314" s="33"/>
      <c r="W314"/>
      <c r="X314"/>
      <c r="Y314"/>
      <c r="Z314"/>
      <c r="AA314" s="33"/>
      <c r="AB314"/>
      <c r="AC314" s="33"/>
      <c r="AD314"/>
      <c r="AE314"/>
      <c r="AF314"/>
      <c r="AG314" s="33"/>
      <c r="AH314" s="33"/>
      <c r="AI314" s="33"/>
      <c r="AJ314"/>
      <c r="AL314" s="37"/>
      <c r="AM314" s="37"/>
    </row>
    <row r="315" spans="1:39" ht="15.95" customHeight="1" x14ac:dyDescent="0.25">
      <c r="A315" s="11">
        <f t="shared" si="68"/>
        <v>300</v>
      </c>
      <c r="B315" s="12" t="s">
        <v>424</v>
      </c>
      <c r="C315" s="13" t="s">
        <v>428</v>
      </c>
      <c r="D315" s="13" t="s">
        <v>32</v>
      </c>
      <c r="E315" s="13" t="s">
        <v>29</v>
      </c>
      <c r="F315" s="13" t="s">
        <v>30</v>
      </c>
      <c r="G315" s="14">
        <v>30000</v>
      </c>
      <c r="H315" s="14">
        <v>0</v>
      </c>
      <c r="I315" s="14">
        <v>0</v>
      </c>
      <c r="J315" s="14">
        <f t="shared" si="59"/>
        <v>861</v>
      </c>
      <c r="K315" s="14">
        <f t="shared" si="60"/>
        <v>2130</v>
      </c>
      <c r="L315" s="14">
        <f t="shared" si="61"/>
        <v>345</v>
      </c>
      <c r="M315" s="14">
        <f t="shared" si="67"/>
        <v>912</v>
      </c>
      <c r="N315" s="14">
        <f t="shared" si="62"/>
        <v>2127</v>
      </c>
      <c r="O315" s="14">
        <v>1597.31</v>
      </c>
      <c r="P315" s="14">
        <f t="shared" si="63"/>
        <v>6375</v>
      </c>
      <c r="Q315" s="14">
        <v>6046</v>
      </c>
      <c r="R315" s="14">
        <f t="shared" si="64"/>
        <v>9416.31</v>
      </c>
      <c r="S315" s="14">
        <f t="shared" si="65"/>
        <v>4602</v>
      </c>
      <c r="T315" s="14">
        <f t="shared" si="66"/>
        <v>20583.690000000002</v>
      </c>
      <c r="U315" s="7"/>
      <c r="V315" s="33"/>
      <c r="W315"/>
      <c r="X315"/>
      <c r="Y315"/>
      <c r="Z315"/>
      <c r="AA315" s="33"/>
      <c r="AB315"/>
      <c r="AC315" s="33"/>
      <c r="AD315"/>
      <c r="AE315"/>
      <c r="AF315"/>
      <c r="AG315" s="33"/>
      <c r="AH315" s="33"/>
      <c r="AI315" s="33"/>
      <c r="AJ315"/>
      <c r="AL315" s="37"/>
      <c r="AM315" s="37"/>
    </row>
    <row r="316" spans="1:39" ht="15.95" customHeight="1" x14ac:dyDescent="0.25">
      <c r="A316" s="11">
        <f t="shared" si="68"/>
        <v>301</v>
      </c>
      <c r="B316" s="12" t="s">
        <v>424</v>
      </c>
      <c r="C316" s="13" t="s">
        <v>429</v>
      </c>
      <c r="D316" s="13" t="s">
        <v>111</v>
      </c>
      <c r="E316" s="13" t="s">
        <v>29</v>
      </c>
      <c r="F316" s="13" t="s">
        <v>30</v>
      </c>
      <c r="G316" s="14">
        <v>109213.93</v>
      </c>
      <c r="H316" s="14">
        <v>15909.88</v>
      </c>
      <c r="I316" s="14">
        <v>0</v>
      </c>
      <c r="J316" s="14">
        <f t="shared" si="59"/>
        <v>3134.4397909999998</v>
      </c>
      <c r="K316" s="14">
        <f t="shared" si="60"/>
        <v>7754.1890299999986</v>
      </c>
      <c r="L316" s="14">
        <f t="shared" si="61"/>
        <v>1255.9601949999999</v>
      </c>
      <c r="M316" s="14">
        <f t="shared" si="67"/>
        <v>3320.1034719999998</v>
      </c>
      <c r="N316" s="14">
        <f t="shared" si="62"/>
        <v>7743.2676369999999</v>
      </c>
      <c r="O316" s="14">
        <v>0</v>
      </c>
      <c r="P316" s="14">
        <f t="shared" si="63"/>
        <v>23207.960124999998</v>
      </c>
      <c r="Q316" s="14">
        <v>47955.46</v>
      </c>
      <c r="R316" s="14">
        <f t="shared" si="64"/>
        <v>70319.883262999996</v>
      </c>
      <c r="S316" s="14">
        <f t="shared" si="65"/>
        <v>16753.416861999998</v>
      </c>
      <c r="T316" s="14">
        <f t="shared" si="66"/>
        <v>38894.046736999997</v>
      </c>
      <c r="U316" s="7"/>
      <c r="V316" s="33"/>
      <c r="W316"/>
      <c r="X316"/>
      <c r="Y316"/>
      <c r="Z316"/>
      <c r="AA316" s="33"/>
      <c r="AB316"/>
      <c r="AC316" s="33"/>
      <c r="AD316" s="33"/>
      <c r="AE316" s="33"/>
      <c r="AF316" s="33"/>
      <c r="AG316" s="33"/>
      <c r="AH316" s="33"/>
      <c r="AI316" s="33"/>
      <c r="AJ316"/>
      <c r="AL316" s="37"/>
      <c r="AM316" s="37"/>
    </row>
    <row r="317" spans="1:39" ht="15.95" customHeight="1" x14ac:dyDescent="0.25">
      <c r="A317" s="11">
        <f t="shared" si="68"/>
        <v>302</v>
      </c>
      <c r="B317" s="12" t="s">
        <v>430</v>
      </c>
      <c r="C317" s="13" t="s">
        <v>431</v>
      </c>
      <c r="D317" s="13" t="s">
        <v>284</v>
      </c>
      <c r="E317" s="13" t="s">
        <v>29</v>
      </c>
      <c r="F317" s="13" t="s">
        <v>30</v>
      </c>
      <c r="G317" s="14">
        <v>64697.25</v>
      </c>
      <c r="H317" s="14">
        <v>3412.22</v>
      </c>
      <c r="I317" s="14">
        <v>0</v>
      </c>
      <c r="J317" s="14">
        <f t="shared" si="59"/>
        <v>1856.8110750000001</v>
      </c>
      <c r="K317" s="14">
        <f t="shared" si="60"/>
        <v>4593.5047499999991</v>
      </c>
      <c r="L317" s="14">
        <f t="shared" si="61"/>
        <v>744.01837499999999</v>
      </c>
      <c r="M317" s="14">
        <f t="shared" si="67"/>
        <v>1966.7963999999999</v>
      </c>
      <c r="N317" s="14">
        <f t="shared" si="62"/>
        <v>4587.0350250000001</v>
      </c>
      <c r="O317" s="14">
        <v>4791.93</v>
      </c>
      <c r="P317" s="14">
        <f t="shared" si="63"/>
        <v>13748.165624999998</v>
      </c>
      <c r="Q317" s="14">
        <v>6015.3899999999994</v>
      </c>
      <c r="R317" s="14">
        <f t="shared" si="64"/>
        <v>18043.147475000002</v>
      </c>
      <c r="S317" s="14">
        <f t="shared" si="65"/>
        <v>9924.5581499999989</v>
      </c>
      <c r="T317" s="14">
        <f t="shared" si="66"/>
        <v>46654.102524999995</v>
      </c>
      <c r="U317" s="7"/>
      <c r="V317" s="33"/>
      <c r="W317"/>
      <c r="X317"/>
      <c r="Y317"/>
      <c r="Z317"/>
      <c r="AA317" s="33"/>
      <c r="AB317"/>
      <c r="AC317" s="33"/>
      <c r="AD317" s="33"/>
      <c r="AE317" s="33"/>
      <c r="AF317" s="33"/>
      <c r="AG317" s="33"/>
      <c r="AH317" s="33"/>
      <c r="AI317" s="33"/>
      <c r="AJ317"/>
      <c r="AL317" s="37"/>
      <c r="AM317" s="37"/>
    </row>
    <row r="318" spans="1:39" ht="15.95" customHeight="1" x14ac:dyDescent="0.25">
      <c r="A318" s="11">
        <f t="shared" si="68"/>
        <v>303</v>
      </c>
      <c r="B318" s="12" t="s">
        <v>432</v>
      </c>
      <c r="C318" s="13" t="s">
        <v>433</v>
      </c>
      <c r="D318" s="13" t="s">
        <v>1061</v>
      </c>
      <c r="E318" s="13" t="s">
        <v>29</v>
      </c>
      <c r="F318" s="13" t="s">
        <v>35</v>
      </c>
      <c r="G318" s="14">
        <v>90000</v>
      </c>
      <c r="H318" s="14">
        <v>13573.17</v>
      </c>
      <c r="I318" s="14">
        <v>0</v>
      </c>
      <c r="J318" s="14">
        <f t="shared" si="59"/>
        <v>2583</v>
      </c>
      <c r="K318" s="14">
        <f t="shared" si="60"/>
        <v>6389.9999999999991</v>
      </c>
      <c r="L318" s="14">
        <f t="shared" si="61"/>
        <v>1035</v>
      </c>
      <c r="M318" s="14">
        <f t="shared" si="67"/>
        <v>2736</v>
      </c>
      <c r="N318" s="14">
        <f t="shared" si="62"/>
        <v>6381</v>
      </c>
      <c r="O318" s="14">
        <v>0</v>
      </c>
      <c r="P318" s="14">
        <f t="shared" si="63"/>
        <v>19125</v>
      </c>
      <c r="Q318" s="14">
        <v>53009.22</v>
      </c>
      <c r="R318" s="14">
        <f t="shared" si="64"/>
        <v>71901.39</v>
      </c>
      <c r="S318" s="14">
        <f t="shared" si="65"/>
        <v>13806</v>
      </c>
      <c r="T318" s="14">
        <f t="shared" si="66"/>
        <v>18098.61</v>
      </c>
      <c r="U318" s="7"/>
      <c r="V318" s="33"/>
      <c r="W318"/>
      <c r="X318"/>
      <c r="Y318"/>
      <c r="Z318"/>
      <c r="AA318" s="33"/>
      <c r="AB318"/>
      <c r="AC318" s="33"/>
      <c r="AD318" s="33"/>
      <c r="AE318" s="33"/>
      <c r="AF318" s="33"/>
      <c r="AG318" s="33"/>
      <c r="AH318" s="33"/>
      <c r="AI318" s="33"/>
      <c r="AJ318"/>
      <c r="AL318" s="37"/>
      <c r="AM318" s="37"/>
    </row>
    <row r="319" spans="1:39" ht="15.95" customHeight="1" x14ac:dyDescent="0.25">
      <c r="A319" s="11">
        <f t="shared" si="68"/>
        <v>304</v>
      </c>
      <c r="B319" s="12" t="s">
        <v>432</v>
      </c>
      <c r="C319" s="13" t="s">
        <v>434</v>
      </c>
      <c r="D319" s="13" t="s">
        <v>223</v>
      </c>
      <c r="E319" s="13" t="s">
        <v>29</v>
      </c>
      <c r="F319" s="13" t="s">
        <v>35</v>
      </c>
      <c r="G319" s="14">
        <v>120000</v>
      </c>
      <c r="H319" s="14">
        <v>16413.02</v>
      </c>
      <c r="I319" s="14">
        <v>0</v>
      </c>
      <c r="J319" s="14">
        <f t="shared" si="59"/>
        <v>3444</v>
      </c>
      <c r="K319" s="14">
        <f t="shared" si="60"/>
        <v>8520</v>
      </c>
      <c r="L319" s="14">
        <f t="shared" si="61"/>
        <v>1380</v>
      </c>
      <c r="M319" s="14">
        <f t="shared" si="67"/>
        <v>3648</v>
      </c>
      <c r="N319" s="14">
        <f t="shared" si="62"/>
        <v>8508</v>
      </c>
      <c r="O319" s="14">
        <v>1587.38</v>
      </c>
      <c r="P319" s="14">
        <f t="shared" si="63"/>
        <v>25500</v>
      </c>
      <c r="Q319" s="14">
        <v>17878.53</v>
      </c>
      <c r="R319" s="14">
        <f t="shared" si="64"/>
        <v>42970.93</v>
      </c>
      <c r="S319" s="14">
        <f t="shared" si="65"/>
        <v>18408</v>
      </c>
      <c r="T319" s="14">
        <f t="shared" si="66"/>
        <v>77029.070000000007</v>
      </c>
      <c r="U319" s="7"/>
      <c r="V319" s="33"/>
      <c r="W319"/>
      <c r="X319"/>
      <c r="Y319"/>
      <c r="Z319"/>
      <c r="AA319" s="33"/>
      <c r="AB319"/>
      <c r="AC319" s="33"/>
      <c r="AD319" s="33"/>
      <c r="AE319" s="33"/>
      <c r="AF319" s="33"/>
      <c r="AG319" s="33"/>
      <c r="AH319" s="33"/>
      <c r="AI319" s="33"/>
      <c r="AJ319"/>
      <c r="AL319" s="37"/>
      <c r="AM319" s="37"/>
    </row>
    <row r="320" spans="1:39" ht="15.95" customHeight="1" x14ac:dyDescent="0.25">
      <c r="A320" s="11">
        <f t="shared" si="68"/>
        <v>305</v>
      </c>
      <c r="B320" s="12" t="s">
        <v>432</v>
      </c>
      <c r="C320" s="13" t="s">
        <v>435</v>
      </c>
      <c r="D320" s="13" t="s">
        <v>223</v>
      </c>
      <c r="E320" s="13" t="s">
        <v>29</v>
      </c>
      <c r="F320" s="13" t="s">
        <v>35</v>
      </c>
      <c r="G320" s="14">
        <v>120000</v>
      </c>
      <c r="H320" s="14">
        <v>16809.87</v>
      </c>
      <c r="I320" s="14">
        <v>0</v>
      </c>
      <c r="J320" s="14">
        <f t="shared" si="59"/>
        <v>3444</v>
      </c>
      <c r="K320" s="14">
        <f t="shared" si="60"/>
        <v>8520</v>
      </c>
      <c r="L320" s="14">
        <f t="shared" si="61"/>
        <v>1380</v>
      </c>
      <c r="M320" s="14">
        <f t="shared" si="67"/>
        <v>3648</v>
      </c>
      <c r="N320" s="14">
        <f t="shared" si="62"/>
        <v>8508</v>
      </c>
      <c r="O320" s="14">
        <v>0</v>
      </c>
      <c r="P320" s="14">
        <f t="shared" si="63"/>
        <v>25500</v>
      </c>
      <c r="Q320" s="14">
        <v>5374.47</v>
      </c>
      <c r="R320" s="14">
        <f t="shared" si="64"/>
        <v>29276.34</v>
      </c>
      <c r="S320" s="14">
        <f t="shared" si="65"/>
        <v>18408</v>
      </c>
      <c r="T320" s="14">
        <f t="shared" si="66"/>
        <v>90723.66</v>
      </c>
      <c r="U320" s="7"/>
      <c r="V320" s="33"/>
      <c r="W320"/>
      <c r="X320"/>
      <c r="Y320"/>
      <c r="Z320"/>
      <c r="AA320" s="33"/>
      <c r="AB320"/>
      <c r="AC320" s="33"/>
      <c r="AD320" s="33"/>
      <c r="AE320" s="33"/>
      <c r="AF320" s="33"/>
      <c r="AG320" s="33"/>
      <c r="AH320" s="33"/>
      <c r="AI320" s="33"/>
      <c r="AJ320"/>
      <c r="AL320" s="37"/>
      <c r="AM320" s="37"/>
    </row>
    <row r="321" spans="1:39" ht="15.95" customHeight="1" x14ac:dyDescent="0.25">
      <c r="A321" s="11">
        <f t="shared" si="68"/>
        <v>306</v>
      </c>
      <c r="B321" s="12" t="s">
        <v>432</v>
      </c>
      <c r="C321" s="13" t="s">
        <v>436</v>
      </c>
      <c r="D321" s="13" t="s">
        <v>223</v>
      </c>
      <c r="E321" s="13" t="s">
        <v>29</v>
      </c>
      <c r="F321" s="13" t="s">
        <v>35</v>
      </c>
      <c r="G321" s="14">
        <v>120000</v>
      </c>
      <c r="H321" s="14">
        <v>16809.87</v>
      </c>
      <c r="I321" s="14">
        <v>0</v>
      </c>
      <c r="J321" s="14">
        <f t="shared" si="59"/>
        <v>3444</v>
      </c>
      <c r="K321" s="14">
        <f t="shared" si="60"/>
        <v>8520</v>
      </c>
      <c r="L321" s="14">
        <f t="shared" si="61"/>
        <v>1380</v>
      </c>
      <c r="M321" s="14">
        <f t="shared" si="67"/>
        <v>3648</v>
      </c>
      <c r="N321" s="14">
        <f t="shared" si="62"/>
        <v>8508</v>
      </c>
      <c r="O321" s="14">
        <v>0</v>
      </c>
      <c r="P321" s="14">
        <f t="shared" si="63"/>
        <v>25500</v>
      </c>
      <c r="Q321" s="14">
        <v>1830.01</v>
      </c>
      <c r="R321" s="14">
        <f t="shared" si="64"/>
        <v>25731.879999999997</v>
      </c>
      <c r="S321" s="14">
        <f t="shared" si="65"/>
        <v>18408</v>
      </c>
      <c r="T321" s="14">
        <f t="shared" si="66"/>
        <v>94268.12</v>
      </c>
      <c r="U321" s="7"/>
      <c r="V321" s="33"/>
      <c r="W321"/>
      <c r="X321"/>
      <c r="Y321"/>
      <c r="Z321"/>
      <c r="AA321" s="33"/>
      <c r="AB321"/>
      <c r="AC321" s="33"/>
      <c r="AD321" s="33"/>
      <c r="AE321" s="33"/>
      <c r="AF321" s="33"/>
      <c r="AG321" s="33"/>
      <c r="AH321" s="33"/>
      <c r="AI321" s="33"/>
      <c r="AJ321"/>
      <c r="AL321" s="37"/>
      <c r="AM321" s="37"/>
    </row>
    <row r="322" spans="1:39" ht="15.95" customHeight="1" x14ac:dyDescent="0.25">
      <c r="A322" s="11">
        <f t="shared" si="68"/>
        <v>307</v>
      </c>
      <c r="B322" s="12" t="s">
        <v>432</v>
      </c>
      <c r="C322" s="13" t="s">
        <v>437</v>
      </c>
      <c r="D322" s="13" t="s">
        <v>223</v>
      </c>
      <c r="E322" s="13" t="s">
        <v>29</v>
      </c>
      <c r="F322" s="13" t="s">
        <v>30</v>
      </c>
      <c r="G322" s="14">
        <v>120000</v>
      </c>
      <c r="H322" s="14">
        <v>16809.87</v>
      </c>
      <c r="I322" s="14">
        <v>0</v>
      </c>
      <c r="J322" s="14">
        <f t="shared" si="59"/>
        <v>3444</v>
      </c>
      <c r="K322" s="14">
        <f t="shared" si="60"/>
        <v>8520</v>
      </c>
      <c r="L322" s="14">
        <f t="shared" si="61"/>
        <v>1380</v>
      </c>
      <c r="M322" s="14">
        <f t="shared" si="67"/>
        <v>3648</v>
      </c>
      <c r="N322" s="14">
        <f t="shared" si="62"/>
        <v>8508</v>
      </c>
      <c r="O322" s="14">
        <v>0</v>
      </c>
      <c r="P322" s="14">
        <f t="shared" si="63"/>
        <v>25500</v>
      </c>
      <c r="Q322" s="14">
        <v>19192.97</v>
      </c>
      <c r="R322" s="14">
        <f t="shared" si="64"/>
        <v>43094.84</v>
      </c>
      <c r="S322" s="14">
        <f t="shared" si="65"/>
        <v>18408</v>
      </c>
      <c r="T322" s="14">
        <f t="shared" si="66"/>
        <v>76905.16</v>
      </c>
      <c r="U322" s="7"/>
      <c r="V322" s="33"/>
      <c r="W322"/>
      <c r="X322"/>
      <c r="Y322"/>
      <c r="Z322"/>
      <c r="AA322" s="33"/>
      <c r="AB322"/>
      <c r="AC322" s="33"/>
      <c r="AD322" s="33"/>
      <c r="AE322" s="33"/>
      <c r="AF322" s="33"/>
      <c r="AG322" s="33"/>
      <c r="AH322" s="33"/>
      <c r="AI322" s="33"/>
      <c r="AJ322"/>
      <c r="AL322" s="37"/>
      <c r="AM322" s="37"/>
    </row>
    <row r="323" spans="1:39" ht="15.95" customHeight="1" x14ac:dyDescent="0.25">
      <c r="A323" s="11">
        <f t="shared" si="68"/>
        <v>308</v>
      </c>
      <c r="B323" s="12" t="s">
        <v>432</v>
      </c>
      <c r="C323" s="13" t="s">
        <v>438</v>
      </c>
      <c r="D323" s="13" t="s">
        <v>1061</v>
      </c>
      <c r="E323" s="13" t="s">
        <v>29</v>
      </c>
      <c r="F323" s="13" t="s">
        <v>35</v>
      </c>
      <c r="G323" s="14">
        <v>120000</v>
      </c>
      <c r="H323" s="14">
        <v>16809.87</v>
      </c>
      <c r="I323" s="14">
        <v>0</v>
      </c>
      <c r="J323" s="14">
        <f t="shared" si="59"/>
        <v>3444</v>
      </c>
      <c r="K323" s="14">
        <f t="shared" si="60"/>
        <v>8520</v>
      </c>
      <c r="L323" s="14">
        <f t="shared" si="61"/>
        <v>1380</v>
      </c>
      <c r="M323" s="14">
        <f t="shared" si="67"/>
        <v>3648</v>
      </c>
      <c r="N323" s="14">
        <f t="shared" si="62"/>
        <v>8508</v>
      </c>
      <c r="O323" s="14">
        <v>0</v>
      </c>
      <c r="P323" s="14">
        <f t="shared" si="63"/>
        <v>25500</v>
      </c>
      <c r="Q323" s="14">
        <v>34656.33</v>
      </c>
      <c r="R323" s="14">
        <f t="shared" ref="R323:R354" si="69">+J323+M323+O323+Q323+H323+I323</f>
        <v>58558.2</v>
      </c>
      <c r="S323" s="14">
        <f t="shared" si="65"/>
        <v>18408</v>
      </c>
      <c r="T323" s="14">
        <f t="shared" si="66"/>
        <v>61441.8</v>
      </c>
      <c r="U323" s="7"/>
      <c r="V323" s="33"/>
      <c r="W323"/>
      <c r="X323"/>
      <c r="Y323"/>
      <c r="Z323"/>
      <c r="AA323" s="33"/>
      <c r="AB323"/>
      <c r="AC323" s="33"/>
      <c r="AD323" s="33"/>
      <c r="AE323" s="33"/>
      <c r="AF323" s="33"/>
      <c r="AG323" s="33"/>
      <c r="AH323" s="33"/>
      <c r="AI323" s="33"/>
      <c r="AJ323"/>
      <c r="AL323" s="37"/>
      <c r="AM323" s="37"/>
    </row>
    <row r="324" spans="1:39" ht="15.95" customHeight="1" x14ac:dyDescent="0.25">
      <c r="A324" s="11">
        <f t="shared" si="68"/>
        <v>309</v>
      </c>
      <c r="B324" s="12" t="s">
        <v>432</v>
      </c>
      <c r="C324" s="13" t="s">
        <v>439</v>
      </c>
      <c r="D324" s="13" t="s">
        <v>223</v>
      </c>
      <c r="E324" s="13" t="s">
        <v>29</v>
      </c>
      <c r="F324" s="13" t="s">
        <v>30</v>
      </c>
      <c r="G324" s="14">
        <v>120000</v>
      </c>
      <c r="H324" s="14">
        <v>16809.87</v>
      </c>
      <c r="I324" s="14">
        <v>0</v>
      </c>
      <c r="J324" s="14">
        <f t="shared" si="59"/>
        <v>3444</v>
      </c>
      <c r="K324" s="14">
        <f t="shared" si="60"/>
        <v>8520</v>
      </c>
      <c r="L324" s="14">
        <f t="shared" si="61"/>
        <v>1380</v>
      </c>
      <c r="M324" s="14">
        <f t="shared" si="67"/>
        <v>3648</v>
      </c>
      <c r="N324" s="14">
        <f t="shared" si="62"/>
        <v>8508</v>
      </c>
      <c r="O324" s="14">
        <v>0</v>
      </c>
      <c r="P324" s="14">
        <f t="shared" si="63"/>
        <v>25500</v>
      </c>
      <c r="Q324" s="14">
        <v>6920.01</v>
      </c>
      <c r="R324" s="14">
        <f t="shared" si="69"/>
        <v>30821.879999999997</v>
      </c>
      <c r="S324" s="14">
        <f t="shared" si="65"/>
        <v>18408</v>
      </c>
      <c r="T324" s="14">
        <f t="shared" si="66"/>
        <v>89178.12</v>
      </c>
      <c r="U324" s="7"/>
      <c r="V324" s="33"/>
      <c r="W324"/>
      <c r="X324"/>
      <c r="Y324"/>
      <c r="Z324"/>
      <c r="AA324" s="33"/>
      <c r="AB324"/>
      <c r="AC324" s="33"/>
      <c r="AD324" s="33"/>
      <c r="AE324" s="33"/>
      <c r="AF324" s="33"/>
      <c r="AG324" s="33"/>
      <c r="AH324" s="33"/>
      <c r="AI324" s="33"/>
      <c r="AJ324"/>
      <c r="AL324" s="37"/>
      <c r="AM324" s="37"/>
    </row>
    <row r="325" spans="1:39" ht="15.95" customHeight="1" x14ac:dyDescent="0.2">
      <c r="A325" s="26"/>
      <c r="B325" s="27" t="s">
        <v>440</v>
      </c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L325" s="37"/>
      <c r="AM325" s="37"/>
    </row>
    <row r="326" spans="1:39" ht="15.95" customHeight="1" x14ac:dyDescent="0.25">
      <c r="A326" s="11">
        <v>310</v>
      </c>
      <c r="B326" s="12" t="s">
        <v>327</v>
      </c>
      <c r="C326" s="13" t="s">
        <v>441</v>
      </c>
      <c r="D326" s="13" t="s">
        <v>1070</v>
      </c>
      <c r="E326" s="13" t="s">
        <v>29</v>
      </c>
      <c r="F326" s="13" t="s">
        <v>30</v>
      </c>
      <c r="G326" s="14">
        <v>195500</v>
      </c>
      <c r="H326" s="14">
        <v>41154.239999999998</v>
      </c>
      <c r="I326" s="14">
        <v>0</v>
      </c>
      <c r="J326" s="14">
        <f t="shared" ref="J326:J357" si="70">+G326*2.87%</f>
        <v>5610.85</v>
      </c>
      <c r="K326" s="14">
        <f t="shared" ref="K326:K357" si="71">G326*7.1%</f>
        <v>13880.499999999998</v>
      </c>
      <c r="L326" s="14">
        <f t="shared" ref="L326:L357" si="72">G326*1.15%</f>
        <v>2248.25</v>
      </c>
      <c r="M326" s="14">
        <v>5685.41</v>
      </c>
      <c r="N326" s="14">
        <f t="shared" ref="N326:N357" si="73">G326*7.09%</f>
        <v>13860.95</v>
      </c>
      <c r="O326" s="14">
        <v>0</v>
      </c>
      <c r="P326" s="14">
        <f t="shared" ref="P326:P357" si="74">J326+K326+L326+M326+N326</f>
        <v>41285.96</v>
      </c>
      <c r="Q326" s="14">
        <v>2962.51</v>
      </c>
      <c r="R326" s="14">
        <f t="shared" ref="R326:R357" si="75">+J326+M326+O326+Q326+H326+I326</f>
        <v>55413.009999999995</v>
      </c>
      <c r="S326" s="14">
        <f t="shared" ref="S326:S357" si="76">+N326+L326+K326</f>
        <v>29989.699999999997</v>
      </c>
      <c r="T326" s="14">
        <f t="shared" ref="T326:T357" si="77">+G326-R326</f>
        <v>140086.99</v>
      </c>
      <c r="U326" s="7"/>
      <c r="V326" s="33"/>
      <c r="W326"/>
      <c r="X326"/>
      <c r="Y326"/>
      <c r="Z326"/>
      <c r="AA326" s="33"/>
      <c r="AB326"/>
      <c r="AC326" s="33"/>
      <c r="AD326" s="33"/>
      <c r="AE326" s="33"/>
      <c r="AF326" s="33"/>
      <c r="AG326" s="33"/>
      <c r="AH326" s="33"/>
      <c r="AI326" s="33"/>
      <c r="AJ326"/>
      <c r="AL326" s="37"/>
      <c r="AM326" s="37"/>
    </row>
    <row r="327" spans="1:39" ht="15.95" customHeight="1" x14ac:dyDescent="0.25">
      <c r="A327" s="11">
        <f t="shared" si="68"/>
        <v>311</v>
      </c>
      <c r="B327" s="12" t="s">
        <v>327</v>
      </c>
      <c r="C327" s="13" t="s">
        <v>442</v>
      </c>
      <c r="D327" s="13" t="s">
        <v>260</v>
      </c>
      <c r="E327" s="13" t="s">
        <v>29</v>
      </c>
      <c r="F327" s="13" t="s">
        <v>30</v>
      </c>
      <c r="G327" s="14">
        <v>41175.75</v>
      </c>
      <c r="H327" s="14">
        <v>608.59</v>
      </c>
      <c r="I327" s="14">
        <v>0</v>
      </c>
      <c r="J327" s="14">
        <f t="shared" si="70"/>
        <v>1181.744025</v>
      </c>
      <c r="K327" s="14">
        <f t="shared" si="71"/>
        <v>2923.4782499999997</v>
      </c>
      <c r="L327" s="14">
        <f t="shared" si="72"/>
        <v>473.52112499999998</v>
      </c>
      <c r="M327" s="14">
        <f t="shared" ref="M327:M358" si="78">+G327*3.04%</f>
        <v>1251.7428</v>
      </c>
      <c r="N327" s="14">
        <f t="shared" si="73"/>
        <v>2919.3606750000004</v>
      </c>
      <c r="O327" s="14">
        <v>0</v>
      </c>
      <c r="P327" s="14">
        <f t="shared" si="74"/>
        <v>8749.8468750000011</v>
      </c>
      <c r="Q327" s="14">
        <v>20991.73</v>
      </c>
      <c r="R327" s="14">
        <f t="shared" si="75"/>
        <v>24033.806825</v>
      </c>
      <c r="S327" s="14">
        <f t="shared" si="76"/>
        <v>6316.3600499999993</v>
      </c>
      <c r="T327" s="14">
        <f t="shared" si="77"/>
        <v>17141.943175</v>
      </c>
      <c r="U327" s="7"/>
      <c r="V327" s="33"/>
      <c r="W327"/>
      <c r="X327"/>
      <c r="Y327"/>
      <c r="Z327"/>
      <c r="AA327" s="33"/>
      <c r="AB327"/>
      <c r="AC327" s="33"/>
      <c r="AD327" s="33"/>
      <c r="AE327"/>
      <c r="AF327" s="33"/>
      <c r="AG327" s="33"/>
      <c r="AH327" s="33"/>
      <c r="AI327" s="33"/>
      <c r="AJ327"/>
      <c r="AL327" s="37"/>
      <c r="AM327" s="37"/>
    </row>
    <row r="328" spans="1:39" ht="15.95" customHeight="1" x14ac:dyDescent="0.25">
      <c r="A328" s="11">
        <f t="shared" si="68"/>
        <v>312</v>
      </c>
      <c r="B328" s="12" t="s">
        <v>327</v>
      </c>
      <c r="C328" s="13" t="s">
        <v>443</v>
      </c>
      <c r="D328" s="13" t="s">
        <v>300</v>
      </c>
      <c r="E328" s="13" t="s">
        <v>29</v>
      </c>
      <c r="F328" s="13" t="s">
        <v>30</v>
      </c>
      <c r="G328" s="14">
        <v>30000</v>
      </c>
      <c r="H328" s="14">
        <v>0</v>
      </c>
      <c r="I328" s="14">
        <v>0</v>
      </c>
      <c r="J328" s="14">
        <f t="shared" si="70"/>
        <v>861</v>
      </c>
      <c r="K328" s="14">
        <f t="shared" si="71"/>
        <v>2130</v>
      </c>
      <c r="L328" s="14">
        <f t="shared" si="72"/>
        <v>345</v>
      </c>
      <c r="M328" s="14">
        <f t="shared" si="78"/>
        <v>912</v>
      </c>
      <c r="N328" s="14">
        <f t="shared" si="73"/>
        <v>2127</v>
      </c>
      <c r="O328" s="14">
        <v>0</v>
      </c>
      <c r="P328" s="14">
        <f t="shared" si="74"/>
        <v>6375</v>
      </c>
      <c r="Q328" s="14">
        <v>0</v>
      </c>
      <c r="R328" s="14">
        <f t="shared" si="75"/>
        <v>1773</v>
      </c>
      <c r="S328" s="14">
        <f t="shared" si="76"/>
        <v>4602</v>
      </c>
      <c r="T328" s="14">
        <f t="shared" si="77"/>
        <v>28227</v>
      </c>
      <c r="U328" s="7"/>
      <c r="V328" s="33"/>
      <c r="W328"/>
      <c r="X328"/>
      <c r="Y328"/>
      <c r="Z328"/>
      <c r="AA328" s="33"/>
      <c r="AB328"/>
      <c r="AC328" s="33"/>
      <c r="AD328"/>
      <c r="AE328"/>
      <c r="AF328"/>
      <c r="AG328"/>
      <c r="AH328" s="33"/>
      <c r="AI328" s="33"/>
      <c r="AJ328"/>
      <c r="AL328" s="37"/>
      <c r="AM328" s="37"/>
    </row>
    <row r="329" spans="1:39" ht="15.95" customHeight="1" x14ac:dyDescent="0.25">
      <c r="A329" s="11">
        <f t="shared" si="68"/>
        <v>313</v>
      </c>
      <c r="B329" s="12" t="s">
        <v>327</v>
      </c>
      <c r="C329" s="13" t="s">
        <v>444</v>
      </c>
      <c r="D329" s="13" t="s">
        <v>300</v>
      </c>
      <c r="E329" s="13" t="s">
        <v>29</v>
      </c>
      <c r="F329" s="13" t="s">
        <v>30</v>
      </c>
      <c r="G329" s="14">
        <v>30000</v>
      </c>
      <c r="H329" s="14">
        <v>0</v>
      </c>
      <c r="I329" s="14"/>
      <c r="J329" s="14">
        <f t="shared" si="70"/>
        <v>861</v>
      </c>
      <c r="K329" s="14">
        <f t="shared" si="71"/>
        <v>2130</v>
      </c>
      <c r="L329" s="14">
        <f t="shared" si="72"/>
        <v>345</v>
      </c>
      <c r="M329" s="14">
        <f t="shared" si="78"/>
        <v>912</v>
      </c>
      <c r="N329" s="14">
        <f t="shared" si="73"/>
        <v>2127</v>
      </c>
      <c r="O329" s="14">
        <v>0</v>
      </c>
      <c r="P329" s="14">
        <f t="shared" si="74"/>
        <v>6375</v>
      </c>
      <c r="Q329" s="14">
        <v>0</v>
      </c>
      <c r="R329" s="14">
        <f t="shared" si="75"/>
        <v>1773</v>
      </c>
      <c r="S329" s="14">
        <f t="shared" si="76"/>
        <v>4602</v>
      </c>
      <c r="T329" s="14">
        <f t="shared" si="77"/>
        <v>28227</v>
      </c>
      <c r="U329" s="7"/>
      <c r="V329" s="33"/>
      <c r="W329"/>
      <c r="X329"/>
      <c r="Y329"/>
      <c r="Z329"/>
      <c r="AA329" s="33"/>
      <c r="AB329"/>
      <c r="AC329" s="33"/>
      <c r="AD329"/>
      <c r="AE329"/>
      <c r="AF329"/>
      <c r="AG329"/>
      <c r="AH329" s="33"/>
      <c r="AI329" s="33"/>
      <c r="AJ329"/>
      <c r="AL329" s="37"/>
      <c r="AM329" s="37"/>
    </row>
    <row r="330" spans="1:39" ht="15.95" customHeight="1" x14ac:dyDescent="0.25">
      <c r="A330" s="11">
        <f t="shared" si="68"/>
        <v>314</v>
      </c>
      <c r="B330" s="12" t="s">
        <v>349</v>
      </c>
      <c r="C330" s="13" t="s">
        <v>446</v>
      </c>
      <c r="D330" s="13" t="s">
        <v>54</v>
      </c>
      <c r="E330" s="13" t="s">
        <v>44</v>
      </c>
      <c r="F330" s="13" t="s">
        <v>30</v>
      </c>
      <c r="G330" s="14">
        <v>75000</v>
      </c>
      <c r="H330" s="14">
        <v>6309.38</v>
      </c>
      <c r="I330" s="14">
        <v>0</v>
      </c>
      <c r="J330" s="14">
        <f t="shared" si="70"/>
        <v>2152.5</v>
      </c>
      <c r="K330" s="14">
        <f t="shared" si="71"/>
        <v>5324.9999999999991</v>
      </c>
      <c r="L330" s="14">
        <f t="shared" si="72"/>
        <v>862.5</v>
      </c>
      <c r="M330" s="14">
        <f t="shared" si="78"/>
        <v>2280</v>
      </c>
      <c r="N330" s="14">
        <f t="shared" si="73"/>
        <v>5317.5</v>
      </c>
      <c r="O330" s="14">
        <v>0</v>
      </c>
      <c r="P330" s="14">
        <f t="shared" si="74"/>
        <v>15937.5</v>
      </c>
      <c r="Q330" s="14">
        <v>0</v>
      </c>
      <c r="R330" s="14">
        <f t="shared" si="75"/>
        <v>10741.880000000001</v>
      </c>
      <c r="S330" s="14">
        <f t="shared" si="76"/>
        <v>11505</v>
      </c>
      <c r="T330" s="14">
        <f t="shared" si="77"/>
        <v>64258.119999999995</v>
      </c>
      <c r="U330" s="7"/>
      <c r="V330" s="33"/>
      <c r="W330"/>
      <c r="X330"/>
      <c r="Y330"/>
      <c r="Z330"/>
      <c r="AA330" s="33"/>
      <c r="AB330"/>
      <c r="AC330" s="33"/>
      <c r="AD330" s="33"/>
      <c r="AE330" s="33"/>
      <c r="AF330" s="33"/>
      <c r="AG330"/>
      <c r="AH330" s="33"/>
      <c r="AI330" s="33"/>
      <c r="AJ330"/>
      <c r="AL330" s="37"/>
      <c r="AM330" s="37"/>
    </row>
    <row r="331" spans="1:39" ht="15.95" customHeight="1" x14ac:dyDescent="0.25">
      <c r="A331" s="11">
        <f t="shared" si="68"/>
        <v>315</v>
      </c>
      <c r="B331" s="12" t="s">
        <v>349</v>
      </c>
      <c r="C331" s="13" t="s">
        <v>447</v>
      </c>
      <c r="D331" s="13" t="s">
        <v>300</v>
      </c>
      <c r="E331" s="13" t="s">
        <v>29</v>
      </c>
      <c r="F331" s="13" t="s">
        <v>30</v>
      </c>
      <c r="G331" s="14">
        <v>32465.759999999998</v>
      </c>
      <c r="H331" s="14">
        <v>0</v>
      </c>
      <c r="I331" s="14">
        <v>0</v>
      </c>
      <c r="J331" s="14">
        <f t="shared" si="70"/>
        <v>931.76731199999995</v>
      </c>
      <c r="K331" s="14">
        <f t="shared" si="71"/>
        <v>2305.0689599999996</v>
      </c>
      <c r="L331" s="14">
        <f t="shared" si="72"/>
        <v>373.35623999999996</v>
      </c>
      <c r="M331" s="14">
        <f t="shared" si="78"/>
        <v>986.95910399999991</v>
      </c>
      <c r="N331" s="14">
        <f t="shared" si="73"/>
        <v>2301.8223840000001</v>
      </c>
      <c r="O331" s="14">
        <v>0</v>
      </c>
      <c r="P331" s="14">
        <f t="shared" si="74"/>
        <v>6898.9739999999993</v>
      </c>
      <c r="Q331" s="14">
        <v>0</v>
      </c>
      <c r="R331" s="14">
        <f t="shared" si="75"/>
        <v>1918.726416</v>
      </c>
      <c r="S331" s="14">
        <f t="shared" si="76"/>
        <v>4980.2475839999997</v>
      </c>
      <c r="T331" s="14">
        <f t="shared" si="77"/>
        <v>30547.033583999997</v>
      </c>
      <c r="U331" s="7"/>
      <c r="V331" s="33"/>
      <c r="W331"/>
      <c r="X331"/>
      <c r="Y331"/>
      <c r="Z331"/>
      <c r="AA331" s="33"/>
      <c r="AB331"/>
      <c r="AC331" s="33"/>
      <c r="AD331"/>
      <c r="AE331"/>
      <c r="AF331"/>
      <c r="AG331"/>
      <c r="AH331" s="33"/>
      <c r="AI331" s="33"/>
      <c r="AJ331"/>
      <c r="AL331" s="37"/>
      <c r="AM331" s="37"/>
    </row>
    <row r="332" spans="1:39" ht="15.95" customHeight="1" x14ac:dyDescent="0.25">
      <c r="A332" s="11">
        <f t="shared" si="68"/>
        <v>316</v>
      </c>
      <c r="B332" s="12" t="s">
        <v>354</v>
      </c>
      <c r="C332" s="13" t="s">
        <v>448</v>
      </c>
      <c r="D332" s="13" t="s">
        <v>140</v>
      </c>
      <c r="E332" s="13" t="s">
        <v>29</v>
      </c>
      <c r="F332" s="13" t="s">
        <v>35</v>
      </c>
      <c r="G332" s="14">
        <v>45497.03</v>
      </c>
      <c r="H332" s="14">
        <v>1218.47</v>
      </c>
      <c r="I332" s="14">
        <v>0</v>
      </c>
      <c r="J332" s="14">
        <f t="shared" si="70"/>
        <v>1305.7647609999999</v>
      </c>
      <c r="K332" s="14">
        <f t="shared" si="71"/>
        <v>3230.2891299999997</v>
      </c>
      <c r="L332" s="14">
        <f t="shared" si="72"/>
        <v>523.21584499999994</v>
      </c>
      <c r="M332" s="14">
        <f t="shared" si="78"/>
        <v>1383.1097119999999</v>
      </c>
      <c r="N332" s="14">
        <f t="shared" si="73"/>
        <v>3225.739427</v>
      </c>
      <c r="O332" s="14">
        <v>0</v>
      </c>
      <c r="P332" s="14">
        <f t="shared" si="74"/>
        <v>9668.1188750000001</v>
      </c>
      <c r="Q332" s="14">
        <v>0</v>
      </c>
      <c r="R332" s="14">
        <f t="shared" si="75"/>
        <v>3907.3444730000001</v>
      </c>
      <c r="S332" s="14">
        <f t="shared" si="76"/>
        <v>6979.2444020000003</v>
      </c>
      <c r="T332" s="14">
        <f t="shared" si="77"/>
        <v>41589.685527000001</v>
      </c>
      <c r="U332" s="7"/>
      <c r="V332" s="33"/>
      <c r="W332"/>
      <c r="X332"/>
      <c r="Y332"/>
      <c r="Z332"/>
      <c r="AA332" s="33"/>
      <c r="AB332"/>
      <c r="AC332" s="33"/>
      <c r="AD332" s="33"/>
      <c r="AE332" s="33"/>
      <c r="AF332" s="33"/>
      <c r="AG332"/>
      <c r="AH332" s="33"/>
      <c r="AI332" s="33"/>
      <c r="AJ332"/>
      <c r="AL332" s="37"/>
      <c r="AM332" s="37"/>
    </row>
    <row r="333" spans="1:39" ht="15.95" customHeight="1" x14ac:dyDescent="0.25">
      <c r="A333" s="11">
        <f t="shared" si="68"/>
        <v>317</v>
      </c>
      <c r="B333" s="12" t="s">
        <v>354</v>
      </c>
      <c r="C333" s="13" t="s">
        <v>449</v>
      </c>
      <c r="D333" s="13" t="s">
        <v>140</v>
      </c>
      <c r="E333" s="13" t="s">
        <v>44</v>
      </c>
      <c r="F333" s="13" t="s">
        <v>35</v>
      </c>
      <c r="G333" s="14">
        <v>45000</v>
      </c>
      <c r="H333" s="14">
        <v>1148.33</v>
      </c>
      <c r="I333" s="14">
        <v>0</v>
      </c>
      <c r="J333" s="14">
        <f t="shared" si="70"/>
        <v>1291.5</v>
      </c>
      <c r="K333" s="14">
        <f t="shared" si="71"/>
        <v>3194.9999999999995</v>
      </c>
      <c r="L333" s="14">
        <f t="shared" si="72"/>
        <v>517.5</v>
      </c>
      <c r="M333" s="14">
        <f t="shared" si="78"/>
        <v>1368</v>
      </c>
      <c r="N333" s="14">
        <f t="shared" si="73"/>
        <v>3190.5</v>
      </c>
      <c r="O333" s="14">
        <v>0</v>
      </c>
      <c r="P333" s="14">
        <f t="shared" si="74"/>
        <v>9562.5</v>
      </c>
      <c r="Q333" s="14">
        <v>0</v>
      </c>
      <c r="R333" s="14">
        <f t="shared" si="75"/>
        <v>3807.83</v>
      </c>
      <c r="S333" s="14">
        <f t="shared" si="76"/>
        <v>6903</v>
      </c>
      <c r="T333" s="14">
        <f t="shared" si="77"/>
        <v>41192.17</v>
      </c>
      <c r="U333" s="7"/>
      <c r="V333" s="33"/>
      <c r="W333"/>
      <c r="X333"/>
      <c r="Y333"/>
      <c r="Z333"/>
      <c r="AA333" s="33"/>
      <c r="AB333"/>
      <c r="AC333" s="33"/>
      <c r="AD333" s="33"/>
      <c r="AE333" s="33"/>
      <c r="AF333" s="33"/>
      <c r="AG333"/>
      <c r="AH333" s="33"/>
      <c r="AI333" s="33"/>
      <c r="AJ333"/>
      <c r="AL333" s="37"/>
      <c r="AM333" s="37"/>
    </row>
    <row r="334" spans="1:39" ht="15.95" customHeight="1" x14ac:dyDescent="0.25">
      <c r="A334" s="11">
        <f t="shared" si="68"/>
        <v>318</v>
      </c>
      <c r="B334" s="12" t="s">
        <v>354</v>
      </c>
      <c r="C334" s="13" t="s">
        <v>752</v>
      </c>
      <c r="D334" s="13" t="s">
        <v>140</v>
      </c>
      <c r="E334" s="13" t="s">
        <v>44</v>
      </c>
      <c r="F334" s="13" t="s">
        <v>35</v>
      </c>
      <c r="G334" s="14">
        <v>45000</v>
      </c>
      <c r="H334" s="14">
        <v>1148.33</v>
      </c>
      <c r="I334" s="14"/>
      <c r="J334" s="14">
        <f t="shared" si="70"/>
        <v>1291.5</v>
      </c>
      <c r="K334" s="14">
        <f t="shared" si="71"/>
        <v>3194.9999999999995</v>
      </c>
      <c r="L334" s="14">
        <f t="shared" si="72"/>
        <v>517.5</v>
      </c>
      <c r="M334" s="14">
        <f t="shared" si="78"/>
        <v>1368</v>
      </c>
      <c r="N334" s="14">
        <f t="shared" si="73"/>
        <v>3190.5</v>
      </c>
      <c r="O334" s="14">
        <v>0</v>
      </c>
      <c r="P334" s="14">
        <f t="shared" si="74"/>
        <v>9562.5</v>
      </c>
      <c r="Q334" s="14">
        <v>0</v>
      </c>
      <c r="R334" s="14">
        <f t="shared" si="75"/>
        <v>3807.83</v>
      </c>
      <c r="S334" s="14">
        <f t="shared" si="76"/>
        <v>6903</v>
      </c>
      <c r="T334" s="14">
        <f t="shared" si="77"/>
        <v>41192.17</v>
      </c>
      <c r="U334" s="7"/>
      <c r="V334" s="33"/>
      <c r="W334"/>
      <c r="X334"/>
      <c r="Y334"/>
      <c r="Z334"/>
      <c r="AA334" s="33"/>
      <c r="AB334"/>
      <c r="AC334" s="33"/>
      <c r="AD334" s="33"/>
      <c r="AE334" s="33"/>
      <c r="AF334" s="33"/>
      <c r="AG334"/>
      <c r="AH334" s="33"/>
      <c r="AI334" s="33"/>
      <c r="AJ334"/>
      <c r="AL334" s="37"/>
      <c r="AM334" s="37"/>
    </row>
    <row r="335" spans="1:39" ht="15.95" customHeight="1" x14ac:dyDescent="0.25">
      <c r="A335" s="11">
        <f t="shared" si="68"/>
        <v>319</v>
      </c>
      <c r="B335" s="12" t="s">
        <v>352</v>
      </c>
      <c r="C335" s="13" t="s">
        <v>450</v>
      </c>
      <c r="D335" s="13" t="s">
        <v>1050</v>
      </c>
      <c r="E335" s="13" t="s">
        <v>44</v>
      </c>
      <c r="F335" s="13" t="s">
        <v>30</v>
      </c>
      <c r="G335" s="14">
        <v>75000</v>
      </c>
      <c r="H335" s="14">
        <v>6309.38</v>
      </c>
      <c r="I335" s="14">
        <v>0</v>
      </c>
      <c r="J335" s="14">
        <f t="shared" si="70"/>
        <v>2152.5</v>
      </c>
      <c r="K335" s="14">
        <f t="shared" si="71"/>
        <v>5324.9999999999991</v>
      </c>
      <c r="L335" s="14">
        <f t="shared" si="72"/>
        <v>862.5</v>
      </c>
      <c r="M335" s="14">
        <f t="shared" si="78"/>
        <v>2280</v>
      </c>
      <c r="N335" s="14">
        <f t="shared" si="73"/>
        <v>5317.5</v>
      </c>
      <c r="O335" s="14">
        <v>0</v>
      </c>
      <c r="P335" s="14">
        <f t="shared" si="74"/>
        <v>15937.5</v>
      </c>
      <c r="Q335" s="14">
        <v>0</v>
      </c>
      <c r="R335" s="14">
        <f t="shared" si="75"/>
        <v>10741.880000000001</v>
      </c>
      <c r="S335" s="14">
        <f t="shared" si="76"/>
        <v>11505</v>
      </c>
      <c r="T335" s="14">
        <f t="shared" si="77"/>
        <v>64258.119999999995</v>
      </c>
      <c r="U335" s="7"/>
      <c r="V335" s="33"/>
      <c r="W335"/>
      <c r="X335"/>
      <c r="Y335"/>
      <c r="Z335"/>
      <c r="AA335" s="33"/>
      <c r="AB335"/>
      <c r="AC335" s="33"/>
      <c r="AD335" s="33"/>
      <c r="AE335" s="33"/>
      <c r="AF335" s="33"/>
      <c r="AG335"/>
      <c r="AH335" s="33"/>
      <c r="AI335" s="33"/>
      <c r="AJ335"/>
      <c r="AL335" s="37"/>
      <c r="AM335" s="37"/>
    </row>
    <row r="336" spans="1:39" ht="15.95" customHeight="1" x14ac:dyDescent="0.25">
      <c r="A336" s="11">
        <f t="shared" si="68"/>
        <v>320</v>
      </c>
      <c r="B336" s="12" t="s">
        <v>331</v>
      </c>
      <c r="C336" s="13" t="s">
        <v>451</v>
      </c>
      <c r="D336" s="13" t="s">
        <v>229</v>
      </c>
      <c r="E336" s="13" t="s">
        <v>29</v>
      </c>
      <c r="F336" s="13" t="s">
        <v>30</v>
      </c>
      <c r="G336" s="14">
        <v>45000</v>
      </c>
      <c r="H336" s="14">
        <v>669.13</v>
      </c>
      <c r="I336" s="14">
        <v>0</v>
      </c>
      <c r="J336" s="14">
        <f t="shared" si="70"/>
        <v>1291.5</v>
      </c>
      <c r="K336" s="14">
        <f t="shared" si="71"/>
        <v>3194.9999999999995</v>
      </c>
      <c r="L336" s="14">
        <f t="shared" si="72"/>
        <v>517.5</v>
      </c>
      <c r="M336" s="14">
        <f t="shared" si="78"/>
        <v>1368</v>
      </c>
      <c r="N336" s="14">
        <f t="shared" si="73"/>
        <v>3190.5</v>
      </c>
      <c r="O336" s="14">
        <v>3194.62</v>
      </c>
      <c r="P336" s="14">
        <f t="shared" si="74"/>
        <v>9562.5</v>
      </c>
      <c r="Q336" s="14">
        <v>0</v>
      </c>
      <c r="R336" s="14">
        <f t="shared" si="75"/>
        <v>6523.25</v>
      </c>
      <c r="S336" s="14">
        <f t="shared" si="76"/>
        <v>6903</v>
      </c>
      <c r="T336" s="14">
        <f t="shared" si="77"/>
        <v>38476.75</v>
      </c>
      <c r="U336" s="7"/>
      <c r="V336" s="33"/>
      <c r="W336"/>
      <c r="X336"/>
      <c r="Y336"/>
      <c r="Z336"/>
      <c r="AA336" s="33"/>
      <c r="AB336"/>
      <c r="AC336" s="33"/>
      <c r="AD336" s="33"/>
      <c r="AE336"/>
      <c r="AF336" s="33"/>
      <c r="AG336" s="33"/>
      <c r="AH336" s="33"/>
      <c r="AI336" s="33"/>
      <c r="AJ336"/>
      <c r="AL336" s="37"/>
      <c r="AM336" s="37"/>
    </row>
    <row r="337" spans="1:39" ht="15.95" customHeight="1" x14ac:dyDescent="0.25">
      <c r="A337" s="11">
        <f t="shared" si="68"/>
        <v>321</v>
      </c>
      <c r="B337" s="12" t="s">
        <v>331</v>
      </c>
      <c r="C337" s="13" t="s">
        <v>452</v>
      </c>
      <c r="D337" s="13" t="s">
        <v>32</v>
      </c>
      <c r="E337" s="13" t="s">
        <v>29</v>
      </c>
      <c r="F337" s="13" t="s">
        <v>30</v>
      </c>
      <c r="G337" s="14">
        <v>33702.550000000003</v>
      </c>
      <c r="H337" s="14">
        <v>0</v>
      </c>
      <c r="I337" s="14">
        <v>0</v>
      </c>
      <c r="J337" s="14">
        <f t="shared" si="70"/>
        <v>967.26318500000002</v>
      </c>
      <c r="K337" s="14">
        <f t="shared" si="71"/>
        <v>2392.88105</v>
      </c>
      <c r="L337" s="14">
        <f t="shared" si="72"/>
        <v>387.57932500000004</v>
      </c>
      <c r="M337" s="14">
        <f t="shared" si="78"/>
        <v>1024.5575200000001</v>
      </c>
      <c r="N337" s="14">
        <f t="shared" si="73"/>
        <v>2389.5107950000001</v>
      </c>
      <c r="O337" s="14">
        <v>0</v>
      </c>
      <c r="P337" s="14">
        <f t="shared" si="74"/>
        <v>7161.7918749999999</v>
      </c>
      <c r="Q337" s="14">
        <v>0</v>
      </c>
      <c r="R337" s="14">
        <f t="shared" si="75"/>
        <v>1991.8207050000001</v>
      </c>
      <c r="S337" s="14">
        <f t="shared" si="76"/>
        <v>5169.9711700000007</v>
      </c>
      <c r="T337" s="14">
        <f t="shared" si="77"/>
        <v>31710.729295000005</v>
      </c>
      <c r="U337" s="7"/>
      <c r="V337" s="33"/>
      <c r="W337"/>
      <c r="X337"/>
      <c r="Y337"/>
      <c r="Z337"/>
      <c r="AA337" s="33"/>
      <c r="AB337"/>
      <c r="AC337" s="33"/>
      <c r="AD337"/>
      <c r="AE337"/>
      <c r="AF337" s="33"/>
      <c r="AG337"/>
      <c r="AH337" s="33"/>
      <c r="AI337" s="33"/>
      <c r="AJ337"/>
      <c r="AL337" s="37"/>
      <c r="AM337" s="37"/>
    </row>
    <row r="338" spans="1:39" ht="15.95" customHeight="1" x14ac:dyDescent="0.25">
      <c r="A338" s="11">
        <f t="shared" si="68"/>
        <v>322</v>
      </c>
      <c r="B338" s="12" t="s">
        <v>331</v>
      </c>
      <c r="C338" s="13" t="s">
        <v>453</v>
      </c>
      <c r="D338" s="13" t="s">
        <v>300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 t="shared" si="70"/>
        <v>861</v>
      </c>
      <c r="K338" s="14">
        <f t="shared" si="71"/>
        <v>2130</v>
      </c>
      <c r="L338" s="14">
        <f t="shared" si="72"/>
        <v>345</v>
      </c>
      <c r="M338" s="14">
        <f t="shared" si="78"/>
        <v>912</v>
      </c>
      <c r="N338" s="14">
        <f t="shared" si="73"/>
        <v>2127</v>
      </c>
      <c r="O338" s="14">
        <v>1597.31</v>
      </c>
      <c r="P338" s="14">
        <f t="shared" si="74"/>
        <v>6375</v>
      </c>
      <c r="Q338" s="14">
        <v>0</v>
      </c>
      <c r="R338" s="14">
        <f t="shared" si="75"/>
        <v>3370.31</v>
      </c>
      <c r="S338" s="14">
        <f t="shared" si="76"/>
        <v>4602</v>
      </c>
      <c r="T338" s="14">
        <f t="shared" si="77"/>
        <v>26629.69</v>
      </c>
      <c r="U338" s="7"/>
      <c r="V338" s="33"/>
      <c r="W338"/>
      <c r="X338"/>
      <c r="Y338"/>
      <c r="Z338"/>
      <c r="AA338" s="33"/>
      <c r="AB338"/>
      <c r="AC338" s="33"/>
      <c r="AD338"/>
      <c r="AE338"/>
      <c r="AF338"/>
      <c r="AG338" s="33"/>
      <c r="AH338" s="33"/>
      <c r="AI338" s="33"/>
      <c r="AJ338"/>
      <c r="AL338" s="37"/>
      <c r="AM338" s="37"/>
    </row>
    <row r="339" spans="1:39" ht="15.95" customHeight="1" x14ac:dyDescent="0.25">
      <c r="A339" s="11">
        <f t="shared" si="68"/>
        <v>323</v>
      </c>
      <c r="B339" s="12" t="s">
        <v>331</v>
      </c>
      <c r="C339" s="13" t="s">
        <v>454</v>
      </c>
      <c r="D339" s="13" t="s">
        <v>300</v>
      </c>
      <c r="E339" s="13" t="s">
        <v>29</v>
      </c>
      <c r="F339" s="13" t="s">
        <v>30</v>
      </c>
      <c r="G339" s="14">
        <v>30000</v>
      </c>
      <c r="H339" s="14">
        <v>0</v>
      </c>
      <c r="I339" s="14">
        <v>0</v>
      </c>
      <c r="J339" s="14">
        <f t="shared" si="70"/>
        <v>861</v>
      </c>
      <c r="K339" s="14">
        <f t="shared" si="71"/>
        <v>2130</v>
      </c>
      <c r="L339" s="14">
        <f t="shared" si="72"/>
        <v>345</v>
      </c>
      <c r="M339" s="14">
        <f t="shared" si="78"/>
        <v>912</v>
      </c>
      <c r="N339" s="14">
        <f t="shared" si="73"/>
        <v>2127</v>
      </c>
      <c r="O339" s="14">
        <v>1597.31</v>
      </c>
      <c r="P339" s="14">
        <f t="shared" si="74"/>
        <v>6375</v>
      </c>
      <c r="Q339" s="14">
        <v>0</v>
      </c>
      <c r="R339" s="14">
        <f t="shared" si="75"/>
        <v>3370.31</v>
      </c>
      <c r="S339" s="14">
        <f t="shared" si="76"/>
        <v>4602</v>
      </c>
      <c r="T339" s="14">
        <f t="shared" si="77"/>
        <v>26629.69</v>
      </c>
      <c r="U339" s="7"/>
      <c r="V339" s="33"/>
      <c r="W339"/>
      <c r="X339"/>
      <c r="Y339"/>
      <c r="Z339"/>
      <c r="AA339" s="33"/>
      <c r="AB339"/>
      <c r="AC339" s="33"/>
      <c r="AD339"/>
      <c r="AE339"/>
      <c r="AF339"/>
      <c r="AG339" s="33"/>
      <c r="AH339" s="33"/>
      <c r="AI339" s="33"/>
      <c r="AJ339"/>
      <c r="AL339" s="37"/>
      <c r="AM339" s="37"/>
    </row>
    <row r="340" spans="1:39" ht="15.95" customHeight="1" x14ac:dyDescent="0.25">
      <c r="A340" s="11">
        <f t="shared" si="68"/>
        <v>324</v>
      </c>
      <c r="B340" s="12" t="s">
        <v>331</v>
      </c>
      <c r="C340" s="13" t="s">
        <v>455</v>
      </c>
      <c r="D340" s="13" t="s">
        <v>333</v>
      </c>
      <c r="E340" s="13" t="s">
        <v>29</v>
      </c>
      <c r="F340" s="13" t="s">
        <v>30</v>
      </c>
      <c r="G340" s="14">
        <v>45000</v>
      </c>
      <c r="H340" s="14">
        <v>908.73</v>
      </c>
      <c r="I340" s="14">
        <v>0</v>
      </c>
      <c r="J340" s="14">
        <f t="shared" si="70"/>
        <v>1291.5</v>
      </c>
      <c r="K340" s="14">
        <f t="shared" si="71"/>
        <v>3194.9999999999995</v>
      </c>
      <c r="L340" s="14">
        <f t="shared" si="72"/>
        <v>517.5</v>
      </c>
      <c r="M340" s="14">
        <f t="shared" si="78"/>
        <v>1368</v>
      </c>
      <c r="N340" s="14">
        <f t="shared" si="73"/>
        <v>3190.5</v>
      </c>
      <c r="O340" s="14">
        <v>1597.31</v>
      </c>
      <c r="P340" s="14">
        <f t="shared" si="74"/>
        <v>9562.5</v>
      </c>
      <c r="Q340" s="14">
        <v>0</v>
      </c>
      <c r="R340" s="14">
        <f t="shared" si="75"/>
        <v>5165.5399999999991</v>
      </c>
      <c r="S340" s="14">
        <f t="shared" si="76"/>
        <v>6903</v>
      </c>
      <c r="T340" s="14">
        <f t="shared" si="77"/>
        <v>39834.46</v>
      </c>
      <c r="U340" s="7"/>
      <c r="V340" s="33"/>
      <c r="W340"/>
      <c r="X340"/>
      <c r="Y340"/>
      <c r="Z340"/>
      <c r="AA340" s="33"/>
      <c r="AB340"/>
      <c r="AC340" s="33"/>
      <c r="AD340" s="33"/>
      <c r="AE340"/>
      <c r="AF340" s="33"/>
      <c r="AG340" s="33"/>
      <c r="AH340" s="33"/>
      <c r="AI340" s="33"/>
      <c r="AJ340"/>
      <c r="AL340" s="37"/>
      <c r="AM340" s="37"/>
    </row>
    <row r="341" spans="1:39" ht="15.95" customHeight="1" x14ac:dyDescent="0.25">
      <c r="A341" s="11">
        <f t="shared" si="68"/>
        <v>325</v>
      </c>
      <c r="B341" s="12" t="s">
        <v>331</v>
      </c>
      <c r="C341" s="31" t="s">
        <v>456</v>
      </c>
      <c r="D341" s="13" t="s">
        <v>32</v>
      </c>
      <c r="E341" s="13" t="s">
        <v>29</v>
      </c>
      <c r="F341" s="13" t="s">
        <v>30</v>
      </c>
      <c r="G341" s="14">
        <v>30000</v>
      </c>
      <c r="H341" s="14">
        <v>0</v>
      </c>
      <c r="I341" s="14">
        <v>0</v>
      </c>
      <c r="J341" s="14">
        <f t="shared" si="70"/>
        <v>861</v>
      </c>
      <c r="K341" s="14">
        <f t="shared" si="71"/>
        <v>2130</v>
      </c>
      <c r="L341" s="14">
        <f t="shared" si="72"/>
        <v>345</v>
      </c>
      <c r="M341" s="14">
        <f t="shared" si="78"/>
        <v>912</v>
      </c>
      <c r="N341" s="14">
        <f t="shared" si="73"/>
        <v>2127</v>
      </c>
      <c r="O341" s="14">
        <v>0</v>
      </c>
      <c r="P341" s="14">
        <f t="shared" si="74"/>
        <v>6375</v>
      </c>
      <c r="Q341" s="14">
        <v>0</v>
      </c>
      <c r="R341" s="14">
        <f t="shared" si="75"/>
        <v>1773</v>
      </c>
      <c r="S341" s="14">
        <f t="shared" si="76"/>
        <v>4602</v>
      </c>
      <c r="T341" s="14">
        <f t="shared" si="77"/>
        <v>28227</v>
      </c>
      <c r="U341" s="7"/>
      <c r="V341" s="33"/>
      <c r="W341"/>
      <c r="X341"/>
      <c r="Y341"/>
      <c r="Z341"/>
      <c r="AA341" s="33"/>
      <c r="AB341"/>
      <c r="AC341" s="33"/>
      <c r="AD341"/>
      <c r="AE341"/>
      <c r="AF341"/>
      <c r="AG341"/>
      <c r="AH341" s="33"/>
      <c r="AI341" s="33"/>
      <c r="AJ341"/>
      <c r="AL341" s="37"/>
      <c r="AM341" s="37"/>
    </row>
    <row r="342" spans="1:39" ht="15.95" customHeight="1" x14ac:dyDescent="0.25">
      <c r="A342" s="11">
        <f t="shared" si="68"/>
        <v>326</v>
      </c>
      <c r="B342" s="12" t="s">
        <v>331</v>
      </c>
      <c r="C342" s="13" t="s">
        <v>457</v>
      </c>
      <c r="D342" s="13" t="s">
        <v>229</v>
      </c>
      <c r="E342" s="13" t="s">
        <v>44</v>
      </c>
      <c r="F342" s="13" t="s">
        <v>30</v>
      </c>
      <c r="G342" s="14">
        <v>56500</v>
      </c>
      <c r="H342" s="14">
        <v>2828.05</v>
      </c>
      <c r="I342" s="14">
        <v>0</v>
      </c>
      <c r="J342" s="14">
        <f t="shared" si="70"/>
        <v>1621.55</v>
      </c>
      <c r="K342" s="14">
        <f t="shared" si="71"/>
        <v>4011.4999999999995</v>
      </c>
      <c r="L342" s="14">
        <f t="shared" si="72"/>
        <v>649.75</v>
      </c>
      <c r="M342" s="14">
        <f t="shared" si="78"/>
        <v>1717.6</v>
      </c>
      <c r="N342" s="14">
        <f t="shared" si="73"/>
        <v>4005.8500000000004</v>
      </c>
      <c r="O342" s="14">
        <v>0</v>
      </c>
      <c r="P342" s="14">
        <f t="shared" si="74"/>
        <v>12006.25</v>
      </c>
      <c r="Q342" s="14">
        <v>0</v>
      </c>
      <c r="R342" s="14">
        <f t="shared" si="75"/>
        <v>6167.2</v>
      </c>
      <c r="S342" s="14">
        <f t="shared" si="76"/>
        <v>8667.1</v>
      </c>
      <c r="T342" s="14">
        <f t="shared" si="77"/>
        <v>50332.800000000003</v>
      </c>
      <c r="U342" s="7"/>
      <c r="V342" s="33"/>
      <c r="W342"/>
      <c r="X342"/>
      <c r="Y342"/>
      <c r="Z342"/>
      <c r="AA342" s="33"/>
      <c r="AB342"/>
      <c r="AC342" s="33"/>
      <c r="AD342" s="33"/>
      <c r="AE342" s="33"/>
      <c r="AF342" s="33"/>
      <c r="AG342"/>
      <c r="AH342" s="33"/>
      <c r="AI342" s="33"/>
      <c r="AJ342"/>
      <c r="AL342" s="37"/>
      <c r="AM342" s="37"/>
    </row>
    <row r="343" spans="1:39" ht="15.95" customHeight="1" x14ac:dyDescent="0.25">
      <c r="A343" s="11">
        <f t="shared" si="68"/>
        <v>327</v>
      </c>
      <c r="B343" s="12" t="s">
        <v>331</v>
      </c>
      <c r="C343" s="13" t="s">
        <v>458</v>
      </c>
      <c r="D343" s="13" t="s">
        <v>156</v>
      </c>
      <c r="E343" s="13" t="s">
        <v>29</v>
      </c>
      <c r="F343" s="13" t="s">
        <v>30</v>
      </c>
      <c r="G343" s="14">
        <v>125000</v>
      </c>
      <c r="H343" s="14">
        <v>17586.669999999998</v>
      </c>
      <c r="I343" s="14">
        <v>0</v>
      </c>
      <c r="J343" s="14">
        <f t="shared" si="70"/>
        <v>3587.5</v>
      </c>
      <c r="K343" s="14">
        <f t="shared" si="71"/>
        <v>8875</v>
      </c>
      <c r="L343" s="14">
        <f t="shared" si="72"/>
        <v>1437.5</v>
      </c>
      <c r="M343" s="14">
        <f t="shared" si="78"/>
        <v>3800</v>
      </c>
      <c r="N343" s="14">
        <f t="shared" si="73"/>
        <v>8862.5</v>
      </c>
      <c r="O343" s="14">
        <v>1597.31</v>
      </c>
      <c r="P343" s="14">
        <f t="shared" si="74"/>
        <v>26562.5</v>
      </c>
      <c r="Q343" s="14">
        <v>78191.09</v>
      </c>
      <c r="R343" s="14">
        <f t="shared" si="75"/>
        <v>104762.56999999999</v>
      </c>
      <c r="S343" s="14">
        <f t="shared" si="76"/>
        <v>19175</v>
      </c>
      <c r="T343" s="14">
        <f t="shared" si="77"/>
        <v>20237.430000000008</v>
      </c>
      <c r="U343" s="7"/>
      <c r="V343" s="33"/>
      <c r="W343"/>
      <c r="X343"/>
      <c r="Y343"/>
      <c r="Z343"/>
      <c r="AA343" s="33"/>
      <c r="AB343"/>
      <c r="AC343" s="33"/>
      <c r="AD343" s="33"/>
      <c r="AE343" s="33"/>
      <c r="AF343" s="33"/>
      <c r="AG343" s="33"/>
      <c r="AH343" s="33"/>
      <c r="AI343" s="33"/>
      <c r="AJ343"/>
      <c r="AL343" s="37"/>
      <c r="AM343" s="37"/>
    </row>
    <row r="344" spans="1:39" ht="15.95" customHeight="1" x14ac:dyDescent="0.25">
      <c r="A344" s="11">
        <f t="shared" si="68"/>
        <v>328</v>
      </c>
      <c r="B344" s="12" t="s">
        <v>331</v>
      </c>
      <c r="C344" s="13" t="s">
        <v>459</v>
      </c>
      <c r="D344" s="13" t="s">
        <v>260</v>
      </c>
      <c r="E344" s="13" t="s">
        <v>44</v>
      </c>
      <c r="F344" s="13" t="s">
        <v>30</v>
      </c>
      <c r="G344" s="14">
        <v>41175.75</v>
      </c>
      <c r="H344" s="14">
        <v>608.59</v>
      </c>
      <c r="I344" s="14">
        <v>0</v>
      </c>
      <c r="J344" s="14">
        <f t="shared" si="70"/>
        <v>1181.744025</v>
      </c>
      <c r="K344" s="14">
        <f t="shared" si="71"/>
        <v>2923.4782499999997</v>
      </c>
      <c r="L344" s="14">
        <f t="shared" si="72"/>
        <v>473.52112499999998</v>
      </c>
      <c r="M344" s="14">
        <f t="shared" si="78"/>
        <v>1251.7428</v>
      </c>
      <c r="N344" s="14">
        <f t="shared" si="73"/>
        <v>2919.3606750000004</v>
      </c>
      <c r="O344" s="14">
        <v>0</v>
      </c>
      <c r="P344" s="14">
        <f t="shared" si="74"/>
        <v>8749.8468750000011</v>
      </c>
      <c r="Q344" s="14">
        <v>0</v>
      </c>
      <c r="R344" s="14">
        <f t="shared" si="75"/>
        <v>3042.0768250000001</v>
      </c>
      <c r="S344" s="14">
        <f t="shared" si="76"/>
        <v>6316.3600499999993</v>
      </c>
      <c r="T344" s="14">
        <f t="shared" si="77"/>
        <v>38133.673175000004</v>
      </c>
      <c r="U344" s="7"/>
      <c r="V344" s="33"/>
      <c r="W344"/>
      <c r="X344"/>
      <c r="Y344"/>
      <c r="Z344"/>
      <c r="AA344" s="33"/>
      <c r="AB344"/>
      <c r="AC344" s="33"/>
      <c r="AD344" s="33"/>
      <c r="AE344"/>
      <c r="AF344" s="33"/>
      <c r="AG344"/>
      <c r="AH344" s="33"/>
      <c r="AI344" s="33"/>
      <c r="AJ344"/>
      <c r="AL344" s="37"/>
      <c r="AM344" s="37"/>
    </row>
    <row r="345" spans="1:39" ht="15.95" customHeight="1" x14ac:dyDescent="0.25">
      <c r="A345" s="11">
        <f t="shared" si="68"/>
        <v>329</v>
      </c>
      <c r="B345" s="12" t="s">
        <v>331</v>
      </c>
      <c r="C345" s="13" t="s">
        <v>460</v>
      </c>
      <c r="D345" s="13" t="s">
        <v>238</v>
      </c>
      <c r="E345" s="13" t="s">
        <v>44</v>
      </c>
      <c r="F345" s="13" t="s">
        <v>30</v>
      </c>
      <c r="G345" s="14">
        <v>65000</v>
      </c>
      <c r="H345" s="14">
        <v>4427.58</v>
      </c>
      <c r="I345" s="14">
        <v>0</v>
      </c>
      <c r="J345" s="14">
        <f t="shared" si="70"/>
        <v>1865.5</v>
      </c>
      <c r="K345" s="14">
        <f t="shared" si="71"/>
        <v>4615</v>
      </c>
      <c r="L345" s="14">
        <f t="shared" si="72"/>
        <v>747.5</v>
      </c>
      <c r="M345" s="14">
        <f t="shared" si="78"/>
        <v>1976</v>
      </c>
      <c r="N345" s="14">
        <f t="shared" si="73"/>
        <v>4608.5</v>
      </c>
      <c r="O345" s="14">
        <v>0</v>
      </c>
      <c r="P345" s="14">
        <f t="shared" si="74"/>
        <v>13812.5</v>
      </c>
      <c r="Q345" s="14">
        <v>0</v>
      </c>
      <c r="R345" s="14">
        <f t="shared" si="75"/>
        <v>8269.08</v>
      </c>
      <c r="S345" s="14">
        <f t="shared" si="76"/>
        <v>9971</v>
      </c>
      <c r="T345" s="14">
        <f t="shared" si="77"/>
        <v>56730.92</v>
      </c>
      <c r="U345" s="7"/>
      <c r="V345" s="33"/>
      <c r="W345"/>
      <c r="X345"/>
      <c r="Y345"/>
      <c r="Z345"/>
      <c r="AA345" s="33"/>
      <c r="AB345"/>
      <c r="AC345" s="33"/>
      <c r="AD345" s="33"/>
      <c r="AE345" s="33"/>
      <c r="AF345" s="33"/>
      <c r="AG345"/>
      <c r="AH345" s="33"/>
      <c r="AI345" s="33"/>
      <c r="AJ345"/>
      <c r="AL345" s="37"/>
      <c r="AM345" s="37"/>
    </row>
    <row r="346" spans="1:39" ht="15.95" customHeight="1" x14ac:dyDescent="0.25">
      <c r="A346" s="11">
        <f t="shared" si="68"/>
        <v>330</v>
      </c>
      <c r="B346" s="12" t="s">
        <v>331</v>
      </c>
      <c r="C346" s="13" t="s">
        <v>461</v>
      </c>
      <c r="D346" s="13" t="s">
        <v>1063</v>
      </c>
      <c r="E346" s="13" t="s">
        <v>44</v>
      </c>
      <c r="F346" s="13" t="s">
        <v>30</v>
      </c>
      <c r="G346" s="14">
        <v>45000</v>
      </c>
      <c r="H346" s="14">
        <v>1148.33</v>
      </c>
      <c r="I346" s="14">
        <v>0</v>
      </c>
      <c r="J346" s="14">
        <f t="shared" si="70"/>
        <v>1291.5</v>
      </c>
      <c r="K346" s="14">
        <f t="shared" si="71"/>
        <v>3194.9999999999995</v>
      </c>
      <c r="L346" s="14">
        <f t="shared" si="72"/>
        <v>517.5</v>
      </c>
      <c r="M346" s="14">
        <f t="shared" si="78"/>
        <v>1368</v>
      </c>
      <c r="N346" s="14">
        <f t="shared" si="73"/>
        <v>3190.5</v>
      </c>
      <c r="O346" s="14">
        <v>0</v>
      </c>
      <c r="P346" s="14">
        <f t="shared" si="74"/>
        <v>9562.5</v>
      </c>
      <c r="Q346" s="14">
        <v>0</v>
      </c>
      <c r="R346" s="14">
        <f t="shared" si="75"/>
        <v>3807.83</v>
      </c>
      <c r="S346" s="14">
        <f t="shared" si="76"/>
        <v>6903</v>
      </c>
      <c r="T346" s="14">
        <f t="shared" si="77"/>
        <v>41192.17</v>
      </c>
      <c r="U346" s="7"/>
      <c r="V346" s="33"/>
      <c r="W346"/>
      <c r="X346"/>
      <c r="Y346"/>
      <c r="Z346"/>
      <c r="AA346" s="33"/>
      <c r="AB346"/>
      <c r="AC346" s="33"/>
      <c r="AD346" s="33"/>
      <c r="AE346" s="33"/>
      <c r="AF346" s="33"/>
      <c r="AG346"/>
      <c r="AH346" s="33"/>
      <c r="AI346" s="33"/>
      <c r="AJ346"/>
      <c r="AL346" s="37"/>
      <c r="AM346" s="37"/>
    </row>
    <row r="347" spans="1:39" s="3" customFormat="1" ht="15.95" customHeight="1" x14ac:dyDescent="0.25">
      <c r="A347" s="11">
        <f t="shared" si="68"/>
        <v>331</v>
      </c>
      <c r="B347" s="12" t="s">
        <v>331</v>
      </c>
      <c r="C347" s="13" t="s">
        <v>462</v>
      </c>
      <c r="D347" s="13" t="s">
        <v>300</v>
      </c>
      <c r="E347" s="13" t="s">
        <v>29</v>
      </c>
      <c r="F347" s="13" t="s">
        <v>30</v>
      </c>
      <c r="G347" s="14">
        <v>34500</v>
      </c>
      <c r="H347" s="14">
        <v>0</v>
      </c>
      <c r="I347" s="14">
        <v>0</v>
      </c>
      <c r="J347" s="14">
        <f t="shared" si="70"/>
        <v>990.15</v>
      </c>
      <c r="K347" s="14">
        <f t="shared" si="71"/>
        <v>2449.5</v>
      </c>
      <c r="L347" s="14">
        <f t="shared" si="72"/>
        <v>396.75</v>
      </c>
      <c r="M347" s="14">
        <f t="shared" si="78"/>
        <v>1048.8</v>
      </c>
      <c r="N347" s="14">
        <f t="shared" si="73"/>
        <v>2446.0500000000002</v>
      </c>
      <c r="O347" s="14">
        <v>3194.62</v>
      </c>
      <c r="P347" s="14">
        <f t="shared" si="74"/>
        <v>7331.25</v>
      </c>
      <c r="Q347" s="14">
        <v>0</v>
      </c>
      <c r="R347" s="14">
        <f t="shared" si="75"/>
        <v>5233.57</v>
      </c>
      <c r="S347" s="14">
        <f t="shared" si="76"/>
        <v>5292.3</v>
      </c>
      <c r="T347" s="14">
        <f t="shared" si="77"/>
        <v>29266.43</v>
      </c>
      <c r="U347" s="7"/>
      <c r="V347" s="33"/>
      <c r="W347"/>
      <c r="X347"/>
      <c r="Y347"/>
      <c r="Z347"/>
      <c r="AA347" s="33"/>
      <c r="AB347"/>
      <c r="AC347" s="33"/>
      <c r="AD347"/>
      <c r="AE347"/>
      <c r="AF347" s="33"/>
      <c r="AG347" s="33"/>
      <c r="AH347" s="33"/>
      <c r="AI347" s="33"/>
      <c r="AJ347"/>
      <c r="AK347" s="7"/>
      <c r="AL347" s="37"/>
      <c r="AM347" s="37"/>
    </row>
    <row r="348" spans="1:39" ht="15.95" customHeight="1" x14ac:dyDescent="0.25">
      <c r="A348" s="11">
        <f t="shared" si="68"/>
        <v>332</v>
      </c>
      <c r="B348" s="12" t="s">
        <v>331</v>
      </c>
      <c r="C348" s="13" t="s">
        <v>990</v>
      </c>
      <c r="D348" s="13" t="s">
        <v>229</v>
      </c>
      <c r="E348" s="13" t="s">
        <v>44</v>
      </c>
      <c r="F348" s="13" t="s">
        <v>30</v>
      </c>
      <c r="G348" s="21">
        <v>45000</v>
      </c>
      <c r="H348" s="14">
        <v>1148.33</v>
      </c>
      <c r="I348" s="14"/>
      <c r="J348" s="14">
        <f t="shared" si="70"/>
        <v>1291.5</v>
      </c>
      <c r="K348" s="14">
        <f t="shared" si="71"/>
        <v>3194.9999999999995</v>
      </c>
      <c r="L348" s="14">
        <f t="shared" si="72"/>
        <v>517.5</v>
      </c>
      <c r="M348" s="14">
        <f t="shared" si="78"/>
        <v>1368</v>
      </c>
      <c r="N348" s="14">
        <f t="shared" si="73"/>
        <v>3190.5</v>
      </c>
      <c r="O348" s="14">
        <v>0</v>
      </c>
      <c r="P348" s="14">
        <f t="shared" si="74"/>
        <v>9562.5</v>
      </c>
      <c r="Q348" s="14">
        <v>0</v>
      </c>
      <c r="R348" s="14">
        <f t="shared" si="75"/>
        <v>3807.83</v>
      </c>
      <c r="S348" s="14">
        <f t="shared" si="76"/>
        <v>6903</v>
      </c>
      <c r="T348" s="14">
        <f t="shared" si="77"/>
        <v>41192.17</v>
      </c>
      <c r="U348" s="7"/>
      <c r="V348" s="33"/>
      <c r="W348"/>
      <c r="X348"/>
      <c r="Y348"/>
      <c r="Z348"/>
      <c r="AA348" s="33"/>
      <c r="AB348"/>
      <c r="AC348" s="33"/>
      <c r="AD348" s="33"/>
      <c r="AE348" s="33"/>
      <c r="AF348" s="33"/>
      <c r="AG348"/>
      <c r="AH348" s="33"/>
      <c r="AI348" s="33"/>
      <c r="AJ348"/>
      <c r="AL348" s="37"/>
      <c r="AM348" s="37"/>
    </row>
    <row r="349" spans="1:39" ht="15.95" customHeight="1" x14ac:dyDescent="0.25">
      <c r="A349" s="11">
        <f t="shared" si="68"/>
        <v>333</v>
      </c>
      <c r="B349" s="12" t="s">
        <v>331</v>
      </c>
      <c r="C349" s="13" t="s">
        <v>445</v>
      </c>
      <c r="D349" s="13" t="s">
        <v>103</v>
      </c>
      <c r="E349" s="13" t="s">
        <v>29</v>
      </c>
      <c r="F349" s="13" t="s">
        <v>30</v>
      </c>
      <c r="G349" s="14">
        <v>32465.74</v>
      </c>
      <c r="H349" s="14">
        <v>0</v>
      </c>
      <c r="I349" s="14">
        <v>0</v>
      </c>
      <c r="J349" s="14">
        <f t="shared" si="70"/>
        <v>931.76673800000003</v>
      </c>
      <c r="K349" s="14">
        <f t="shared" si="71"/>
        <v>2305.06754</v>
      </c>
      <c r="L349" s="14">
        <f t="shared" si="72"/>
        <v>373.35601000000003</v>
      </c>
      <c r="M349" s="14">
        <f t="shared" si="78"/>
        <v>986.95849600000008</v>
      </c>
      <c r="N349" s="14">
        <f t="shared" si="73"/>
        <v>2301.8209660000002</v>
      </c>
      <c r="O349" s="14">
        <v>1597.31</v>
      </c>
      <c r="P349" s="14">
        <f t="shared" si="74"/>
        <v>6898.9697500000002</v>
      </c>
      <c r="Q349" s="14">
        <v>15597.67</v>
      </c>
      <c r="R349" s="14">
        <f t="shared" si="75"/>
        <v>19113.705234000001</v>
      </c>
      <c r="S349" s="14">
        <f t="shared" si="76"/>
        <v>4980.2445160000007</v>
      </c>
      <c r="T349" s="14">
        <f t="shared" si="77"/>
        <v>13352.034766000001</v>
      </c>
      <c r="U349" s="7"/>
      <c r="V349" s="33"/>
      <c r="W349"/>
      <c r="X349"/>
      <c r="Y349"/>
      <c r="Z349"/>
      <c r="AA349" s="33"/>
      <c r="AB349"/>
      <c r="AC349" s="33"/>
      <c r="AD349"/>
      <c r="AE349"/>
      <c r="AF349"/>
      <c r="AG349" s="33"/>
      <c r="AH349" s="33"/>
      <c r="AI349" s="33"/>
      <c r="AJ349"/>
      <c r="AL349" s="37"/>
      <c r="AM349" s="37"/>
    </row>
    <row r="350" spans="1:39" ht="15.95" customHeight="1" x14ac:dyDescent="0.25">
      <c r="A350" s="11">
        <f t="shared" si="68"/>
        <v>334</v>
      </c>
      <c r="B350" s="12" t="s">
        <v>331</v>
      </c>
      <c r="C350" s="13" t="s">
        <v>1010</v>
      </c>
      <c r="D350" s="13" t="s">
        <v>103</v>
      </c>
      <c r="E350" s="13" t="s">
        <v>29</v>
      </c>
      <c r="F350" s="13" t="s">
        <v>30</v>
      </c>
      <c r="G350" s="14">
        <v>30000</v>
      </c>
      <c r="H350" s="14">
        <v>0</v>
      </c>
      <c r="I350" s="14">
        <v>0</v>
      </c>
      <c r="J350" s="14">
        <f t="shared" si="70"/>
        <v>861</v>
      </c>
      <c r="K350" s="14">
        <f t="shared" si="71"/>
        <v>2130</v>
      </c>
      <c r="L350" s="14">
        <f t="shared" si="72"/>
        <v>345</v>
      </c>
      <c r="M350" s="14">
        <f t="shared" si="78"/>
        <v>912</v>
      </c>
      <c r="N350" s="14">
        <f t="shared" si="73"/>
        <v>2127</v>
      </c>
      <c r="O350" s="14">
        <v>1597.31</v>
      </c>
      <c r="P350" s="14">
        <f t="shared" si="74"/>
        <v>6375</v>
      </c>
      <c r="Q350" s="14">
        <v>0</v>
      </c>
      <c r="R350" s="14">
        <f t="shared" si="75"/>
        <v>3370.31</v>
      </c>
      <c r="S350" s="14">
        <f t="shared" si="76"/>
        <v>4602</v>
      </c>
      <c r="T350" s="14">
        <f t="shared" si="77"/>
        <v>26629.69</v>
      </c>
      <c r="U350" s="7"/>
      <c r="V350" s="33"/>
      <c r="W350"/>
      <c r="X350"/>
      <c r="Y350"/>
      <c r="Z350"/>
      <c r="AA350" s="33"/>
      <c r="AB350"/>
      <c r="AC350" s="33"/>
      <c r="AD350"/>
      <c r="AE350"/>
      <c r="AF350"/>
      <c r="AG350" s="33"/>
      <c r="AH350" s="33"/>
      <c r="AI350" s="33"/>
      <c r="AJ350"/>
      <c r="AL350" s="37"/>
      <c r="AM350" s="37"/>
    </row>
    <row r="351" spans="1:39" ht="15.95" customHeight="1" x14ac:dyDescent="0.25">
      <c r="A351" s="11">
        <f t="shared" si="68"/>
        <v>335</v>
      </c>
      <c r="B351" s="12" t="s">
        <v>212</v>
      </c>
      <c r="C351" s="13" t="s">
        <v>463</v>
      </c>
      <c r="D351" s="13" t="s">
        <v>165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 t="shared" si="70"/>
        <v>631.4</v>
      </c>
      <c r="K351" s="14">
        <f t="shared" si="71"/>
        <v>1561.9999999999998</v>
      </c>
      <c r="L351" s="14">
        <f t="shared" si="72"/>
        <v>253</v>
      </c>
      <c r="M351" s="14">
        <f t="shared" si="78"/>
        <v>668.8</v>
      </c>
      <c r="N351" s="14">
        <f t="shared" si="73"/>
        <v>1559.8000000000002</v>
      </c>
      <c r="O351" s="14">
        <v>0</v>
      </c>
      <c r="P351" s="14">
        <f t="shared" si="74"/>
        <v>4675</v>
      </c>
      <c r="Q351" s="14">
        <v>0</v>
      </c>
      <c r="R351" s="14">
        <f t="shared" si="75"/>
        <v>1300.1999999999998</v>
      </c>
      <c r="S351" s="14">
        <f t="shared" si="76"/>
        <v>3374.8</v>
      </c>
      <c r="T351" s="14">
        <f t="shared" si="77"/>
        <v>20699.8</v>
      </c>
      <c r="U351" s="7"/>
      <c r="V351" s="33"/>
      <c r="W351"/>
      <c r="X351"/>
      <c r="Y351"/>
      <c r="Z351"/>
      <c r="AA351" s="33"/>
      <c r="AB351"/>
      <c r="AC351" s="33"/>
      <c r="AD351"/>
      <c r="AE351"/>
      <c r="AF351"/>
      <c r="AG351"/>
      <c r="AH351" s="33"/>
      <c r="AI351" s="33"/>
      <c r="AJ351"/>
      <c r="AL351" s="37"/>
      <c r="AM351" s="37"/>
    </row>
    <row r="352" spans="1:39" ht="15.95" customHeight="1" x14ac:dyDescent="0.25">
      <c r="A352" s="11">
        <f t="shared" si="68"/>
        <v>336</v>
      </c>
      <c r="B352" s="12" t="s">
        <v>212</v>
      </c>
      <c r="C352" s="13" t="s">
        <v>464</v>
      </c>
      <c r="D352" s="13" t="s">
        <v>165</v>
      </c>
      <c r="E352" s="13" t="s">
        <v>29</v>
      </c>
      <c r="F352" s="13" t="s">
        <v>30</v>
      </c>
      <c r="G352" s="14">
        <v>22000</v>
      </c>
      <c r="H352" s="14">
        <v>0</v>
      </c>
      <c r="I352" s="14">
        <v>0</v>
      </c>
      <c r="J352" s="14">
        <f t="shared" si="70"/>
        <v>631.4</v>
      </c>
      <c r="K352" s="14">
        <f t="shared" si="71"/>
        <v>1561.9999999999998</v>
      </c>
      <c r="L352" s="14">
        <f t="shared" si="72"/>
        <v>253</v>
      </c>
      <c r="M352" s="14">
        <f t="shared" si="78"/>
        <v>668.8</v>
      </c>
      <c r="N352" s="14">
        <f t="shared" si="73"/>
        <v>1559.8000000000002</v>
      </c>
      <c r="O352" s="14">
        <v>0</v>
      </c>
      <c r="P352" s="14">
        <f t="shared" si="74"/>
        <v>4675</v>
      </c>
      <c r="Q352" s="14">
        <v>0</v>
      </c>
      <c r="R352" s="14">
        <f t="shared" si="75"/>
        <v>1300.1999999999998</v>
      </c>
      <c r="S352" s="14">
        <f t="shared" si="76"/>
        <v>3374.8</v>
      </c>
      <c r="T352" s="14">
        <f t="shared" si="77"/>
        <v>20699.8</v>
      </c>
      <c r="U352" s="7"/>
      <c r="V352" s="33"/>
      <c r="W352"/>
      <c r="X352"/>
      <c r="Y352"/>
      <c r="Z352"/>
      <c r="AA352" s="33"/>
      <c r="AB352"/>
      <c r="AC352" s="33"/>
      <c r="AD352"/>
      <c r="AE352"/>
      <c r="AF352"/>
      <c r="AG352"/>
      <c r="AH352" s="33"/>
      <c r="AI352" s="33"/>
      <c r="AJ352"/>
      <c r="AL352" s="37"/>
      <c r="AM352" s="37"/>
    </row>
    <row r="353" spans="1:39" ht="15.95" customHeight="1" x14ac:dyDescent="0.25">
      <c r="A353" s="11">
        <f t="shared" si="68"/>
        <v>337</v>
      </c>
      <c r="B353" s="12" t="s">
        <v>212</v>
      </c>
      <c r="C353" s="13" t="s">
        <v>465</v>
      </c>
      <c r="D353" s="13" t="s">
        <v>165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 t="shared" si="70"/>
        <v>631.4</v>
      </c>
      <c r="K353" s="14">
        <f t="shared" si="71"/>
        <v>1561.9999999999998</v>
      </c>
      <c r="L353" s="14">
        <f t="shared" si="72"/>
        <v>253</v>
      </c>
      <c r="M353" s="14">
        <f t="shared" si="78"/>
        <v>668.8</v>
      </c>
      <c r="N353" s="14">
        <f t="shared" si="73"/>
        <v>1559.8000000000002</v>
      </c>
      <c r="O353" s="14">
        <v>0</v>
      </c>
      <c r="P353" s="14">
        <f t="shared" si="74"/>
        <v>4675</v>
      </c>
      <c r="Q353" s="14">
        <v>0</v>
      </c>
      <c r="R353" s="14">
        <f t="shared" si="75"/>
        <v>1300.1999999999998</v>
      </c>
      <c r="S353" s="14">
        <f t="shared" si="76"/>
        <v>3374.8</v>
      </c>
      <c r="T353" s="14">
        <f t="shared" si="77"/>
        <v>20699.8</v>
      </c>
      <c r="U353" s="7"/>
      <c r="V353" s="33"/>
      <c r="W353"/>
      <c r="X353"/>
      <c r="Y353"/>
      <c r="Z353"/>
      <c r="AA353" s="33"/>
      <c r="AB353"/>
      <c r="AC353" s="33"/>
      <c r="AD353"/>
      <c r="AE353"/>
      <c r="AF353"/>
      <c r="AG353"/>
      <c r="AH353" s="33"/>
      <c r="AI353" s="33"/>
      <c r="AJ353"/>
      <c r="AL353" s="37"/>
      <c r="AM353" s="37"/>
    </row>
    <row r="354" spans="1:39" ht="15.95" customHeight="1" x14ac:dyDescent="0.25">
      <c r="A354" s="11">
        <f t="shared" si="68"/>
        <v>338</v>
      </c>
      <c r="B354" s="12" t="s">
        <v>212</v>
      </c>
      <c r="C354" s="13" t="s">
        <v>466</v>
      </c>
      <c r="D354" s="13" t="s">
        <v>165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 t="shared" si="70"/>
        <v>631.4</v>
      </c>
      <c r="K354" s="14">
        <f t="shared" si="71"/>
        <v>1561.9999999999998</v>
      </c>
      <c r="L354" s="14">
        <f t="shared" si="72"/>
        <v>253</v>
      </c>
      <c r="M354" s="14">
        <f t="shared" si="78"/>
        <v>668.8</v>
      </c>
      <c r="N354" s="14">
        <f t="shared" si="73"/>
        <v>1559.8000000000002</v>
      </c>
      <c r="O354" s="14">
        <v>0</v>
      </c>
      <c r="P354" s="14">
        <f t="shared" si="74"/>
        <v>4675</v>
      </c>
      <c r="Q354" s="14">
        <v>0</v>
      </c>
      <c r="R354" s="14">
        <f t="shared" si="75"/>
        <v>1300.1999999999998</v>
      </c>
      <c r="S354" s="14">
        <f t="shared" si="76"/>
        <v>3374.8</v>
      </c>
      <c r="T354" s="14">
        <f t="shared" si="77"/>
        <v>20699.8</v>
      </c>
      <c r="U354" s="7"/>
      <c r="V354" s="33"/>
      <c r="W354"/>
      <c r="X354"/>
      <c r="Y354"/>
      <c r="Z354"/>
      <c r="AA354" s="33"/>
      <c r="AB354"/>
      <c r="AC354" s="33"/>
      <c r="AD354"/>
      <c r="AE354"/>
      <c r="AF354"/>
      <c r="AG354"/>
      <c r="AH354" s="33"/>
      <c r="AI354" s="33"/>
      <c r="AJ354"/>
      <c r="AL354" s="37"/>
      <c r="AM354" s="37"/>
    </row>
    <row r="355" spans="1:39" ht="15.95" customHeight="1" x14ac:dyDescent="0.25">
      <c r="A355" s="11">
        <f t="shared" si="68"/>
        <v>339</v>
      </c>
      <c r="B355" s="28" t="s">
        <v>212</v>
      </c>
      <c r="C355" s="29" t="s">
        <v>467</v>
      </c>
      <c r="D355" s="13" t="s">
        <v>165</v>
      </c>
      <c r="E355" s="29" t="s">
        <v>29</v>
      </c>
      <c r="F355" s="29" t="s">
        <v>30</v>
      </c>
      <c r="G355" s="30">
        <v>22000</v>
      </c>
      <c r="H355" s="14">
        <v>0</v>
      </c>
      <c r="I355" s="30">
        <v>0</v>
      </c>
      <c r="J355" s="14">
        <f t="shared" si="70"/>
        <v>631.4</v>
      </c>
      <c r="K355" s="14">
        <f t="shared" si="71"/>
        <v>1561.9999999999998</v>
      </c>
      <c r="L355" s="14">
        <f t="shared" si="72"/>
        <v>253</v>
      </c>
      <c r="M355" s="14">
        <f t="shared" si="78"/>
        <v>668.8</v>
      </c>
      <c r="N355" s="14">
        <f t="shared" si="73"/>
        <v>1559.8000000000002</v>
      </c>
      <c r="O355" s="14">
        <v>1597.31</v>
      </c>
      <c r="P355" s="14">
        <f t="shared" si="74"/>
        <v>4675</v>
      </c>
      <c r="Q355" s="14">
        <v>0</v>
      </c>
      <c r="R355" s="14">
        <f t="shared" si="75"/>
        <v>2897.5099999999998</v>
      </c>
      <c r="S355" s="14">
        <f t="shared" si="76"/>
        <v>3374.8</v>
      </c>
      <c r="T355" s="14">
        <f t="shared" si="77"/>
        <v>19102.490000000002</v>
      </c>
      <c r="U355" s="7"/>
      <c r="V355" s="33"/>
      <c r="W355"/>
      <c r="X355"/>
      <c r="Y355"/>
      <c r="Z355"/>
      <c r="AA355" s="33"/>
      <c r="AB355"/>
      <c r="AC355" s="33"/>
      <c r="AD355"/>
      <c r="AE355"/>
      <c r="AF355"/>
      <c r="AG355" s="33"/>
      <c r="AH355" s="33"/>
      <c r="AI355" s="33"/>
      <c r="AJ355"/>
      <c r="AL355" s="37"/>
      <c r="AM355" s="37"/>
    </row>
    <row r="356" spans="1:39" ht="15.95" customHeight="1" x14ac:dyDescent="0.25">
      <c r="A356" s="11">
        <f t="shared" si="68"/>
        <v>340</v>
      </c>
      <c r="B356" s="12" t="s">
        <v>212</v>
      </c>
      <c r="C356" s="13" t="s">
        <v>468</v>
      </c>
      <c r="D356" s="13" t="s">
        <v>37</v>
      </c>
      <c r="E356" s="13" t="s">
        <v>29</v>
      </c>
      <c r="F356" s="13" t="s">
        <v>35</v>
      </c>
      <c r="G356" s="14">
        <v>34000</v>
      </c>
      <c r="H356" s="14">
        <v>0</v>
      </c>
      <c r="I356" s="14">
        <v>0</v>
      </c>
      <c r="J356" s="14">
        <f t="shared" si="70"/>
        <v>975.8</v>
      </c>
      <c r="K356" s="14">
        <f t="shared" si="71"/>
        <v>2414</v>
      </c>
      <c r="L356" s="14">
        <f t="shared" si="72"/>
        <v>391</v>
      </c>
      <c r="M356" s="14">
        <f t="shared" si="78"/>
        <v>1033.5999999999999</v>
      </c>
      <c r="N356" s="14">
        <f t="shared" si="73"/>
        <v>2410.6000000000004</v>
      </c>
      <c r="O356" s="14">
        <v>1597.31</v>
      </c>
      <c r="P356" s="14">
        <f t="shared" si="74"/>
        <v>7225</v>
      </c>
      <c r="Q356" s="14">
        <v>15261.250000000002</v>
      </c>
      <c r="R356" s="14">
        <f t="shared" si="75"/>
        <v>18867.960000000003</v>
      </c>
      <c r="S356" s="14">
        <f t="shared" si="76"/>
        <v>5215.6000000000004</v>
      </c>
      <c r="T356" s="14">
        <f t="shared" si="77"/>
        <v>15132.039999999997</v>
      </c>
      <c r="U356" s="7"/>
      <c r="V356" s="33"/>
      <c r="W356"/>
      <c r="X356"/>
      <c r="Y356"/>
      <c r="Z356"/>
      <c r="AA356" s="33"/>
      <c r="AB356"/>
      <c r="AC356" s="33"/>
      <c r="AD356"/>
      <c r="AE356"/>
      <c r="AF356" s="33"/>
      <c r="AG356" s="33"/>
      <c r="AH356" s="33"/>
      <c r="AI356" s="33"/>
      <c r="AJ356"/>
      <c r="AL356" s="37"/>
      <c r="AM356" s="37"/>
    </row>
    <row r="357" spans="1:39" ht="15.95" customHeight="1" x14ac:dyDescent="0.25">
      <c r="A357" s="11">
        <f t="shared" si="68"/>
        <v>341</v>
      </c>
      <c r="B357" s="12" t="s">
        <v>212</v>
      </c>
      <c r="C357" s="13" t="s">
        <v>469</v>
      </c>
      <c r="D357" s="13" t="s">
        <v>165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0"/>
        <v>631.4</v>
      </c>
      <c r="K357" s="14">
        <f t="shared" si="71"/>
        <v>1561.9999999999998</v>
      </c>
      <c r="L357" s="14">
        <f t="shared" si="72"/>
        <v>253</v>
      </c>
      <c r="M357" s="14">
        <f t="shared" si="78"/>
        <v>668.8</v>
      </c>
      <c r="N357" s="14">
        <f t="shared" si="73"/>
        <v>1559.8000000000002</v>
      </c>
      <c r="O357" s="14">
        <v>0</v>
      </c>
      <c r="P357" s="14">
        <f t="shared" si="74"/>
        <v>4675</v>
      </c>
      <c r="Q357" s="14">
        <v>0</v>
      </c>
      <c r="R357" s="14">
        <f t="shared" si="75"/>
        <v>1300.1999999999998</v>
      </c>
      <c r="S357" s="14">
        <f t="shared" si="76"/>
        <v>3374.8</v>
      </c>
      <c r="T357" s="14">
        <f t="shared" si="77"/>
        <v>20699.8</v>
      </c>
      <c r="U357" s="7"/>
      <c r="V357" s="33"/>
      <c r="W357"/>
      <c r="X357"/>
      <c r="Y357"/>
      <c r="Z357"/>
      <c r="AA357" s="33"/>
      <c r="AB357"/>
      <c r="AC357" s="33"/>
      <c r="AD357"/>
      <c r="AE357"/>
      <c r="AF357"/>
      <c r="AG357"/>
      <c r="AH357" s="33"/>
      <c r="AI357" s="33"/>
      <c r="AJ357"/>
      <c r="AL357" s="37"/>
      <c r="AM357" s="37"/>
    </row>
    <row r="358" spans="1:39" ht="15.95" customHeight="1" x14ac:dyDescent="0.25">
      <c r="A358" s="11">
        <f t="shared" ref="A358:A421" si="79">1+A357</f>
        <v>342</v>
      </c>
      <c r="B358" s="12" t="s">
        <v>212</v>
      </c>
      <c r="C358" s="13" t="s">
        <v>470</v>
      </c>
      <c r="D358" s="13" t="s">
        <v>165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ref="J358:J389" si="80">+G358*2.87%</f>
        <v>631.4</v>
      </c>
      <c r="K358" s="14">
        <f t="shared" ref="K358:K389" si="81">G358*7.1%</f>
        <v>1561.9999999999998</v>
      </c>
      <c r="L358" s="14">
        <f t="shared" ref="L358:L389" si="82">G358*1.15%</f>
        <v>253</v>
      </c>
      <c r="M358" s="14">
        <f t="shared" si="78"/>
        <v>668.8</v>
      </c>
      <c r="N358" s="14">
        <f t="shared" ref="N358:N389" si="83">G358*7.09%</f>
        <v>1559.8000000000002</v>
      </c>
      <c r="O358" s="14">
        <v>0</v>
      </c>
      <c r="P358" s="14">
        <f t="shared" ref="P358:P389" si="84">J358+K358+L358+M358+N358</f>
        <v>4675</v>
      </c>
      <c r="Q358" s="14">
        <v>0</v>
      </c>
      <c r="R358" s="14">
        <f t="shared" ref="R358:R389" si="85">+J358+M358+O358+Q358+H358+I358</f>
        <v>1300.1999999999998</v>
      </c>
      <c r="S358" s="14">
        <f t="shared" ref="S358:S389" si="86">+N358+L358+K358</f>
        <v>3374.8</v>
      </c>
      <c r="T358" s="14">
        <f t="shared" ref="T358:T389" si="87">+G358-R358</f>
        <v>20699.8</v>
      </c>
      <c r="U358" s="7"/>
      <c r="V358" s="33"/>
      <c r="W358"/>
      <c r="X358"/>
      <c r="Y358"/>
      <c r="Z358"/>
      <c r="AA358" s="33"/>
      <c r="AB358"/>
      <c r="AC358" s="33"/>
      <c r="AD358"/>
      <c r="AE358"/>
      <c r="AF358"/>
      <c r="AG358"/>
      <c r="AH358" s="33"/>
      <c r="AI358" s="33"/>
      <c r="AJ358"/>
      <c r="AL358" s="37"/>
      <c r="AM358" s="37"/>
    </row>
    <row r="359" spans="1:39" ht="15.95" customHeight="1" x14ac:dyDescent="0.25">
      <c r="A359" s="11">
        <f t="shared" si="79"/>
        <v>343</v>
      </c>
      <c r="B359" s="12" t="s">
        <v>212</v>
      </c>
      <c r="C359" s="13" t="s">
        <v>471</v>
      </c>
      <c r="D359" s="13" t="s">
        <v>165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80"/>
        <v>631.4</v>
      </c>
      <c r="K359" s="14">
        <f t="shared" si="81"/>
        <v>1561.9999999999998</v>
      </c>
      <c r="L359" s="14">
        <f t="shared" si="82"/>
        <v>253</v>
      </c>
      <c r="M359" s="14">
        <f t="shared" ref="M359:M390" si="88">+G359*3.04%</f>
        <v>668.8</v>
      </c>
      <c r="N359" s="14">
        <f t="shared" si="83"/>
        <v>1559.8000000000002</v>
      </c>
      <c r="O359" s="14">
        <v>0</v>
      </c>
      <c r="P359" s="14">
        <f t="shared" si="84"/>
        <v>4675</v>
      </c>
      <c r="Q359" s="14">
        <v>0</v>
      </c>
      <c r="R359" s="14">
        <f t="shared" si="85"/>
        <v>1300.1999999999998</v>
      </c>
      <c r="S359" s="14">
        <f t="shared" si="86"/>
        <v>3374.8</v>
      </c>
      <c r="T359" s="14">
        <f t="shared" si="87"/>
        <v>20699.8</v>
      </c>
      <c r="U359" s="7"/>
      <c r="V359" s="33"/>
      <c r="W359"/>
      <c r="X359"/>
      <c r="Y359"/>
      <c r="Z359"/>
      <c r="AA359" s="33"/>
      <c r="AB359"/>
      <c r="AC359" s="33"/>
      <c r="AD359"/>
      <c r="AE359"/>
      <c r="AF359"/>
      <c r="AG359"/>
      <c r="AH359" s="33"/>
      <c r="AI359" s="33"/>
      <c r="AJ359"/>
      <c r="AL359" s="37"/>
      <c r="AM359" s="37"/>
    </row>
    <row r="360" spans="1:39" ht="15.95" customHeight="1" x14ac:dyDescent="0.25">
      <c r="A360" s="11">
        <f t="shared" si="79"/>
        <v>344</v>
      </c>
      <c r="B360" s="12" t="s">
        <v>212</v>
      </c>
      <c r="C360" s="13" t="s">
        <v>472</v>
      </c>
      <c r="D360" s="13" t="s">
        <v>37</v>
      </c>
      <c r="E360" s="13" t="s">
        <v>29</v>
      </c>
      <c r="F360" s="13" t="s">
        <v>35</v>
      </c>
      <c r="G360" s="14">
        <v>40000</v>
      </c>
      <c r="H360" s="14">
        <v>442.65</v>
      </c>
      <c r="I360" s="14">
        <v>0</v>
      </c>
      <c r="J360" s="14">
        <f t="shared" si="80"/>
        <v>1148</v>
      </c>
      <c r="K360" s="14">
        <f t="shared" si="81"/>
        <v>2839.9999999999995</v>
      </c>
      <c r="L360" s="14">
        <f t="shared" si="82"/>
        <v>460</v>
      </c>
      <c r="M360" s="14">
        <f t="shared" si="88"/>
        <v>1216</v>
      </c>
      <c r="N360" s="14">
        <f t="shared" si="83"/>
        <v>2836</v>
      </c>
      <c r="O360" s="14">
        <v>0</v>
      </c>
      <c r="P360" s="14">
        <f t="shared" si="84"/>
        <v>8500</v>
      </c>
      <c r="Q360" s="14">
        <v>0</v>
      </c>
      <c r="R360" s="14">
        <f t="shared" si="85"/>
        <v>2806.65</v>
      </c>
      <c r="S360" s="14">
        <f t="shared" si="86"/>
        <v>6136</v>
      </c>
      <c r="T360" s="14">
        <f t="shared" si="87"/>
        <v>37193.35</v>
      </c>
      <c r="U360" s="7"/>
      <c r="V360" s="33"/>
      <c r="W360"/>
      <c r="X360"/>
      <c r="Y360"/>
      <c r="Z360"/>
      <c r="AA360" s="33"/>
      <c r="AB360"/>
      <c r="AC360" s="33"/>
      <c r="AD360" s="33"/>
      <c r="AE360"/>
      <c r="AF360" s="33"/>
      <c r="AG360"/>
      <c r="AH360" s="33"/>
      <c r="AI360" s="33"/>
      <c r="AJ360"/>
      <c r="AL360" s="37"/>
      <c r="AM360" s="37"/>
    </row>
    <row r="361" spans="1:39" ht="15.95" customHeight="1" x14ac:dyDescent="0.25">
      <c r="A361" s="11">
        <f t="shared" si="79"/>
        <v>345</v>
      </c>
      <c r="B361" s="12" t="s">
        <v>212</v>
      </c>
      <c r="C361" s="13" t="s">
        <v>473</v>
      </c>
      <c r="D361" s="13" t="s">
        <v>163</v>
      </c>
      <c r="E361" s="13" t="s">
        <v>29</v>
      </c>
      <c r="F361" s="13" t="s">
        <v>35</v>
      </c>
      <c r="G361" s="14">
        <v>30000</v>
      </c>
      <c r="H361" s="14">
        <v>0</v>
      </c>
      <c r="I361" s="14">
        <v>0</v>
      </c>
      <c r="J361" s="14">
        <f t="shared" si="80"/>
        <v>861</v>
      </c>
      <c r="K361" s="14">
        <f t="shared" si="81"/>
        <v>2130</v>
      </c>
      <c r="L361" s="14">
        <f t="shared" si="82"/>
        <v>345</v>
      </c>
      <c r="M361" s="14">
        <f t="shared" si="88"/>
        <v>912</v>
      </c>
      <c r="N361" s="14">
        <f t="shared" si="83"/>
        <v>2127</v>
      </c>
      <c r="O361" s="14">
        <v>1597.31</v>
      </c>
      <c r="P361" s="14">
        <f t="shared" si="84"/>
        <v>6375</v>
      </c>
      <c r="Q361" s="14">
        <v>8993.4600000000009</v>
      </c>
      <c r="R361" s="14">
        <f t="shared" si="85"/>
        <v>12363.77</v>
      </c>
      <c r="S361" s="14">
        <f t="shared" si="86"/>
        <v>4602</v>
      </c>
      <c r="T361" s="14">
        <f t="shared" si="87"/>
        <v>17636.23</v>
      </c>
      <c r="U361" s="7"/>
      <c r="V361" s="33"/>
      <c r="W361"/>
      <c r="X361"/>
      <c r="Y361"/>
      <c r="Z361"/>
      <c r="AA361" s="33"/>
      <c r="AB361"/>
      <c r="AC361" s="33"/>
      <c r="AD361"/>
      <c r="AE361"/>
      <c r="AF361"/>
      <c r="AG361" s="33"/>
      <c r="AH361" s="33"/>
      <c r="AI361" s="33"/>
      <c r="AJ361"/>
      <c r="AL361" s="37"/>
      <c r="AM361" s="37"/>
    </row>
    <row r="362" spans="1:39" ht="15.95" customHeight="1" x14ac:dyDescent="0.25">
      <c r="A362" s="11">
        <f t="shared" si="79"/>
        <v>346</v>
      </c>
      <c r="B362" s="12" t="s">
        <v>212</v>
      </c>
      <c r="C362" s="13" t="s">
        <v>474</v>
      </c>
      <c r="D362" s="13" t="s">
        <v>502</v>
      </c>
      <c r="E362" s="13" t="s">
        <v>29</v>
      </c>
      <c r="F362" s="13" t="s">
        <v>35</v>
      </c>
      <c r="G362" s="14">
        <v>22000</v>
      </c>
      <c r="H362" s="14">
        <v>0</v>
      </c>
      <c r="I362" s="14">
        <v>0</v>
      </c>
      <c r="J362" s="14">
        <f t="shared" si="80"/>
        <v>631.4</v>
      </c>
      <c r="K362" s="14">
        <f t="shared" si="81"/>
        <v>1561.9999999999998</v>
      </c>
      <c r="L362" s="14">
        <f t="shared" si="82"/>
        <v>253</v>
      </c>
      <c r="M362" s="14">
        <f t="shared" si="88"/>
        <v>668.8</v>
      </c>
      <c r="N362" s="14">
        <f t="shared" si="83"/>
        <v>1559.8000000000002</v>
      </c>
      <c r="O362" s="14">
        <v>0</v>
      </c>
      <c r="P362" s="14">
        <f t="shared" si="84"/>
        <v>4675</v>
      </c>
      <c r="Q362" s="14">
        <v>0</v>
      </c>
      <c r="R362" s="14">
        <f t="shared" si="85"/>
        <v>1300.1999999999998</v>
      </c>
      <c r="S362" s="14">
        <f t="shared" si="86"/>
        <v>3374.8</v>
      </c>
      <c r="T362" s="14">
        <f t="shared" si="87"/>
        <v>20699.8</v>
      </c>
      <c r="U362" s="7"/>
      <c r="V362" s="33"/>
      <c r="W362"/>
      <c r="X362"/>
      <c r="Y362"/>
      <c r="Z362"/>
      <c r="AA362" s="33"/>
      <c r="AB362"/>
      <c r="AC362" s="33"/>
      <c r="AD362"/>
      <c r="AE362"/>
      <c r="AF362"/>
      <c r="AG362"/>
      <c r="AH362" s="33"/>
      <c r="AI362" s="33"/>
      <c r="AJ362"/>
      <c r="AL362" s="37"/>
      <c r="AM362" s="37"/>
    </row>
    <row r="363" spans="1:39" ht="15.95" customHeight="1" x14ac:dyDescent="0.25">
      <c r="A363" s="11">
        <f t="shared" si="79"/>
        <v>347</v>
      </c>
      <c r="B363" s="12" t="s">
        <v>212</v>
      </c>
      <c r="C363" s="13" t="s">
        <v>475</v>
      </c>
      <c r="D363" s="13" t="s">
        <v>502</v>
      </c>
      <c r="E363" s="13" t="s">
        <v>29</v>
      </c>
      <c r="F363" s="13" t="s">
        <v>35</v>
      </c>
      <c r="G363" s="14">
        <v>20000</v>
      </c>
      <c r="H363" s="14">
        <v>0</v>
      </c>
      <c r="I363" s="14">
        <v>0</v>
      </c>
      <c r="J363" s="14">
        <f t="shared" si="80"/>
        <v>574</v>
      </c>
      <c r="K363" s="14">
        <f t="shared" si="81"/>
        <v>1419.9999999999998</v>
      </c>
      <c r="L363" s="14">
        <f t="shared" si="82"/>
        <v>230</v>
      </c>
      <c r="M363" s="14">
        <f t="shared" si="88"/>
        <v>608</v>
      </c>
      <c r="N363" s="14">
        <f t="shared" si="83"/>
        <v>1418</v>
      </c>
      <c r="O363" s="14">
        <v>1597.31</v>
      </c>
      <c r="P363" s="14">
        <f t="shared" si="84"/>
        <v>4250</v>
      </c>
      <c r="Q363" s="14">
        <v>0</v>
      </c>
      <c r="R363" s="14">
        <f t="shared" si="85"/>
        <v>2779.31</v>
      </c>
      <c r="S363" s="14">
        <f t="shared" si="86"/>
        <v>3068</v>
      </c>
      <c r="T363" s="14">
        <f t="shared" si="87"/>
        <v>17220.689999999999</v>
      </c>
      <c r="U363" s="7"/>
      <c r="V363" s="33"/>
      <c r="W363"/>
      <c r="X363"/>
      <c r="Y363"/>
      <c r="Z363"/>
      <c r="AA363" s="33"/>
      <c r="AB363"/>
      <c r="AC363" s="33"/>
      <c r="AD363"/>
      <c r="AE363"/>
      <c r="AF363"/>
      <c r="AG363" s="33"/>
      <c r="AH363" s="33"/>
      <c r="AI363" s="33"/>
      <c r="AJ363"/>
      <c r="AL363" s="37"/>
      <c r="AM363" s="37"/>
    </row>
    <row r="364" spans="1:39" ht="15.95" customHeight="1" x14ac:dyDescent="0.25">
      <c r="A364" s="11">
        <f t="shared" si="79"/>
        <v>348</v>
      </c>
      <c r="B364" s="12" t="s">
        <v>212</v>
      </c>
      <c r="C364" s="13" t="s">
        <v>476</v>
      </c>
      <c r="D364" s="13" t="s">
        <v>502</v>
      </c>
      <c r="E364" s="13" t="s">
        <v>29</v>
      </c>
      <c r="F364" s="13" t="s">
        <v>35</v>
      </c>
      <c r="G364" s="14">
        <v>20000</v>
      </c>
      <c r="H364" s="14">
        <v>0</v>
      </c>
      <c r="I364" s="14">
        <v>0</v>
      </c>
      <c r="J364" s="14">
        <f t="shared" si="80"/>
        <v>574</v>
      </c>
      <c r="K364" s="14">
        <f t="shared" si="81"/>
        <v>1419.9999999999998</v>
      </c>
      <c r="L364" s="14">
        <f t="shared" si="82"/>
        <v>230</v>
      </c>
      <c r="M364" s="14">
        <f t="shared" si="88"/>
        <v>608</v>
      </c>
      <c r="N364" s="14">
        <f t="shared" si="83"/>
        <v>1418</v>
      </c>
      <c r="O364" s="14">
        <v>1597.31</v>
      </c>
      <c r="P364" s="14">
        <f t="shared" si="84"/>
        <v>4250</v>
      </c>
      <c r="Q364" s="14">
        <v>0</v>
      </c>
      <c r="R364" s="14">
        <f t="shared" si="85"/>
        <v>2779.31</v>
      </c>
      <c r="S364" s="14">
        <f t="shared" si="86"/>
        <v>3068</v>
      </c>
      <c r="T364" s="14">
        <f t="shared" si="87"/>
        <v>17220.689999999999</v>
      </c>
      <c r="U364" s="7"/>
      <c r="V364" s="33"/>
      <c r="W364"/>
      <c r="X364"/>
      <c r="Y364"/>
      <c r="Z364"/>
      <c r="AA364" s="33"/>
      <c r="AB364"/>
      <c r="AC364" s="33"/>
      <c r="AD364"/>
      <c r="AE364"/>
      <c r="AF364"/>
      <c r="AG364" s="33"/>
      <c r="AH364" s="33"/>
      <c r="AI364" s="33"/>
      <c r="AJ364"/>
      <c r="AL364" s="37"/>
      <c r="AM364" s="37"/>
    </row>
    <row r="365" spans="1:39" ht="15.95" customHeight="1" x14ac:dyDescent="0.25">
      <c r="A365" s="11">
        <f t="shared" si="79"/>
        <v>349</v>
      </c>
      <c r="B365" s="12" t="s">
        <v>212</v>
      </c>
      <c r="C365" s="13" t="s">
        <v>477</v>
      </c>
      <c r="D365" s="13" t="s">
        <v>502</v>
      </c>
      <c r="E365" s="13" t="s">
        <v>29</v>
      </c>
      <c r="F365" s="13" t="s">
        <v>35</v>
      </c>
      <c r="G365" s="14">
        <v>22000</v>
      </c>
      <c r="H365" s="14">
        <v>0</v>
      </c>
      <c r="I365" s="14">
        <v>0</v>
      </c>
      <c r="J365" s="14">
        <f t="shared" si="80"/>
        <v>631.4</v>
      </c>
      <c r="K365" s="14">
        <f t="shared" si="81"/>
        <v>1561.9999999999998</v>
      </c>
      <c r="L365" s="14">
        <f t="shared" si="82"/>
        <v>253</v>
      </c>
      <c r="M365" s="14">
        <f t="shared" si="88"/>
        <v>668.8</v>
      </c>
      <c r="N365" s="14">
        <f t="shared" si="83"/>
        <v>1559.8000000000002</v>
      </c>
      <c r="O365" s="14">
        <v>0</v>
      </c>
      <c r="P365" s="14">
        <f t="shared" si="84"/>
        <v>4675</v>
      </c>
      <c r="Q365" s="14">
        <v>0</v>
      </c>
      <c r="R365" s="14">
        <f t="shared" si="85"/>
        <v>1300.1999999999998</v>
      </c>
      <c r="S365" s="14">
        <f t="shared" si="86"/>
        <v>3374.8</v>
      </c>
      <c r="T365" s="14">
        <f t="shared" si="87"/>
        <v>20699.8</v>
      </c>
      <c r="U365" s="7"/>
      <c r="V365" s="33"/>
      <c r="W365"/>
      <c r="X365"/>
      <c r="Y365"/>
      <c r="Z365"/>
      <c r="AA365" s="33"/>
      <c r="AB365"/>
      <c r="AC365" s="33"/>
      <c r="AD365"/>
      <c r="AE365"/>
      <c r="AF365"/>
      <c r="AG365"/>
      <c r="AH365" s="33"/>
      <c r="AI365" s="33"/>
      <c r="AJ365"/>
      <c r="AL365" s="37"/>
      <c r="AM365" s="37"/>
    </row>
    <row r="366" spans="1:39" ht="15.95" customHeight="1" x14ac:dyDescent="0.25">
      <c r="A366" s="11">
        <f t="shared" si="79"/>
        <v>350</v>
      </c>
      <c r="B366" s="12" t="s">
        <v>212</v>
      </c>
      <c r="C366" s="13" t="s">
        <v>478</v>
      </c>
      <c r="D366" s="13" t="s">
        <v>165</v>
      </c>
      <c r="E366" s="13" t="s">
        <v>29</v>
      </c>
      <c r="F366" s="13" t="s">
        <v>30</v>
      </c>
      <c r="G366" s="14">
        <v>22000</v>
      </c>
      <c r="H366" s="14">
        <v>0</v>
      </c>
      <c r="I366" s="14">
        <v>0</v>
      </c>
      <c r="J366" s="14">
        <f t="shared" si="80"/>
        <v>631.4</v>
      </c>
      <c r="K366" s="14">
        <f t="shared" si="81"/>
        <v>1561.9999999999998</v>
      </c>
      <c r="L366" s="14">
        <f t="shared" si="82"/>
        <v>253</v>
      </c>
      <c r="M366" s="14">
        <f t="shared" si="88"/>
        <v>668.8</v>
      </c>
      <c r="N366" s="14">
        <f t="shared" si="83"/>
        <v>1559.8000000000002</v>
      </c>
      <c r="O366" s="14">
        <v>0</v>
      </c>
      <c r="P366" s="14">
        <f t="shared" si="84"/>
        <v>4675</v>
      </c>
      <c r="Q366" s="14">
        <v>0</v>
      </c>
      <c r="R366" s="14">
        <f t="shared" si="85"/>
        <v>1300.1999999999998</v>
      </c>
      <c r="S366" s="14">
        <f t="shared" si="86"/>
        <v>3374.8</v>
      </c>
      <c r="T366" s="14">
        <f t="shared" si="87"/>
        <v>20699.8</v>
      </c>
      <c r="U366" s="7"/>
      <c r="V366" s="33"/>
      <c r="W366"/>
      <c r="X366"/>
      <c r="Y366"/>
      <c r="Z366"/>
      <c r="AA366" s="33"/>
      <c r="AB366"/>
      <c r="AC366" s="33"/>
      <c r="AD366"/>
      <c r="AE366"/>
      <c r="AF366"/>
      <c r="AG366"/>
      <c r="AH366" s="33"/>
      <c r="AI366" s="33"/>
      <c r="AJ366"/>
      <c r="AL366" s="37"/>
      <c r="AM366" s="37"/>
    </row>
    <row r="367" spans="1:39" ht="15.95" customHeight="1" x14ac:dyDescent="0.25">
      <c r="A367" s="11">
        <f t="shared" si="79"/>
        <v>351</v>
      </c>
      <c r="B367" s="12" t="s">
        <v>212</v>
      </c>
      <c r="C367" s="13" t="s">
        <v>480</v>
      </c>
      <c r="D367" s="13" t="s">
        <v>363</v>
      </c>
      <c r="E367" s="13" t="s">
        <v>29</v>
      </c>
      <c r="F367" s="13" t="s">
        <v>30</v>
      </c>
      <c r="G367" s="14">
        <v>30000</v>
      </c>
      <c r="H367" s="14">
        <v>0</v>
      </c>
      <c r="I367" s="14">
        <v>0</v>
      </c>
      <c r="J367" s="14">
        <f t="shared" si="80"/>
        <v>861</v>
      </c>
      <c r="K367" s="14">
        <f t="shared" si="81"/>
        <v>2130</v>
      </c>
      <c r="L367" s="14">
        <f t="shared" si="82"/>
        <v>345</v>
      </c>
      <c r="M367" s="14">
        <f t="shared" si="88"/>
        <v>912</v>
      </c>
      <c r="N367" s="14">
        <f t="shared" si="83"/>
        <v>2127</v>
      </c>
      <c r="O367" s="14">
        <v>0</v>
      </c>
      <c r="P367" s="14">
        <f t="shared" si="84"/>
        <v>6375</v>
      </c>
      <c r="Q367" s="14">
        <v>0</v>
      </c>
      <c r="R367" s="14">
        <f t="shared" si="85"/>
        <v>1773</v>
      </c>
      <c r="S367" s="14">
        <f t="shared" si="86"/>
        <v>4602</v>
      </c>
      <c r="T367" s="14">
        <f t="shared" si="87"/>
        <v>28227</v>
      </c>
      <c r="U367" s="7"/>
      <c r="V367" s="33"/>
      <c r="W367"/>
      <c r="X367"/>
      <c r="Y367"/>
      <c r="Z367"/>
      <c r="AA367" s="33"/>
      <c r="AB367"/>
      <c r="AC367" s="33"/>
      <c r="AD367"/>
      <c r="AE367"/>
      <c r="AF367"/>
      <c r="AG367"/>
      <c r="AH367" s="33"/>
      <c r="AI367" s="33"/>
      <c r="AJ367"/>
      <c r="AL367" s="37"/>
      <c r="AM367" s="37"/>
    </row>
    <row r="368" spans="1:39" ht="15.95" customHeight="1" x14ac:dyDescent="0.25">
      <c r="A368" s="11">
        <f t="shared" si="79"/>
        <v>352</v>
      </c>
      <c r="B368" s="12" t="s">
        <v>212</v>
      </c>
      <c r="C368" s="13" t="s">
        <v>481</v>
      </c>
      <c r="D368" s="13" t="s">
        <v>502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80"/>
        <v>631.4</v>
      </c>
      <c r="K368" s="14">
        <f t="shared" si="81"/>
        <v>1561.9999999999998</v>
      </c>
      <c r="L368" s="14">
        <f t="shared" si="82"/>
        <v>253</v>
      </c>
      <c r="M368" s="14">
        <f t="shared" si="88"/>
        <v>668.8</v>
      </c>
      <c r="N368" s="14">
        <f t="shared" si="83"/>
        <v>1559.8000000000002</v>
      </c>
      <c r="O368" s="14">
        <v>0</v>
      </c>
      <c r="P368" s="14">
        <f t="shared" si="84"/>
        <v>4675</v>
      </c>
      <c r="Q368" s="14">
        <v>15444.76</v>
      </c>
      <c r="R368" s="14">
        <f t="shared" si="85"/>
        <v>16744.96</v>
      </c>
      <c r="S368" s="14">
        <f t="shared" si="86"/>
        <v>3374.8</v>
      </c>
      <c r="T368" s="14">
        <f t="shared" si="87"/>
        <v>5255.0400000000009</v>
      </c>
      <c r="U368" s="7"/>
      <c r="V368" s="33"/>
      <c r="W368"/>
      <c r="X368"/>
      <c r="Y368"/>
      <c r="Z368"/>
      <c r="AA368" s="33"/>
      <c r="AB368"/>
      <c r="AC368" s="33"/>
      <c r="AD368"/>
      <c r="AE368"/>
      <c r="AF368"/>
      <c r="AG368" s="33"/>
      <c r="AH368" s="33"/>
      <c r="AI368" s="33"/>
      <c r="AJ368"/>
      <c r="AL368" s="37"/>
      <c r="AM368" s="37"/>
    </row>
    <row r="369" spans="1:39" ht="15.95" customHeight="1" x14ac:dyDescent="0.25">
      <c r="A369" s="11">
        <f t="shared" si="79"/>
        <v>353</v>
      </c>
      <c r="B369" s="12" t="s">
        <v>212</v>
      </c>
      <c r="C369" s="13" t="s">
        <v>482</v>
      </c>
      <c r="D369" s="13" t="s">
        <v>502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 t="shared" si="80"/>
        <v>631.4</v>
      </c>
      <c r="K369" s="14">
        <f t="shared" si="81"/>
        <v>1561.9999999999998</v>
      </c>
      <c r="L369" s="14">
        <f t="shared" si="82"/>
        <v>253</v>
      </c>
      <c r="M369" s="14">
        <f t="shared" si="88"/>
        <v>668.8</v>
      </c>
      <c r="N369" s="14">
        <f t="shared" si="83"/>
        <v>1559.8000000000002</v>
      </c>
      <c r="O369" s="14">
        <v>0</v>
      </c>
      <c r="P369" s="14">
        <f t="shared" si="84"/>
        <v>4675</v>
      </c>
      <c r="Q369" s="14">
        <v>13468.26</v>
      </c>
      <c r="R369" s="14">
        <f t="shared" si="85"/>
        <v>14768.46</v>
      </c>
      <c r="S369" s="14">
        <f t="shared" si="86"/>
        <v>3374.8</v>
      </c>
      <c r="T369" s="14">
        <f t="shared" si="87"/>
        <v>7231.5400000000009</v>
      </c>
      <c r="U369" s="7"/>
      <c r="V369" s="33"/>
      <c r="W369"/>
      <c r="X369"/>
      <c r="Y369"/>
      <c r="Z369"/>
      <c r="AA369" s="33"/>
      <c r="AB369"/>
      <c r="AC369" s="33"/>
      <c r="AD369"/>
      <c r="AE369"/>
      <c r="AF369"/>
      <c r="AG369" s="33"/>
      <c r="AH369" s="33"/>
      <c r="AI369" s="33"/>
      <c r="AJ369"/>
      <c r="AL369" s="37"/>
      <c r="AM369" s="37"/>
    </row>
    <row r="370" spans="1:39" ht="15.95" customHeight="1" x14ac:dyDescent="0.25">
      <c r="A370" s="11">
        <f t="shared" si="79"/>
        <v>354</v>
      </c>
      <c r="B370" s="12" t="s">
        <v>212</v>
      </c>
      <c r="C370" s="13" t="s">
        <v>483</v>
      </c>
      <c r="D370" s="13" t="s">
        <v>502</v>
      </c>
      <c r="E370" s="13" t="s">
        <v>29</v>
      </c>
      <c r="F370" s="13" t="s">
        <v>35</v>
      </c>
      <c r="G370" s="14">
        <v>22000</v>
      </c>
      <c r="H370" s="14">
        <v>0</v>
      </c>
      <c r="I370" s="14">
        <v>0</v>
      </c>
      <c r="J370" s="14">
        <f t="shared" si="80"/>
        <v>631.4</v>
      </c>
      <c r="K370" s="14">
        <f t="shared" si="81"/>
        <v>1561.9999999999998</v>
      </c>
      <c r="L370" s="14">
        <f t="shared" si="82"/>
        <v>253</v>
      </c>
      <c r="M370" s="14">
        <f t="shared" si="88"/>
        <v>668.8</v>
      </c>
      <c r="N370" s="14">
        <f t="shared" si="83"/>
        <v>1559.8000000000002</v>
      </c>
      <c r="O370" s="14">
        <v>1597.31</v>
      </c>
      <c r="P370" s="14">
        <f t="shared" si="84"/>
        <v>4675</v>
      </c>
      <c r="Q370" s="14">
        <v>0</v>
      </c>
      <c r="R370" s="14">
        <f t="shared" si="85"/>
        <v>2897.5099999999998</v>
      </c>
      <c r="S370" s="14">
        <f t="shared" si="86"/>
        <v>3374.8</v>
      </c>
      <c r="T370" s="14">
        <f t="shared" si="87"/>
        <v>19102.490000000002</v>
      </c>
      <c r="U370" s="7"/>
      <c r="V370" s="33"/>
      <c r="W370"/>
      <c r="X370"/>
      <c r="Y370"/>
      <c r="Z370"/>
      <c r="AA370" s="33"/>
      <c r="AB370"/>
      <c r="AC370" s="33"/>
      <c r="AD370"/>
      <c r="AE370"/>
      <c r="AF370"/>
      <c r="AG370" s="33"/>
      <c r="AH370" s="33"/>
      <c r="AI370" s="33"/>
      <c r="AJ370"/>
      <c r="AL370" s="37"/>
      <c r="AM370" s="37"/>
    </row>
    <row r="371" spans="1:39" ht="15.95" customHeight="1" x14ac:dyDescent="0.25">
      <c r="A371" s="11">
        <f t="shared" si="79"/>
        <v>355</v>
      </c>
      <c r="B371" s="12" t="s">
        <v>212</v>
      </c>
      <c r="C371" s="13" t="s">
        <v>484</v>
      </c>
      <c r="D371" s="13" t="s">
        <v>1057</v>
      </c>
      <c r="E371" s="13" t="s">
        <v>29</v>
      </c>
      <c r="F371" s="13" t="s">
        <v>35</v>
      </c>
      <c r="G371" s="14">
        <v>75000</v>
      </c>
      <c r="H371" s="14">
        <v>5989.91</v>
      </c>
      <c r="I371" s="14">
        <v>0</v>
      </c>
      <c r="J371" s="14">
        <f t="shared" si="80"/>
        <v>2152.5</v>
      </c>
      <c r="K371" s="14">
        <f t="shared" si="81"/>
        <v>5324.9999999999991</v>
      </c>
      <c r="L371" s="14">
        <f t="shared" si="82"/>
        <v>862.5</v>
      </c>
      <c r="M371" s="14">
        <f t="shared" si="88"/>
        <v>2280</v>
      </c>
      <c r="N371" s="14">
        <f t="shared" si="83"/>
        <v>5317.5</v>
      </c>
      <c r="O371" s="14">
        <v>1597.31</v>
      </c>
      <c r="P371" s="14">
        <f t="shared" si="84"/>
        <v>15937.5</v>
      </c>
      <c r="Q371" s="14">
        <v>25575.329999999998</v>
      </c>
      <c r="R371" s="14">
        <f t="shared" si="85"/>
        <v>37595.050000000003</v>
      </c>
      <c r="S371" s="14">
        <f t="shared" si="86"/>
        <v>11505</v>
      </c>
      <c r="T371" s="14">
        <f t="shared" si="87"/>
        <v>37404.949999999997</v>
      </c>
      <c r="U371" s="7"/>
      <c r="V371" s="33"/>
      <c r="W371"/>
      <c r="X371"/>
      <c r="Y371"/>
      <c r="Z371"/>
      <c r="AA371" s="33"/>
      <c r="AB371"/>
      <c r="AC371" s="33"/>
      <c r="AD371" s="33"/>
      <c r="AE371" s="33"/>
      <c r="AF371" s="33"/>
      <c r="AG371" s="33"/>
      <c r="AH371" s="33"/>
      <c r="AI371" s="33"/>
      <c r="AJ371"/>
      <c r="AL371" s="37"/>
      <c r="AM371" s="37"/>
    </row>
    <row r="372" spans="1:39" ht="15.95" customHeight="1" x14ac:dyDescent="0.25">
      <c r="A372" s="11">
        <f t="shared" si="79"/>
        <v>356</v>
      </c>
      <c r="B372" s="12" t="s">
        <v>212</v>
      </c>
      <c r="C372" s="13" t="s">
        <v>485</v>
      </c>
      <c r="D372" s="13" t="s">
        <v>502</v>
      </c>
      <c r="E372" s="13" t="s">
        <v>29</v>
      </c>
      <c r="F372" s="13" t="s">
        <v>35</v>
      </c>
      <c r="G372" s="14">
        <v>20000</v>
      </c>
      <c r="H372" s="14">
        <v>0</v>
      </c>
      <c r="I372" s="14">
        <v>0</v>
      </c>
      <c r="J372" s="14">
        <f t="shared" si="80"/>
        <v>574</v>
      </c>
      <c r="K372" s="14">
        <f t="shared" si="81"/>
        <v>1419.9999999999998</v>
      </c>
      <c r="L372" s="14">
        <f t="shared" si="82"/>
        <v>230</v>
      </c>
      <c r="M372" s="14">
        <f t="shared" si="88"/>
        <v>608</v>
      </c>
      <c r="N372" s="14">
        <f t="shared" si="83"/>
        <v>1418</v>
      </c>
      <c r="O372" s="14">
        <v>1597.31</v>
      </c>
      <c r="P372" s="14">
        <f t="shared" si="84"/>
        <v>4250</v>
      </c>
      <c r="Q372" s="14">
        <v>0</v>
      </c>
      <c r="R372" s="14">
        <f t="shared" si="85"/>
        <v>2779.31</v>
      </c>
      <c r="S372" s="14">
        <f t="shared" si="86"/>
        <v>3068</v>
      </c>
      <c r="T372" s="14">
        <f t="shared" si="87"/>
        <v>17220.689999999999</v>
      </c>
      <c r="U372" s="7"/>
      <c r="V372" s="33"/>
      <c r="W372"/>
      <c r="X372"/>
      <c r="Y372"/>
      <c r="Z372"/>
      <c r="AA372" s="33"/>
      <c r="AB372"/>
      <c r="AC372" s="33"/>
      <c r="AD372"/>
      <c r="AE372"/>
      <c r="AF372"/>
      <c r="AG372" s="33"/>
      <c r="AH372" s="33"/>
      <c r="AI372" s="33"/>
      <c r="AJ372"/>
      <c r="AL372" s="37"/>
      <c r="AM372" s="37"/>
    </row>
    <row r="373" spans="1:39" ht="15.95" customHeight="1" x14ac:dyDescent="0.25">
      <c r="A373" s="11">
        <f t="shared" si="79"/>
        <v>357</v>
      </c>
      <c r="B373" s="12" t="s">
        <v>212</v>
      </c>
      <c r="C373" s="35" t="s">
        <v>486</v>
      </c>
      <c r="D373" s="13" t="s">
        <v>165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 t="shared" si="80"/>
        <v>631.4</v>
      </c>
      <c r="K373" s="14">
        <f t="shared" si="81"/>
        <v>1561.9999999999998</v>
      </c>
      <c r="L373" s="14">
        <f t="shared" si="82"/>
        <v>253</v>
      </c>
      <c r="M373" s="14">
        <f t="shared" si="88"/>
        <v>668.8</v>
      </c>
      <c r="N373" s="14">
        <f t="shared" si="83"/>
        <v>1559.8000000000002</v>
      </c>
      <c r="O373" s="14">
        <v>0</v>
      </c>
      <c r="P373" s="14">
        <f t="shared" si="84"/>
        <v>4675</v>
      </c>
      <c r="Q373" s="14">
        <v>0</v>
      </c>
      <c r="R373" s="14">
        <f t="shared" si="85"/>
        <v>1300.1999999999998</v>
      </c>
      <c r="S373" s="14">
        <f t="shared" si="86"/>
        <v>3374.8</v>
      </c>
      <c r="T373" s="14">
        <f t="shared" si="87"/>
        <v>20699.8</v>
      </c>
      <c r="U373" s="7"/>
      <c r="V373" s="33"/>
      <c r="W373"/>
      <c r="X373"/>
      <c r="Y373"/>
      <c r="Z373"/>
      <c r="AA373" s="33"/>
      <c r="AB373"/>
      <c r="AC373" s="33"/>
      <c r="AD373"/>
      <c r="AE373"/>
      <c r="AF373"/>
      <c r="AG373"/>
      <c r="AH373" s="33"/>
      <c r="AI373" s="33"/>
      <c r="AJ373"/>
      <c r="AL373" s="37"/>
      <c r="AM373" s="37"/>
    </row>
    <row r="374" spans="1:39" ht="15.95" customHeight="1" x14ac:dyDescent="0.25">
      <c r="A374" s="11">
        <f t="shared" si="79"/>
        <v>358</v>
      </c>
      <c r="B374" s="12" t="s">
        <v>212</v>
      </c>
      <c r="C374" s="13" t="s">
        <v>487</v>
      </c>
      <c r="D374" s="13" t="s">
        <v>37</v>
      </c>
      <c r="E374" s="13" t="s">
        <v>29</v>
      </c>
      <c r="F374" s="13" t="s">
        <v>35</v>
      </c>
      <c r="G374" s="14">
        <v>34000</v>
      </c>
      <c r="H374" s="14">
        <v>0</v>
      </c>
      <c r="I374" s="14">
        <v>0</v>
      </c>
      <c r="J374" s="14">
        <f t="shared" si="80"/>
        <v>975.8</v>
      </c>
      <c r="K374" s="14">
        <f t="shared" si="81"/>
        <v>2414</v>
      </c>
      <c r="L374" s="14">
        <f t="shared" si="82"/>
        <v>391</v>
      </c>
      <c r="M374" s="14">
        <f t="shared" si="88"/>
        <v>1033.5999999999999</v>
      </c>
      <c r="N374" s="14">
        <f t="shared" si="83"/>
        <v>2410.6000000000004</v>
      </c>
      <c r="O374" s="14">
        <v>0</v>
      </c>
      <c r="P374" s="14">
        <f t="shared" si="84"/>
        <v>7225</v>
      </c>
      <c r="Q374" s="14">
        <v>5462.43</v>
      </c>
      <c r="R374" s="14">
        <f t="shared" si="85"/>
        <v>7471.83</v>
      </c>
      <c r="S374" s="14">
        <f t="shared" si="86"/>
        <v>5215.6000000000004</v>
      </c>
      <c r="T374" s="14">
        <f t="shared" si="87"/>
        <v>26528.17</v>
      </c>
      <c r="U374" s="7"/>
      <c r="V374" s="33"/>
      <c r="W374"/>
      <c r="X374"/>
      <c r="Y374"/>
      <c r="Z374"/>
      <c r="AA374" s="33"/>
      <c r="AB374"/>
      <c r="AC374" s="33"/>
      <c r="AD374"/>
      <c r="AE374"/>
      <c r="AF374" s="33"/>
      <c r="AG374" s="33"/>
      <c r="AH374" s="33"/>
      <c r="AI374" s="33"/>
      <c r="AJ374"/>
      <c r="AL374" s="37"/>
      <c r="AM374" s="37"/>
    </row>
    <row r="375" spans="1:39" ht="15.95" customHeight="1" x14ac:dyDescent="0.25">
      <c r="A375" s="11">
        <f t="shared" si="79"/>
        <v>359</v>
      </c>
      <c r="B375" s="12" t="s">
        <v>212</v>
      </c>
      <c r="C375" s="13" t="s">
        <v>488</v>
      </c>
      <c r="D375" s="13" t="s">
        <v>221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0"/>
        <v>631.4</v>
      </c>
      <c r="K375" s="14">
        <f t="shared" si="81"/>
        <v>1561.9999999999998</v>
      </c>
      <c r="L375" s="14">
        <f t="shared" si="82"/>
        <v>253</v>
      </c>
      <c r="M375" s="14">
        <f t="shared" si="88"/>
        <v>668.8</v>
      </c>
      <c r="N375" s="14">
        <f t="shared" si="83"/>
        <v>1559.8000000000002</v>
      </c>
      <c r="O375" s="14">
        <v>0</v>
      </c>
      <c r="P375" s="14">
        <f t="shared" si="84"/>
        <v>4675</v>
      </c>
      <c r="Q375" s="14">
        <v>8541.68</v>
      </c>
      <c r="R375" s="14">
        <f t="shared" si="85"/>
        <v>9841.880000000001</v>
      </c>
      <c r="S375" s="14">
        <f t="shared" si="86"/>
        <v>3374.8</v>
      </c>
      <c r="T375" s="14">
        <f t="shared" si="87"/>
        <v>12158.119999999999</v>
      </c>
      <c r="U375" s="7"/>
      <c r="V375" s="33"/>
      <c r="W375"/>
      <c r="X375"/>
      <c r="Y375"/>
      <c r="Z375"/>
      <c r="AA375" s="33"/>
      <c r="AB375"/>
      <c r="AC375" s="33"/>
      <c r="AD375"/>
      <c r="AE375"/>
      <c r="AF375"/>
      <c r="AG375" s="33"/>
      <c r="AH375" s="33"/>
      <c r="AI375" s="33"/>
      <c r="AJ375"/>
      <c r="AL375" s="37"/>
      <c r="AM375" s="37"/>
    </row>
    <row r="376" spans="1:39" ht="15.95" customHeight="1" x14ac:dyDescent="0.25">
      <c r="A376" s="11">
        <f t="shared" si="79"/>
        <v>360</v>
      </c>
      <c r="B376" s="12" t="s">
        <v>212</v>
      </c>
      <c r="C376" s="13" t="s">
        <v>489</v>
      </c>
      <c r="D376" s="13" t="s">
        <v>165</v>
      </c>
      <c r="E376" s="13" t="s">
        <v>29</v>
      </c>
      <c r="F376" s="13" t="s">
        <v>30</v>
      </c>
      <c r="G376" s="14">
        <v>22000</v>
      </c>
      <c r="H376" s="14">
        <v>0</v>
      </c>
      <c r="I376" s="14">
        <v>0</v>
      </c>
      <c r="J376" s="14">
        <f t="shared" si="80"/>
        <v>631.4</v>
      </c>
      <c r="K376" s="14">
        <f t="shared" si="81"/>
        <v>1561.9999999999998</v>
      </c>
      <c r="L376" s="14">
        <f t="shared" si="82"/>
        <v>253</v>
      </c>
      <c r="M376" s="14">
        <f t="shared" si="88"/>
        <v>668.8</v>
      </c>
      <c r="N376" s="14">
        <f t="shared" si="83"/>
        <v>1559.8000000000002</v>
      </c>
      <c r="O376" s="14">
        <v>0</v>
      </c>
      <c r="P376" s="14">
        <f t="shared" si="84"/>
        <v>4675</v>
      </c>
      <c r="Q376" s="14">
        <v>0</v>
      </c>
      <c r="R376" s="14">
        <f t="shared" si="85"/>
        <v>1300.1999999999998</v>
      </c>
      <c r="S376" s="14">
        <f t="shared" si="86"/>
        <v>3374.8</v>
      </c>
      <c r="T376" s="14">
        <f t="shared" si="87"/>
        <v>20699.8</v>
      </c>
      <c r="U376" s="7"/>
      <c r="V376" s="33"/>
      <c r="W376"/>
      <c r="X376"/>
      <c r="Y376"/>
      <c r="Z376"/>
      <c r="AA376" s="33"/>
      <c r="AB376"/>
      <c r="AC376" s="33"/>
      <c r="AD376"/>
      <c r="AE376"/>
      <c r="AF376"/>
      <c r="AG376"/>
      <c r="AH376" s="33"/>
      <c r="AI376" s="33"/>
      <c r="AJ376"/>
      <c r="AL376" s="37"/>
      <c r="AM376" s="37"/>
    </row>
    <row r="377" spans="1:39" ht="15.95" customHeight="1" x14ac:dyDescent="0.25">
      <c r="A377" s="11">
        <f t="shared" si="79"/>
        <v>361</v>
      </c>
      <c r="B377" s="12" t="s">
        <v>212</v>
      </c>
      <c r="C377" s="13" t="s">
        <v>490</v>
      </c>
      <c r="D377" s="13" t="s">
        <v>165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 t="shared" si="80"/>
        <v>631.4</v>
      </c>
      <c r="K377" s="14">
        <f t="shared" si="81"/>
        <v>1561.9999999999998</v>
      </c>
      <c r="L377" s="14">
        <f t="shared" si="82"/>
        <v>253</v>
      </c>
      <c r="M377" s="14">
        <f t="shared" si="88"/>
        <v>668.8</v>
      </c>
      <c r="N377" s="14">
        <f t="shared" si="83"/>
        <v>1559.8000000000002</v>
      </c>
      <c r="O377" s="14">
        <v>0</v>
      </c>
      <c r="P377" s="14">
        <f t="shared" si="84"/>
        <v>4675</v>
      </c>
      <c r="Q377" s="14">
        <v>0</v>
      </c>
      <c r="R377" s="14">
        <f t="shared" si="85"/>
        <v>1300.1999999999998</v>
      </c>
      <c r="S377" s="14">
        <f t="shared" si="86"/>
        <v>3374.8</v>
      </c>
      <c r="T377" s="14">
        <f t="shared" si="87"/>
        <v>20699.8</v>
      </c>
      <c r="U377" s="7"/>
      <c r="V377" s="33"/>
      <c r="W377"/>
      <c r="X377"/>
      <c r="Y377"/>
      <c r="Z377"/>
      <c r="AA377" s="33"/>
      <c r="AB377"/>
      <c r="AC377" s="33"/>
      <c r="AD377"/>
      <c r="AE377"/>
      <c r="AF377"/>
      <c r="AG377"/>
      <c r="AH377" s="33"/>
      <c r="AI377" s="33"/>
      <c r="AJ377"/>
      <c r="AL377" s="37"/>
      <c r="AM377" s="37"/>
    </row>
    <row r="378" spans="1:39" ht="15.95" customHeight="1" x14ac:dyDescent="0.25">
      <c r="A378" s="11">
        <f t="shared" si="79"/>
        <v>362</v>
      </c>
      <c r="B378" s="12" t="s">
        <v>212</v>
      </c>
      <c r="C378" s="13" t="s">
        <v>491</v>
      </c>
      <c r="D378" s="13" t="s">
        <v>165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 t="shared" si="80"/>
        <v>631.4</v>
      </c>
      <c r="K378" s="14">
        <f t="shared" si="81"/>
        <v>1561.9999999999998</v>
      </c>
      <c r="L378" s="14">
        <f t="shared" si="82"/>
        <v>253</v>
      </c>
      <c r="M378" s="14">
        <f t="shared" si="88"/>
        <v>668.8</v>
      </c>
      <c r="N378" s="14">
        <f t="shared" si="83"/>
        <v>1559.8000000000002</v>
      </c>
      <c r="O378" s="14">
        <v>0</v>
      </c>
      <c r="P378" s="14">
        <f t="shared" si="84"/>
        <v>4675</v>
      </c>
      <c r="Q378" s="14">
        <v>0</v>
      </c>
      <c r="R378" s="14">
        <f t="shared" si="85"/>
        <v>1300.1999999999998</v>
      </c>
      <c r="S378" s="14">
        <f t="shared" si="86"/>
        <v>3374.8</v>
      </c>
      <c r="T378" s="14">
        <f t="shared" si="87"/>
        <v>20699.8</v>
      </c>
      <c r="U378" s="7"/>
      <c r="V378" s="33"/>
      <c r="W378"/>
      <c r="X378"/>
      <c r="Y378"/>
      <c r="Z378"/>
      <c r="AA378" s="33"/>
      <c r="AB378"/>
      <c r="AC378" s="33"/>
      <c r="AD378"/>
      <c r="AE378"/>
      <c r="AF378"/>
      <c r="AG378"/>
      <c r="AH378" s="33"/>
      <c r="AI378" s="33"/>
      <c r="AJ378"/>
      <c r="AL378" s="37"/>
      <c r="AM378" s="37"/>
    </row>
    <row r="379" spans="1:39" ht="15.95" customHeight="1" x14ac:dyDescent="0.25">
      <c r="A379" s="11">
        <f t="shared" si="79"/>
        <v>363</v>
      </c>
      <c r="B379" s="12" t="s">
        <v>212</v>
      </c>
      <c r="C379" s="13" t="s">
        <v>492</v>
      </c>
      <c r="D379" s="13" t="s">
        <v>502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 t="shared" si="80"/>
        <v>631.4</v>
      </c>
      <c r="K379" s="14">
        <f t="shared" si="81"/>
        <v>1561.9999999999998</v>
      </c>
      <c r="L379" s="14">
        <f t="shared" si="82"/>
        <v>253</v>
      </c>
      <c r="M379" s="14">
        <f t="shared" si="88"/>
        <v>668.8</v>
      </c>
      <c r="N379" s="14">
        <f t="shared" si="83"/>
        <v>1559.8000000000002</v>
      </c>
      <c r="O379" s="14">
        <v>0</v>
      </c>
      <c r="P379" s="14">
        <f t="shared" si="84"/>
        <v>4675</v>
      </c>
      <c r="Q379" s="14">
        <v>0</v>
      </c>
      <c r="R379" s="14">
        <f t="shared" si="85"/>
        <v>1300.1999999999998</v>
      </c>
      <c r="S379" s="14">
        <f t="shared" si="86"/>
        <v>3374.8</v>
      </c>
      <c r="T379" s="14">
        <f t="shared" si="87"/>
        <v>20699.8</v>
      </c>
      <c r="U379" s="7"/>
      <c r="V379" s="33"/>
      <c r="W379"/>
      <c r="X379"/>
      <c r="Y379"/>
      <c r="Z379"/>
      <c r="AA379" s="33"/>
      <c r="AB379"/>
      <c r="AC379" s="33"/>
      <c r="AD379"/>
      <c r="AE379"/>
      <c r="AF379"/>
      <c r="AG379"/>
      <c r="AH379" s="33"/>
      <c r="AI379" s="33"/>
      <c r="AJ379"/>
      <c r="AL379" s="37"/>
      <c r="AM379" s="37"/>
    </row>
    <row r="380" spans="1:39" ht="15.95" customHeight="1" x14ac:dyDescent="0.25">
      <c r="A380" s="11">
        <f t="shared" si="79"/>
        <v>364</v>
      </c>
      <c r="B380" s="12" t="s">
        <v>212</v>
      </c>
      <c r="C380" s="13" t="s">
        <v>493</v>
      </c>
      <c r="D380" s="13" t="s">
        <v>37</v>
      </c>
      <c r="E380" s="13" t="s">
        <v>29</v>
      </c>
      <c r="F380" s="13" t="s">
        <v>35</v>
      </c>
      <c r="G380" s="14">
        <v>34000</v>
      </c>
      <c r="H380" s="14">
        <v>0</v>
      </c>
      <c r="I380" s="14">
        <v>0</v>
      </c>
      <c r="J380" s="14">
        <f t="shared" si="80"/>
        <v>975.8</v>
      </c>
      <c r="K380" s="14">
        <f t="shared" si="81"/>
        <v>2414</v>
      </c>
      <c r="L380" s="14">
        <f t="shared" si="82"/>
        <v>391</v>
      </c>
      <c r="M380" s="14">
        <f t="shared" si="88"/>
        <v>1033.5999999999999</v>
      </c>
      <c r="N380" s="14">
        <f t="shared" si="83"/>
        <v>2410.6000000000004</v>
      </c>
      <c r="O380" s="14">
        <v>0</v>
      </c>
      <c r="P380" s="14">
        <f t="shared" si="84"/>
        <v>7225</v>
      </c>
      <c r="Q380" s="14">
        <v>0</v>
      </c>
      <c r="R380" s="14">
        <f t="shared" si="85"/>
        <v>2009.3999999999999</v>
      </c>
      <c r="S380" s="14">
        <f t="shared" si="86"/>
        <v>5215.6000000000004</v>
      </c>
      <c r="T380" s="14">
        <f t="shared" si="87"/>
        <v>31990.6</v>
      </c>
      <c r="U380" s="7"/>
      <c r="V380" s="33"/>
      <c r="W380"/>
      <c r="X380"/>
      <c r="Y380"/>
      <c r="Z380"/>
      <c r="AA380" s="33"/>
      <c r="AB380"/>
      <c r="AC380" s="33"/>
      <c r="AD380"/>
      <c r="AE380"/>
      <c r="AF380" s="33"/>
      <c r="AG380"/>
      <c r="AH380" s="33"/>
      <c r="AI380" s="33"/>
      <c r="AJ380"/>
      <c r="AL380" s="37"/>
      <c r="AM380" s="37"/>
    </row>
    <row r="381" spans="1:39" ht="15.95" customHeight="1" x14ac:dyDescent="0.25">
      <c r="A381" s="11">
        <f t="shared" si="79"/>
        <v>365</v>
      </c>
      <c r="B381" s="12" t="s">
        <v>212</v>
      </c>
      <c r="C381" s="13" t="s">
        <v>494</v>
      </c>
      <c r="D381" s="13" t="s">
        <v>165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80"/>
        <v>631.4</v>
      </c>
      <c r="K381" s="14">
        <f t="shared" si="81"/>
        <v>1561.9999999999998</v>
      </c>
      <c r="L381" s="14">
        <f t="shared" si="82"/>
        <v>253</v>
      </c>
      <c r="M381" s="14">
        <f t="shared" si="88"/>
        <v>668.8</v>
      </c>
      <c r="N381" s="14">
        <f t="shared" si="83"/>
        <v>1559.8000000000002</v>
      </c>
      <c r="O381" s="14">
        <v>0</v>
      </c>
      <c r="P381" s="14">
        <f t="shared" si="84"/>
        <v>4675</v>
      </c>
      <c r="Q381" s="14">
        <v>1706</v>
      </c>
      <c r="R381" s="14">
        <f t="shared" si="85"/>
        <v>3006.2</v>
      </c>
      <c r="S381" s="14">
        <f t="shared" si="86"/>
        <v>3374.8</v>
      </c>
      <c r="T381" s="14">
        <f t="shared" si="87"/>
        <v>18993.8</v>
      </c>
      <c r="U381" s="7"/>
      <c r="V381" s="33"/>
      <c r="W381"/>
      <c r="X381"/>
      <c r="Y381"/>
      <c r="Z381"/>
      <c r="AA381" s="33"/>
      <c r="AB381"/>
      <c r="AC381" s="33"/>
      <c r="AD381"/>
      <c r="AE381"/>
      <c r="AF381"/>
      <c r="AG381" s="33"/>
      <c r="AH381" s="33"/>
      <c r="AI381" s="33"/>
      <c r="AJ381"/>
      <c r="AL381" s="37"/>
      <c r="AM381" s="37"/>
    </row>
    <row r="382" spans="1:39" ht="15.95" customHeight="1" x14ac:dyDescent="0.25">
      <c r="A382" s="11">
        <f t="shared" si="79"/>
        <v>366</v>
      </c>
      <c r="B382" s="12" t="s">
        <v>212</v>
      </c>
      <c r="C382" s="13" t="s">
        <v>495</v>
      </c>
      <c r="D382" s="13" t="s">
        <v>502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 t="shared" si="80"/>
        <v>631.4</v>
      </c>
      <c r="K382" s="14">
        <f t="shared" si="81"/>
        <v>1561.9999999999998</v>
      </c>
      <c r="L382" s="14">
        <f t="shared" si="82"/>
        <v>253</v>
      </c>
      <c r="M382" s="14">
        <f t="shared" si="88"/>
        <v>668.8</v>
      </c>
      <c r="N382" s="14">
        <f t="shared" si="83"/>
        <v>1559.8000000000002</v>
      </c>
      <c r="O382" s="14">
        <v>0</v>
      </c>
      <c r="P382" s="14">
        <f t="shared" si="84"/>
        <v>4675</v>
      </c>
      <c r="Q382" s="14">
        <v>0</v>
      </c>
      <c r="R382" s="14">
        <f t="shared" si="85"/>
        <v>1300.1999999999998</v>
      </c>
      <c r="S382" s="14">
        <f t="shared" si="86"/>
        <v>3374.8</v>
      </c>
      <c r="T382" s="14">
        <f t="shared" si="87"/>
        <v>20699.8</v>
      </c>
      <c r="U382" s="7"/>
      <c r="V382" s="33"/>
      <c r="W382"/>
      <c r="X382"/>
      <c r="Y382"/>
      <c r="Z382"/>
      <c r="AA382" s="33"/>
      <c r="AB382"/>
      <c r="AC382" s="33"/>
      <c r="AD382"/>
      <c r="AE382"/>
      <c r="AF382"/>
      <c r="AG382"/>
      <c r="AH382" s="33"/>
      <c r="AI382" s="33"/>
      <c r="AJ382"/>
      <c r="AL382" s="37"/>
      <c r="AM382" s="37"/>
    </row>
    <row r="383" spans="1:39" ht="15.95" customHeight="1" x14ac:dyDescent="0.25">
      <c r="A383" s="11">
        <f t="shared" si="79"/>
        <v>367</v>
      </c>
      <c r="B383" s="12" t="s">
        <v>212</v>
      </c>
      <c r="C383" s="13" t="s">
        <v>496</v>
      </c>
      <c r="D383" s="13" t="s">
        <v>502</v>
      </c>
      <c r="E383" s="13" t="s">
        <v>29</v>
      </c>
      <c r="F383" s="13" t="s">
        <v>35</v>
      </c>
      <c r="G383" s="14">
        <v>22000</v>
      </c>
      <c r="H383" s="14">
        <v>0</v>
      </c>
      <c r="I383" s="14">
        <v>0</v>
      </c>
      <c r="J383" s="14">
        <f t="shared" si="80"/>
        <v>631.4</v>
      </c>
      <c r="K383" s="14">
        <f t="shared" si="81"/>
        <v>1561.9999999999998</v>
      </c>
      <c r="L383" s="14">
        <f t="shared" si="82"/>
        <v>253</v>
      </c>
      <c r="M383" s="14">
        <f t="shared" si="88"/>
        <v>668.8</v>
      </c>
      <c r="N383" s="14">
        <f t="shared" si="83"/>
        <v>1559.8000000000002</v>
      </c>
      <c r="O383" s="14">
        <v>0</v>
      </c>
      <c r="P383" s="14">
        <f t="shared" si="84"/>
        <v>4675</v>
      </c>
      <c r="Q383" s="14">
        <v>0</v>
      </c>
      <c r="R383" s="14">
        <f t="shared" si="85"/>
        <v>1300.1999999999998</v>
      </c>
      <c r="S383" s="14">
        <f t="shared" si="86"/>
        <v>3374.8</v>
      </c>
      <c r="T383" s="14">
        <f t="shared" si="87"/>
        <v>20699.8</v>
      </c>
      <c r="U383" s="7"/>
      <c r="V383" s="33"/>
      <c r="W383"/>
      <c r="X383"/>
      <c r="Y383"/>
      <c r="Z383"/>
      <c r="AA383" s="33"/>
      <c r="AB383"/>
      <c r="AC383" s="33"/>
      <c r="AD383"/>
      <c r="AE383"/>
      <c r="AF383"/>
      <c r="AG383"/>
      <c r="AH383" s="33"/>
      <c r="AI383" s="33"/>
      <c r="AJ383"/>
      <c r="AL383" s="37"/>
      <c r="AM383" s="37"/>
    </row>
    <row r="384" spans="1:39" ht="15.95" customHeight="1" x14ac:dyDescent="0.25">
      <c r="A384" s="11">
        <f t="shared" si="79"/>
        <v>368</v>
      </c>
      <c r="B384" s="12" t="s">
        <v>212</v>
      </c>
      <c r="C384" s="13" t="s">
        <v>497</v>
      </c>
      <c r="D384" s="13" t="s">
        <v>382</v>
      </c>
      <c r="E384" s="13" t="s">
        <v>29</v>
      </c>
      <c r="F384" s="13" t="s">
        <v>30</v>
      </c>
      <c r="G384" s="14">
        <v>45000</v>
      </c>
      <c r="H384" s="14">
        <v>1148.33</v>
      </c>
      <c r="I384" s="14">
        <v>0</v>
      </c>
      <c r="J384" s="14">
        <f t="shared" si="80"/>
        <v>1291.5</v>
      </c>
      <c r="K384" s="14">
        <f t="shared" si="81"/>
        <v>3194.9999999999995</v>
      </c>
      <c r="L384" s="14">
        <f t="shared" si="82"/>
        <v>517.5</v>
      </c>
      <c r="M384" s="14">
        <f t="shared" si="88"/>
        <v>1368</v>
      </c>
      <c r="N384" s="14">
        <f t="shared" si="83"/>
        <v>3190.5</v>
      </c>
      <c r="O384" s="14">
        <v>0</v>
      </c>
      <c r="P384" s="14">
        <f t="shared" si="84"/>
        <v>9562.5</v>
      </c>
      <c r="Q384" s="14">
        <v>0</v>
      </c>
      <c r="R384" s="14">
        <f t="shared" si="85"/>
        <v>3807.83</v>
      </c>
      <c r="S384" s="14">
        <f t="shared" si="86"/>
        <v>6903</v>
      </c>
      <c r="T384" s="14">
        <f t="shared" si="87"/>
        <v>41192.17</v>
      </c>
      <c r="U384" s="7"/>
      <c r="V384" s="33"/>
      <c r="W384"/>
      <c r="X384"/>
      <c r="Y384"/>
      <c r="Z384"/>
      <c r="AA384" s="33"/>
      <c r="AB384"/>
      <c r="AC384" s="33"/>
      <c r="AD384" s="33"/>
      <c r="AE384" s="33"/>
      <c r="AF384" s="33"/>
      <c r="AG384"/>
      <c r="AH384" s="33"/>
      <c r="AI384" s="33"/>
      <c r="AJ384"/>
      <c r="AL384" s="37"/>
      <c r="AM384" s="37"/>
    </row>
    <row r="385" spans="1:39" ht="15.95" customHeight="1" x14ac:dyDescent="0.25">
      <c r="A385" s="11">
        <f t="shared" si="79"/>
        <v>369</v>
      </c>
      <c r="B385" s="12" t="s">
        <v>212</v>
      </c>
      <c r="C385" s="13" t="s">
        <v>498</v>
      </c>
      <c r="D385" s="13" t="s">
        <v>502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 t="shared" si="80"/>
        <v>631.4</v>
      </c>
      <c r="K385" s="14">
        <f t="shared" si="81"/>
        <v>1561.9999999999998</v>
      </c>
      <c r="L385" s="14">
        <f t="shared" si="82"/>
        <v>253</v>
      </c>
      <c r="M385" s="14">
        <f t="shared" si="88"/>
        <v>668.8</v>
      </c>
      <c r="N385" s="14">
        <f t="shared" si="83"/>
        <v>1559.8000000000002</v>
      </c>
      <c r="O385" s="14">
        <v>0</v>
      </c>
      <c r="P385" s="14">
        <f t="shared" si="84"/>
        <v>4675</v>
      </c>
      <c r="Q385" s="14">
        <v>0</v>
      </c>
      <c r="R385" s="14">
        <f t="shared" si="85"/>
        <v>1300.1999999999998</v>
      </c>
      <c r="S385" s="14">
        <f t="shared" si="86"/>
        <v>3374.8</v>
      </c>
      <c r="T385" s="14">
        <f t="shared" si="87"/>
        <v>20699.8</v>
      </c>
      <c r="U385" s="7"/>
      <c r="V385" s="33"/>
      <c r="W385"/>
      <c r="X385"/>
      <c r="Y385"/>
      <c r="Z385"/>
      <c r="AA385" s="33"/>
      <c r="AB385"/>
      <c r="AC385" s="33"/>
      <c r="AD385"/>
      <c r="AE385"/>
      <c r="AF385"/>
      <c r="AG385"/>
      <c r="AH385" s="33"/>
      <c r="AI385" s="33"/>
      <c r="AJ385"/>
      <c r="AL385" s="37"/>
      <c r="AM385" s="37"/>
    </row>
    <row r="386" spans="1:39" ht="15.95" customHeight="1" x14ac:dyDescent="0.25">
      <c r="A386" s="11">
        <f t="shared" si="79"/>
        <v>370</v>
      </c>
      <c r="B386" s="12" t="s">
        <v>212</v>
      </c>
      <c r="C386" s="13" t="s">
        <v>499</v>
      </c>
      <c r="D386" s="13" t="s">
        <v>360</v>
      </c>
      <c r="E386" s="13" t="s">
        <v>29</v>
      </c>
      <c r="F386" s="13" t="s">
        <v>35</v>
      </c>
      <c r="G386" s="14">
        <v>30919.77</v>
      </c>
      <c r="H386" s="14">
        <v>0</v>
      </c>
      <c r="I386" s="14">
        <v>0</v>
      </c>
      <c r="J386" s="14">
        <f t="shared" si="80"/>
        <v>887.39739899999995</v>
      </c>
      <c r="K386" s="14">
        <f t="shared" si="81"/>
        <v>2195.3036699999998</v>
      </c>
      <c r="L386" s="14">
        <f t="shared" si="82"/>
        <v>355.57735500000001</v>
      </c>
      <c r="M386" s="14">
        <f t="shared" si="88"/>
        <v>939.96100799999999</v>
      </c>
      <c r="N386" s="14">
        <f t="shared" si="83"/>
        <v>2192.2116930000002</v>
      </c>
      <c r="O386" s="14">
        <v>1597.31</v>
      </c>
      <c r="P386" s="14">
        <f t="shared" si="84"/>
        <v>6570.4511249999996</v>
      </c>
      <c r="Q386" s="14">
        <v>0</v>
      </c>
      <c r="R386" s="14">
        <f t="shared" si="85"/>
        <v>3424.6684070000001</v>
      </c>
      <c r="S386" s="14">
        <f t="shared" si="86"/>
        <v>4743.0927179999999</v>
      </c>
      <c r="T386" s="14">
        <f t="shared" si="87"/>
        <v>27495.101592999999</v>
      </c>
      <c r="U386" s="7"/>
      <c r="V386" s="33"/>
      <c r="W386"/>
      <c r="X386"/>
      <c r="Y386"/>
      <c r="Z386"/>
      <c r="AA386" s="33"/>
      <c r="AB386"/>
      <c r="AC386" s="33"/>
      <c r="AD386"/>
      <c r="AE386"/>
      <c r="AF386"/>
      <c r="AG386" s="33"/>
      <c r="AH386" s="33"/>
      <c r="AI386" s="33"/>
      <c r="AJ386"/>
      <c r="AL386" s="37"/>
      <c r="AM386" s="37"/>
    </row>
    <row r="387" spans="1:39" ht="15.95" customHeight="1" x14ac:dyDescent="0.25">
      <c r="A387" s="11">
        <f t="shared" si="79"/>
        <v>371</v>
      </c>
      <c r="B387" s="12" t="s">
        <v>212</v>
      </c>
      <c r="C387" s="13" t="s">
        <v>500</v>
      </c>
      <c r="D387" s="13" t="s">
        <v>165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si="80"/>
        <v>631.4</v>
      </c>
      <c r="K387" s="14">
        <f t="shared" si="81"/>
        <v>1561.9999999999998</v>
      </c>
      <c r="L387" s="14">
        <f t="shared" si="82"/>
        <v>253</v>
      </c>
      <c r="M387" s="14">
        <f t="shared" si="88"/>
        <v>668.8</v>
      </c>
      <c r="N387" s="14">
        <f t="shared" si="83"/>
        <v>1559.8000000000002</v>
      </c>
      <c r="O387" s="14">
        <v>0</v>
      </c>
      <c r="P387" s="14">
        <f t="shared" si="84"/>
        <v>4675</v>
      </c>
      <c r="Q387" s="14">
        <v>0</v>
      </c>
      <c r="R387" s="14">
        <f t="shared" si="85"/>
        <v>1300.1999999999998</v>
      </c>
      <c r="S387" s="14">
        <f t="shared" si="86"/>
        <v>3374.8</v>
      </c>
      <c r="T387" s="14">
        <f t="shared" si="87"/>
        <v>20699.8</v>
      </c>
      <c r="U387" s="7"/>
      <c r="V387" s="33"/>
      <c r="W387"/>
      <c r="X387"/>
      <c r="Y387"/>
      <c r="Z387"/>
      <c r="AA387" s="33"/>
      <c r="AB387"/>
      <c r="AC387" s="33"/>
      <c r="AD387"/>
      <c r="AE387"/>
      <c r="AF387"/>
      <c r="AG387"/>
      <c r="AH387" s="33"/>
      <c r="AI387" s="33"/>
      <c r="AJ387"/>
      <c r="AL387" s="37"/>
      <c r="AM387" s="37"/>
    </row>
    <row r="388" spans="1:39" ht="15.95" customHeight="1" x14ac:dyDescent="0.25">
      <c r="A388" s="11">
        <f t="shared" si="79"/>
        <v>372</v>
      </c>
      <c r="B388" s="12" t="s">
        <v>212</v>
      </c>
      <c r="C388" s="13" t="s">
        <v>501</v>
      </c>
      <c r="D388" s="13" t="s">
        <v>165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 t="shared" si="80"/>
        <v>631.4</v>
      </c>
      <c r="K388" s="14">
        <f t="shared" si="81"/>
        <v>1561.9999999999998</v>
      </c>
      <c r="L388" s="14">
        <f t="shared" si="82"/>
        <v>253</v>
      </c>
      <c r="M388" s="14">
        <f t="shared" si="88"/>
        <v>668.8</v>
      </c>
      <c r="N388" s="14">
        <f t="shared" si="83"/>
        <v>1559.8000000000002</v>
      </c>
      <c r="O388" s="14">
        <v>1597.31</v>
      </c>
      <c r="P388" s="14">
        <f t="shared" si="84"/>
        <v>4675</v>
      </c>
      <c r="Q388" s="14">
        <v>0</v>
      </c>
      <c r="R388" s="14">
        <f t="shared" si="85"/>
        <v>2897.5099999999998</v>
      </c>
      <c r="S388" s="14">
        <f t="shared" si="86"/>
        <v>3374.8</v>
      </c>
      <c r="T388" s="14">
        <f t="shared" si="87"/>
        <v>19102.490000000002</v>
      </c>
      <c r="U388" s="7"/>
      <c r="V388" s="33"/>
      <c r="W388"/>
      <c r="X388"/>
      <c r="Y388"/>
      <c r="Z388"/>
      <c r="AA388" s="33"/>
      <c r="AB388"/>
      <c r="AC388" s="33"/>
      <c r="AD388"/>
      <c r="AE388"/>
      <c r="AF388"/>
      <c r="AG388" s="33"/>
      <c r="AH388" s="33"/>
      <c r="AI388" s="33"/>
      <c r="AJ388"/>
      <c r="AL388" s="37"/>
      <c r="AM388" s="37"/>
    </row>
    <row r="389" spans="1:39" ht="15.95" customHeight="1" x14ac:dyDescent="0.25">
      <c r="A389" s="11">
        <f t="shared" si="79"/>
        <v>373</v>
      </c>
      <c r="B389" s="12" t="s">
        <v>212</v>
      </c>
      <c r="C389" s="13" t="s">
        <v>503</v>
      </c>
      <c r="D389" s="13" t="s">
        <v>165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 t="shared" si="80"/>
        <v>631.4</v>
      </c>
      <c r="K389" s="14">
        <f t="shared" si="81"/>
        <v>1561.9999999999998</v>
      </c>
      <c r="L389" s="14">
        <f t="shared" si="82"/>
        <v>253</v>
      </c>
      <c r="M389" s="14">
        <f t="shared" si="88"/>
        <v>668.8</v>
      </c>
      <c r="N389" s="14">
        <f t="shared" si="83"/>
        <v>1559.8000000000002</v>
      </c>
      <c r="O389" s="14">
        <v>0</v>
      </c>
      <c r="P389" s="14">
        <f t="shared" si="84"/>
        <v>4675</v>
      </c>
      <c r="Q389" s="14">
        <v>0</v>
      </c>
      <c r="R389" s="14">
        <f t="shared" si="85"/>
        <v>1300.1999999999998</v>
      </c>
      <c r="S389" s="14">
        <f t="shared" si="86"/>
        <v>3374.8</v>
      </c>
      <c r="T389" s="14">
        <f t="shared" si="87"/>
        <v>20699.8</v>
      </c>
      <c r="U389" s="7"/>
      <c r="V389" s="33"/>
      <c r="W389"/>
      <c r="X389"/>
      <c r="Y389"/>
      <c r="Z389"/>
      <c r="AA389" s="33"/>
      <c r="AB389"/>
      <c r="AC389" s="33"/>
      <c r="AD389"/>
      <c r="AE389"/>
      <c r="AF389"/>
      <c r="AG389"/>
      <c r="AH389" s="33"/>
      <c r="AI389" s="33"/>
      <c r="AJ389"/>
      <c r="AL389" s="37"/>
      <c r="AM389" s="37"/>
    </row>
    <row r="390" spans="1:39" ht="15.95" customHeight="1" x14ac:dyDescent="0.25">
      <c r="A390" s="11">
        <f t="shared" si="79"/>
        <v>374</v>
      </c>
      <c r="B390" s="12" t="s">
        <v>212</v>
      </c>
      <c r="C390" s="13" t="s">
        <v>998</v>
      </c>
      <c r="D390" s="13" t="s">
        <v>165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 t="shared" ref="J390:J426" si="89">+G390*2.87%</f>
        <v>631.4</v>
      </c>
      <c r="K390" s="14">
        <f t="shared" ref="K390:K426" si="90">G390*7.1%</f>
        <v>1561.9999999999998</v>
      </c>
      <c r="L390" s="14">
        <f t="shared" ref="L390:L426" si="91">G390*1.15%</f>
        <v>253</v>
      </c>
      <c r="M390" s="14">
        <f t="shared" si="88"/>
        <v>668.8</v>
      </c>
      <c r="N390" s="14">
        <f t="shared" ref="N390:N426" si="92">G390*7.09%</f>
        <v>1559.8000000000002</v>
      </c>
      <c r="O390" s="14">
        <v>0</v>
      </c>
      <c r="P390" s="14">
        <f t="shared" ref="P390:P426" si="93">J390+K390+L390+M390+N390</f>
        <v>4675</v>
      </c>
      <c r="Q390" s="14">
        <v>0</v>
      </c>
      <c r="R390" s="14">
        <f t="shared" ref="R390:R421" si="94">+J390+M390+O390+Q390+H390+I390</f>
        <v>1300.1999999999998</v>
      </c>
      <c r="S390" s="14">
        <f t="shared" ref="S390:S426" si="95">+N390+L390+K390</f>
        <v>3374.8</v>
      </c>
      <c r="T390" s="14">
        <f t="shared" ref="T390:T426" si="96">+G390-R390</f>
        <v>20699.8</v>
      </c>
      <c r="U390" s="7"/>
      <c r="V390" s="33"/>
      <c r="W390"/>
      <c r="X390"/>
      <c r="Y390"/>
      <c r="Z390"/>
      <c r="AA390" s="33"/>
      <c r="AB390"/>
      <c r="AC390" s="33"/>
      <c r="AD390"/>
      <c r="AE390"/>
      <c r="AF390"/>
      <c r="AG390"/>
      <c r="AH390" s="33"/>
      <c r="AI390" s="33"/>
      <c r="AJ390"/>
      <c r="AL390" s="37"/>
      <c r="AM390" s="37"/>
    </row>
    <row r="391" spans="1:39" ht="15.95" customHeight="1" x14ac:dyDescent="0.25">
      <c r="A391" s="11">
        <f t="shared" si="79"/>
        <v>375</v>
      </c>
      <c r="B391" s="12" t="s">
        <v>212</v>
      </c>
      <c r="C391" s="13" t="s">
        <v>1033</v>
      </c>
      <c r="D391" s="13" t="s">
        <v>165</v>
      </c>
      <c r="E391" s="13" t="s">
        <v>29</v>
      </c>
      <c r="F391" s="13" t="s">
        <v>35</v>
      </c>
      <c r="G391" s="14">
        <v>22000</v>
      </c>
      <c r="H391" s="14">
        <v>0</v>
      </c>
      <c r="I391" s="14">
        <v>0</v>
      </c>
      <c r="J391" s="14">
        <f t="shared" si="89"/>
        <v>631.4</v>
      </c>
      <c r="K391" s="14">
        <f t="shared" si="90"/>
        <v>1561.9999999999998</v>
      </c>
      <c r="L391" s="14">
        <f t="shared" si="91"/>
        <v>253</v>
      </c>
      <c r="M391" s="14">
        <f t="shared" ref="M391:M426" si="97">+G391*3.04%</f>
        <v>668.8</v>
      </c>
      <c r="N391" s="14">
        <f t="shared" si="92"/>
        <v>1559.8000000000002</v>
      </c>
      <c r="O391" s="14">
        <v>0</v>
      </c>
      <c r="P391" s="14">
        <f t="shared" si="93"/>
        <v>4675</v>
      </c>
      <c r="Q391" s="14">
        <v>0</v>
      </c>
      <c r="R391" s="14">
        <f t="shared" si="94"/>
        <v>1300.1999999999998</v>
      </c>
      <c r="S391" s="14">
        <f t="shared" si="95"/>
        <v>3374.8</v>
      </c>
      <c r="T391" s="14">
        <f t="shared" si="96"/>
        <v>20699.8</v>
      </c>
      <c r="U391" s="7"/>
      <c r="V391" s="33"/>
      <c r="W391"/>
      <c r="X391"/>
      <c r="Y391"/>
      <c r="Z391"/>
      <c r="AA391" s="33"/>
      <c r="AB391"/>
      <c r="AC391" s="33"/>
      <c r="AD391"/>
      <c r="AE391"/>
      <c r="AF391"/>
      <c r="AG391"/>
      <c r="AH391" s="33"/>
      <c r="AI391" s="33"/>
      <c r="AJ391"/>
      <c r="AL391" s="37"/>
      <c r="AM391" s="37"/>
    </row>
    <row r="392" spans="1:39" ht="15.95" customHeight="1" x14ac:dyDescent="0.25">
      <c r="A392" s="11">
        <f t="shared" si="79"/>
        <v>376</v>
      </c>
      <c r="B392" s="12" t="s">
        <v>212</v>
      </c>
      <c r="C392" s="13" t="s">
        <v>1029</v>
      </c>
      <c r="D392" s="13" t="s">
        <v>165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 t="shared" si="89"/>
        <v>631.4</v>
      </c>
      <c r="K392" s="14">
        <f t="shared" si="90"/>
        <v>1561.9999999999998</v>
      </c>
      <c r="L392" s="14">
        <f t="shared" si="91"/>
        <v>253</v>
      </c>
      <c r="M392" s="14">
        <f t="shared" si="97"/>
        <v>668.8</v>
      </c>
      <c r="N392" s="14">
        <f t="shared" si="92"/>
        <v>1559.8000000000002</v>
      </c>
      <c r="O392" s="14">
        <v>0</v>
      </c>
      <c r="P392" s="14">
        <f t="shared" si="93"/>
        <v>4675</v>
      </c>
      <c r="Q392" s="14">
        <v>0</v>
      </c>
      <c r="R392" s="14">
        <f t="shared" si="94"/>
        <v>1300.1999999999998</v>
      </c>
      <c r="S392" s="14">
        <f t="shared" si="95"/>
        <v>3374.8</v>
      </c>
      <c r="T392" s="14">
        <f t="shared" si="96"/>
        <v>20699.8</v>
      </c>
      <c r="U392" s="7"/>
      <c r="V392" s="33"/>
      <c r="W392"/>
      <c r="X392"/>
      <c r="Y392"/>
      <c r="Z392"/>
      <c r="AA392" s="33"/>
      <c r="AB392"/>
      <c r="AC392" s="33"/>
      <c r="AD392"/>
      <c r="AE392"/>
      <c r="AF392"/>
      <c r="AG392"/>
      <c r="AH392" s="33"/>
      <c r="AI392" s="33"/>
      <c r="AJ392"/>
      <c r="AL392" s="37"/>
      <c r="AM392" s="37"/>
    </row>
    <row r="393" spans="1:39" ht="15.95" customHeight="1" x14ac:dyDescent="0.25">
      <c r="A393" s="11">
        <f t="shared" si="79"/>
        <v>377</v>
      </c>
      <c r="B393" s="12" t="s">
        <v>212</v>
      </c>
      <c r="C393" s="13" t="s">
        <v>1076</v>
      </c>
      <c r="D393" s="13" t="s">
        <v>1077</v>
      </c>
      <c r="E393" s="13" t="s">
        <v>29</v>
      </c>
      <c r="F393" s="13" t="s">
        <v>35</v>
      </c>
      <c r="G393" s="14">
        <v>34000</v>
      </c>
      <c r="H393" s="14">
        <v>0</v>
      </c>
      <c r="I393" s="14">
        <v>0</v>
      </c>
      <c r="J393" s="14">
        <f t="shared" si="89"/>
        <v>975.8</v>
      </c>
      <c r="K393" s="14">
        <f t="shared" si="90"/>
        <v>2414</v>
      </c>
      <c r="L393" s="14">
        <f t="shared" si="91"/>
        <v>391</v>
      </c>
      <c r="M393" s="14">
        <f t="shared" si="97"/>
        <v>1033.5999999999999</v>
      </c>
      <c r="N393" s="14">
        <f t="shared" si="92"/>
        <v>2410.6000000000004</v>
      </c>
      <c r="O393" s="14">
        <v>0</v>
      </c>
      <c r="P393" s="14">
        <f t="shared" si="93"/>
        <v>7225</v>
      </c>
      <c r="Q393" s="14">
        <v>0</v>
      </c>
      <c r="R393" s="14">
        <f t="shared" si="94"/>
        <v>2009.3999999999999</v>
      </c>
      <c r="S393" s="14">
        <f t="shared" si="95"/>
        <v>5215.6000000000004</v>
      </c>
      <c r="T393" s="14">
        <f t="shared" si="96"/>
        <v>31990.6</v>
      </c>
      <c r="U393" s="7"/>
      <c r="V393" s="33"/>
      <c r="W393"/>
      <c r="X393"/>
      <c r="Y393"/>
      <c r="Z393"/>
      <c r="AA393" s="33"/>
      <c r="AB393"/>
      <c r="AC393" s="33"/>
      <c r="AD393"/>
      <c r="AE393"/>
      <c r="AF393" s="33"/>
      <c r="AG393"/>
      <c r="AH393" s="33"/>
      <c r="AI393" s="33"/>
      <c r="AJ393"/>
      <c r="AL393" s="37"/>
      <c r="AM393" s="37"/>
    </row>
    <row r="394" spans="1:39" ht="15.95" customHeight="1" x14ac:dyDescent="0.25">
      <c r="A394" s="11">
        <f t="shared" si="79"/>
        <v>378</v>
      </c>
      <c r="B394" s="12" t="s">
        <v>212</v>
      </c>
      <c r="C394" s="13" t="s">
        <v>1078</v>
      </c>
      <c r="D394" s="13" t="s">
        <v>165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9"/>
        <v>631.4</v>
      </c>
      <c r="K394" s="14">
        <f t="shared" si="90"/>
        <v>1561.9999999999998</v>
      </c>
      <c r="L394" s="14">
        <f t="shared" si="91"/>
        <v>253</v>
      </c>
      <c r="M394" s="14">
        <f t="shared" si="97"/>
        <v>668.8</v>
      </c>
      <c r="N394" s="14">
        <f t="shared" si="92"/>
        <v>1559.8000000000002</v>
      </c>
      <c r="O394" s="14">
        <v>0</v>
      </c>
      <c r="P394" s="14">
        <f t="shared" si="93"/>
        <v>4675</v>
      </c>
      <c r="Q394" s="14">
        <v>0</v>
      </c>
      <c r="R394" s="14">
        <f t="shared" si="94"/>
        <v>1300.1999999999998</v>
      </c>
      <c r="S394" s="14">
        <f t="shared" si="95"/>
        <v>3374.8</v>
      </c>
      <c r="T394" s="14">
        <f t="shared" si="96"/>
        <v>20699.8</v>
      </c>
      <c r="U394" s="7"/>
      <c r="V394" s="33"/>
      <c r="W394"/>
      <c r="X394"/>
      <c r="Y394"/>
      <c r="Z394"/>
      <c r="AA394" s="33"/>
      <c r="AB394"/>
      <c r="AC394" s="33"/>
      <c r="AD394"/>
      <c r="AE394"/>
      <c r="AF394"/>
      <c r="AG394"/>
      <c r="AH394" s="33"/>
      <c r="AI394" s="33"/>
      <c r="AJ394"/>
      <c r="AL394" s="37"/>
      <c r="AM394" s="37"/>
    </row>
    <row r="395" spans="1:39" ht="15.95" customHeight="1" x14ac:dyDescent="0.25">
      <c r="A395" s="11">
        <f t="shared" si="79"/>
        <v>379</v>
      </c>
      <c r="B395" s="12" t="s">
        <v>212</v>
      </c>
      <c r="C395" s="13" t="s">
        <v>1092</v>
      </c>
      <c r="D395" s="13" t="s">
        <v>165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89"/>
        <v>631.4</v>
      </c>
      <c r="K395" s="14">
        <f t="shared" si="90"/>
        <v>1561.9999999999998</v>
      </c>
      <c r="L395" s="14">
        <f t="shared" si="91"/>
        <v>253</v>
      </c>
      <c r="M395" s="14">
        <f t="shared" si="97"/>
        <v>668.8</v>
      </c>
      <c r="N395" s="14">
        <f t="shared" si="92"/>
        <v>1559.8000000000002</v>
      </c>
      <c r="O395" s="14">
        <v>0</v>
      </c>
      <c r="P395" s="14">
        <f t="shared" si="93"/>
        <v>4675</v>
      </c>
      <c r="Q395" s="14">
        <v>0</v>
      </c>
      <c r="R395" s="14">
        <f t="shared" si="94"/>
        <v>1300.1999999999998</v>
      </c>
      <c r="S395" s="14">
        <f t="shared" si="95"/>
        <v>3374.8</v>
      </c>
      <c r="T395" s="14">
        <f t="shared" si="96"/>
        <v>20699.8</v>
      </c>
      <c r="U395" s="7"/>
      <c r="V395" s="33"/>
      <c r="W395"/>
      <c r="X395"/>
      <c r="Y395"/>
      <c r="Z395"/>
      <c r="AA395" s="33"/>
      <c r="AB395"/>
      <c r="AC395" s="33"/>
      <c r="AD395"/>
      <c r="AE395"/>
      <c r="AF395"/>
      <c r="AG395"/>
      <c r="AH395" s="33"/>
      <c r="AI395" s="33"/>
      <c r="AJ395"/>
      <c r="AL395" s="37"/>
      <c r="AM395" s="37"/>
    </row>
    <row r="396" spans="1:39" ht="15.95" customHeight="1" x14ac:dyDescent="0.25">
      <c r="A396" s="11">
        <f t="shared" si="79"/>
        <v>380</v>
      </c>
      <c r="B396" s="12" t="s">
        <v>405</v>
      </c>
      <c r="C396" s="13" t="s">
        <v>479</v>
      </c>
      <c r="D396" s="13" t="s">
        <v>360</v>
      </c>
      <c r="E396" s="13" t="s">
        <v>29</v>
      </c>
      <c r="F396" s="13" t="s">
        <v>30</v>
      </c>
      <c r="G396" s="14">
        <v>30000</v>
      </c>
      <c r="H396" s="14">
        <v>0</v>
      </c>
      <c r="I396" s="14">
        <v>0</v>
      </c>
      <c r="J396" s="14">
        <f t="shared" si="89"/>
        <v>861</v>
      </c>
      <c r="K396" s="14">
        <f t="shared" si="90"/>
        <v>2130</v>
      </c>
      <c r="L396" s="14">
        <f t="shared" si="91"/>
        <v>345</v>
      </c>
      <c r="M396" s="14">
        <f t="shared" si="97"/>
        <v>912</v>
      </c>
      <c r="N396" s="14">
        <f t="shared" si="92"/>
        <v>2127</v>
      </c>
      <c r="O396" s="14">
        <v>0</v>
      </c>
      <c r="P396" s="14">
        <f t="shared" si="93"/>
        <v>6375</v>
      </c>
      <c r="Q396" s="14">
        <v>0</v>
      </c>
      <c r="R396" s="14">
        <f t="shared" si="94"/>
        <v>1773</v>
      </c>
      <c r="S396" s="14">
        <f t="shared" si="95"/>
        <v>4602</v>
      </c>
      <c r="T396" s="14">
        <f t="shared" si="96"/>
        <v>28227</v>
      </c>
      <c r="U396" s="7"/>
      <c r="V396" s="33"/>
      <c r="W396"/>
      <c r="X396"/>
      <c r="Y396"/>
      <c r="Z396"/>
      <c r="AA396" s="33"/>
      <c r="AB396"/>
      <c r="AC396" s="33"/>
      <c r="AD396"/>
      <c r="AE396"/>
      <c r="AF396"/>
      <c r="AG396"/>
      <c r="AH396" s="33"/>
      <c r="AI396" s="33"/>
      <c r="AJ396"/>
      <c r="AL396" s="37"/>
      <c r="AM396" s="37"/>
    </row>
    <row r="397" spans="1:39" ht="15.95" customHeight="1" x14ac:dyDescent="0.25">
      <c r="A397" s="11">
        <f t="shared" si="79"/>
        <v>381</v>
      </c>
      <c r="B397" s="12" t="s">
        <v>405</v>
      </c>
      <c r="C397" s="13" t="s">
        <v>504</v>
      </c>
      <c r="D397" s="13" t="s">
        <v>300</v>
      </c>
      <c r="E397" s="13" t="s">
        <v>29</v>
      </c>
      <c r="F397" s="13" t="s">
        <v>30</v>
      </c>
      <c r="G397" s="14">
        <v>34500</v>
      </c>
      <c r="H397" s="14">
        <v>0</v>
      </c>
      <c r="I397" s="14">
        <v>0</v>
      </c>
      <c r="J397" s="14">
        <f t="shared" si="89"/>
        <v>990.15</v>
      </c>
      <c r="K397" s="14">
        <f t="shared" si="90"/>
        <v>2449.5</v>
      </c>
      <c r="L397" s="14">
        <f t="shared" si="91"/>
        <v>396.75</v>
      </c>
      <c r="M397" s="14">
        <f t="shared" si="97"/>
        <v>1048.8</v>
      </c>
      <c r="N397" s="14">
        <f t="shared" si="92"/>
        <v>2446.0500000000002</v>
      </c>
      <c r="O397" s="14">
        <v>1597.31</v>
      </c>
      <c r="P397" s="14">
        <f t="shared" si="93"/>
        <v>7331.25</v>
      </c>
      <c r="Q397" s="14">
        <v>0</v>
      </c>
      <c r="R397" s="14">
        <f t="shared" si="94"/>
        <v>3636.2599999999998</v>
      </c>
      <c r="S397" s="14">
        <f t="shared" si="95"/>
        <v>5292.3</v>
      </c>
      <c r="T397" s="14">
        <f t="shared" si="96"/>
        <v>30863.74</v>
      </c>
      <c r="U397" s="7"/>
      <c r="V397" s="33"/>
      <c r="W397"/>
      <c r="X397"/>
      <c r="Y397"/>
      <c r="Z397"/>
      <c r="AA397" s="33"/>
      <c r="AB397"/>
      <c r="AC397" s="33"/>
      <c r="AD397"/>
      <c r="AE397"/>
      <c r="AF397" s="33"/>
      <c r="AG397" s="33"/>
      <c r="AH397" s="33"/>
      <c r="AI397" s="33"/>
      <c r="AJ397"/>
      <c r="AL397" s="37"/>
      <c r="AM397" s="37"/>
    </row>
    <row r="398" spans="1:39" ht="15.95" customHeight="1" x14ac:dyDescent="0.25">
      <c r="A398" s="11">
        <f t="shared" si="79"/>
        <v>382</v>
      </c>
      <c r="B398" s="12" t="s">
        <v>405</v>
      </c>
      <c r="C398" s="13" t="s">
        <v>505</v>
      </c>
      <c r="D398" s="13" t="s">
        <v>1061</v>
      </c>
      <c r="E398" s="13" t="s">
        <v>29</v>
      </c>
      <c r="F398" s="13" t="s">
        <v>30</v>
      </c>
      <c r="G398" s="14">
        <v>120000</v>
      </c>
      <c r="H398" s="14">
        <v>16809.87</v>
      </c>
      <c r="I398" s="14">
        <v>0</v>
      </c>
      <c r="J398" s="14">
        <f t="shared" si="89"/>
        <v>3444</v>
      </c>
      <c r="K398" s="14">
        <f t="shared" si="90"/>
        <v>8520</v>
      </c>
      <c r="L398" s="14">
        <f t="shared" si="91"/>
        <v>1380</v>
      </c>
      <c r="M398" s="14">
        <f t="shared" si="97"/>
        <v>3648</v>
      </c>
      <c r="N398" s="14">
        <f t="shared" si="92"/>
        <v>8508</v>
      </c>
      <c r="O398" s="14">
        <v>0</v>
      </c>
      <c r="P398" s="14">
        <f t="shared" si="93"/>
        <v>25500</v>
      </c>
      <c r="Q398" s="14">
        <v>1855.01</v>
      </c>
      <c r="R398" s="14">
        <f t="shared" si="94"/>
        <v>25756.879999999997</v>
      </c>
      <c r="S398" s="14">
        <f t="shared" si="95"/>
        <v>18408</v>
      </c>
      <c r="T398" s="14">
        <f t="shared" si="96"/>
        <v>94243.12</v>
      </c>
      <c r="U398" s="7"/>
      <c r="V398" s="33"/>
      <c r="W398"/>
      <c r="X398"/>
      <c r="Y398"/>
      <c r="Z398"/>
      <c r="AA398" s="33"/>
      <c r="AB398"/>
      <c r="AC398" s="33"/>
      <c r="AD398" s="33"/>
      <c r="AE398" s="33"/>
      <c r="AF398" s="33"/>
      <c r="AG398" s="33"/>
      <c r="AH398" s="33"/>
      <c r="AI398" s="33"/>
      <c r="AJ398"/>
      <c r="AL398" s="37"/>
      <c r="AM398" s="37"/>
    </row>
    <row r="399" spans="1:39" ht="15.95" customHeight="1" x14ac:dyDescent="0.25">
      <c r="A399" s="11">
        <f t="shared" si="79"/>
        <v>383</v>
      </c>
      <c r="B399" s="12" t="s">
        <v>405</v>
      </c>
      <c r="C399" s="13" t="s">
        <v>506</v>
      </c>
      <c r="D399" s="13" t="s">
        <v>300</v>
      </c>
      <c r="E399" s="13" t="s">
        <v>44</v>
      </c>
      <c r="F399" s="13" t="s">
        <v>30</v>
      </c>
      <c r="G399" s="14">
        <v>34500</v>
      </c>
      <c r="H399" s="14">
        <v>0</v>
      </c>
      <c r="I399" s="14">
        <v>0</v>
      </c>
      <c r="J399" s="14">
        <f t="shared" si="89"/>
        <v>990.15</v>
      </c>
      <c r="K399" s="14">
        <f t="shared" si="90"/>
        <v>2449.5</v>
      </c>
      <c r="L399" s="14">
        <f t="shared" si="91"/>
        <v>396.75</v>
      </c>
      <c r="M399" s="14">
        <f t="shared" si="97"/>
        <v>1048.8</v>
      </c>
      <c r="N399" s="14">
        <f t="shared" si="92"/>
        <v>2446.0500000000002</v>
      </c>
      <c r="O399" s="14">
        <v>0</v>
      </c>
      <c r="P399" s="14">
        <f t="shared" si="93"/>
        <v>7331.25</v>
      </c>
      <c r="Q399" s="14">
        <v>0</v>
      </c>
      <c r="R399" s="14">
        <f t="shared" si="94"/>
        <v>2038.9499999999998</v>
      </c>
      <c r="S399" s="14">
        <f t="shared" si="95"/>
        <v>5292.3</v>
      </c>
      <c r="T399" s="14">
        <f t="shared" si="96"/>
        <v>32461.05</v>
      </c>
      <c r="U399" s="7"/>
      <c r="V399" s="33"/>
      <c r="W399"/>
      <c r="X399"/>
      <c r="Y399"/>
      <c r="Z399"/>
      <c r="AA399" s="33"/>
      <c r="AB399"/>
      <c r="AC399" s="33"/>
      <c r="AD399"/>
      <c r="AE399"/>
      <c r="AF399" s="33"/>
      <c r="AG399"/>
      <c r="AH399" s="33"/>
      <c r="AI399" s="33"/>
      <c r="AJ399"/>
      <c r="AL399" s="37"/>
      <c r="AM399" s="37"/>
    </row>
    <row r="400" spans="1:39" ht="15.95" customHeight="1" x14ac:dyDescent="0.25">
      <c r="A400" s="11">
        <f t="shared" si="79"/>
        <v>384</v>
      </c>
      <c r="B400" s="12" t="s">
        <v>405</v>
      </c>
      <c r="C400" s="13" t="s">
        <v>507</v>
      </c>
      <c r="D400" s="13" t="s">
        <v>1061</v>
      </c>
      <c r="E400" s="13" t="s">
        <v>29</v>
      </c>
      <c r="F400" s="13" t="s">
        <v>35</v>
      </c>
      <c r="G400" s="14">
        <v>120000</v>
      </c>
      <c r="H400" s="14">
        <v>16809.87</v>
      </c>
      <c r="I400" s="14">
        <v>0</v>
      </c>
      <c r="J400" s="14">
        <f t="shared" si="89"/>
        <v>3444</v>
      </c>
      <c r="K400" s="14">
        <f t="shared" si="90"/>
        <v>8520</v>
      </c>
      <c r="L400" s="14">
        <f t="shared" si="91"/>
        <v>1380</v>
      </c>
      <c r="M400" s="14">
        <f t="shared" si="97"/>
        <v>3648</v>
      </c>
      <c r="N400" s="14">
        <f t="shared" si="92"/>
        <v>8508</v>
      </c>
      <c r="O400" s="14">
        <v>0</v>
      </c>
      <c r="P400" s="14">
        <f t="shared" si="93"/>
        <v>25500</v>
      </c>
      <c r="Q400" s="14">
        <v>1855.01</v>
      </c>
      <c r="R400" s="14">
        <f t="shared" si="94"/>
        <v>25756.879999999997</v>
      </c>
      <c r="S400" s="14">
        <f t="shared" si="95"/>
        <v>18408</v>
      </c>
      <c r="T400" s="14">
        <f t="shared" si="96"/>
        <v>94243.12</v>
      </c>
      <c r="U400" s="7"/>
      <c r="V400" s="33"/>
      <c r="W400"/>
      <c r="X400"/>
      <c r="Y400"/>
      <c r="Z400"/>
      <c r="AA400" s="33"/>
      <c r="AB400"/>
      <c r="AC400" s="33"/>
      <c r="AD400" s="33"/>
      <c r="AE400" s="33"/>
      <c r="AF400" s="33"/>
      <c r="AG400" s="33"/>
      <c r="AH400" s="33"/>
      <c r="AI400" s="33"/>
      <c r="AJ400"/>
      <c r="AL400" s="37"/>
      <c r="AM400" s="37"/>
    </row>
    <row r="401" spans="1:39" s="3" customFormat="1" ht="12.75" customHeight="1" x14ac:dyDescent="0.25">
      <c r="A401" s="11">
        <f t="shared" si="79"/>
        <v>385</v>
      </c>
      <c r="B401" s="12" t="s">
        <v>405</v>
      </c>
      <c r="C401" s="13" t="s">
        <v>508</v>
      </c>
      <c r="D401" s="13" t="s">
        <v>1061</v>
      </c>
      <c r="E401" s="13" t="s">
        <v>29</v>
      </c>
      <c r="F401" s="13" t="s">
        <v>30</v>
      </c>
      <c r="G401" s="14">
        <v>120000</v>
      </c>
      <c r="H401" s="14">
        <v>16016.18</v>
      </c>
      <c r="I401" s="14">
        <v>0</v>
      </c>
      <c r="J401" s="14">
        <f t="shared" si="89"/>
        <v>3444</v>
      </c>
      <c r="K401" s="14">
        <f t="shared" si="90"/>
        <v>8520</v>
      </c>
      <c r="L401" s="14">
        <f t="shared" si="91"/>
        <v>1380</v>
      </c>
      <c r="M401" s="14">
        <f t="shared" si="97"/>
        <v>3648</v>
      </c>
      <c r="N401" s="14">
        <f t="shared" si="92"/>
        <v>8508</v>
      </c>
      <c r="O401" s="14">
        <v>3174.76</v>
      </c>
      <c r="P401" s="14">
        <f t="shared" si="93"/>
        <v>25500</v>
      </c>
      <c r="Q401" s="14">
        <v>1855.0100000000002</v>
      </c>
      <c r="R401" s="14">
        <f t="shared" si="94"/>
        <v>28137.95</v>
      </c>
      <c r="S401" s="14">
        <f t="shared" si="95"/>
        <v>18408</v>
      </c>
      <c r="T401" s="14">
        <f t="shared" si="96"/>
        <v>91862.05</v>
      </c>
      <c r="U401" s="7"/>
      <c r="V401" s="33"/>
      <c r="W401"/>
      <c r="X401"/>
      <c r="Y401"/>
      <c r="Z401"/>
      <c r="AA401" s="33"/>
      <c r="AB401"/>
      <c r="AC401" s="33"/>
      <c r="AD401" s="33"/>
      <c r="AE401" s="33"/>
      <c r="AF401" s="33"/>
      <c r="AG401" s="33"/>
      <c r="AH401" s="33"/>
      <c r="AI401" s="33"/>
      <c r="AJ401"/>
      <c r="AK401" s="7"/>
      <c r="AL401" s="37"/>
      <c r="AM401" s="37"/>
    </row>
    <row r="402" spans="1:39" ht="15.95" customHeight="1" x14ac:dyDescent="0.25">
      <c r="A402" s="11">
        <f t="shared" si="79"/>
        <v>386</v>
      </c>
      <c r="B402" s="12" t="s">
        <v>405</v>
      </c>
      <c r="C402" s="13" t="s">
        <v>509</v>
      </c>
      <c r="D402" s="13" t="s">
        <v>330</v>
      </c>
      <c r="E402" s="13" t="s">
        <v>29</v>
      </c>
      <c r="F402" s="13" t="s">
        <v>30</v>
      </c>
      <c r="G402" s="22">
        <v>52635</v>
      </c>
      <c r="H402" s="14">
        <v>5156.7700000000004</v>
      </c>
      <c r="I402" s="14">
        <v>0</v>
      </c>
      <c r="J402" s="14">
        <f t="shared" si="89"/>
        <v>1510.6244999999999</v>
      </c>
      <c r="K402" s="14">
        <f t="shared" si="90"/>
        <v>3737.0849999999996</v>
      </c>
      <c r="L402" s="14">
        <f t="shared" si="91"/>
        <v>605.30250000000001</v>
      </c>
      <c r="M402" s="14">
        <f t="shared" si="97"/>
        <v>1600.104</v>
      </c>
      <c r="N402" s="14">
        <f t="shared" si="92"/>
        <v>3731.8215000000005</v>
      </c>
      <c r="O402" s="14">
        <v>0</v>
      </c>
      <c r="P402" s="14">
        <f t="shared" si="93"/>
        <v>11184.9375</v>
      </c>
      <c r="Q402" s="14">
        <v>0</v>
      </c>
      <c r="R402" s="14">
        <f t="shared" si="94"/>
        <v>8267.4985000000015</v>
      </c>
      <c r="S402" s="14">
        <f t="shared" si="95"/>
        <v>8074.2090000000007</v>
      </c>
      <c r="T402" s="14">
        <f t="shared" si="96"/>
        <v>44367.501499999998</v>
      </c>
      <c r="U402" s="7"/>
      <c r="V402" s="33"/>
      <c r="W402"/>
      <c r="X402"/>
      <c r="Y402"/>
      <c r="Z402"/>
      <c r="AA402" s="33"/>
      <c r="AB402"/>
      <c r="AC402" s="33"/>
      <c r="AD402" s="33"/>
      <c r="AE402" s="33"/>
      <c r="AF402" s="33"/>
      <c r="AG402"/>
      <c r="AH402" s="33"/>
      <c r="AI402" s="33"/>
      <c r="AJ402"/>
      <c r="AL402" s="37"/>
      <c r="AM402" s="37"/>
    </row>
    <row r="403" spans="1:39" ht="15.95" customHeight="1" x14ac:dyDescent="0.25">
      <c r="A403" s="11">
        <f t="shared" si="79"/>
        <v>387</v>
      </c>
      <c r="B403" s="12" t="s">
        <v>405</v>
      </c>
      <c r="C403" s="13" t="s">
        <v>510</v>
      </c>
      <c r="D403" s="13" t="s">
        <v>300</v>
      </c>
      <c r="E403" s="13" t="s">
        <v>44</v>
      </c>
      <c r="F403" s="13" t="s">
        <v>30</v>
      </c>
      <c r="G403" s="14">
        <v>34500</v>
      </c>
      <c r="H403" s="14">
        <v>0</v>
      </c>
      <c r="I403" s="14">
        <v>0</v>
      </c>
      <c r="J403" s="14">
        <f t="shared" si="89"/>
        <v>990.15</v>
      </c>
      <c r="K403" s="14">
        <f t="shared" si="90"/>
        <v>2449.5</v>
      </c>
      <c r="L403" s="14">
        <f t="shared" si="91"/>
        <v>396.75</v>
      </c>
      <c r="M403" s="14">
        <f t="shared" si="97"/>
        <v>1048.8</v>
      </c>
      <c r="N403" s="14">
        <f t="shared" si="92"/>
        <v>2446.0500000000002</v>
      </c>
      <c r="O403" s="14">
        <v>1597.31</v>
      </c>
      <c r="P403" s="14">
        <f t="shared" si="93"/>
        <v>7331.25</v>
      </c>
      <c r="Q403" s="14">
        <v>0</v>
      </c>
      <c r="R403" s="14">
        <f t="shared" si="94"/>
        <v>3636.2599999999998</v>
      </c>
      <c r="S403" s="14">
        <f t="shared" si="95"/>
        <v>5292.3</v>
      </c>
      <c r="T403" s="14">
        <f t="shared" si="96"/>
        <v>30863.74</v>
      </c>
      <c r="U403" s="7"/>
      <c r="V403" s="33"/>
      <c r="W403"/>
      <c r="X403"/>
      <c r="Y403"/>
      <c r="Z403"/>
      <c r="AA403" s="33"/>
      <c r="AB403"/>
      <c r="AC403" s="33"/>
      <c r="AD403"/>
      <c r="AE403"/>
      <c r="AF403" s="33"/>
      <c r="AG403" s="33"/>
      <c r="AH403" s="33"/>
      <c r="AI403" s="33"/>
      <c r="AJ403"/>
      <c r="AL403" s="37"/>
      <c r="AM403" s="37"/>
    </row>
    <row r="404" spans="1:39" ht="15.95" customHeight="1" x14ac:dyDescent="0.25">
      <c r="A404" s="11">
        <f t="shared" si="79"/>
        <v>388</v>
      </c>
      <c r="B404" s="12" t="s">
        <v>405</v>
      </c>
      <c r="C404" s="13" t="s">
        <v>511</v>
      </c>
      <c r="D404" s="13" t="s">
        <v>32</v>
      </c>
      <c r="E404" s="13" t="s">
        <v>29</v>
      </c>
      <c r="F404" s="13" t="s">
        <v>30</v>
      </c>
      <c r="G404" s="14">
        <v>32465.74</v>
      </c>
      <c r="H404" s="14">
        <v>0</v>
      </c>
      <c r="I404" s="14">
        <v>0</v>
      </c>
      <c r="J404" s="14">
        <f t="shared" si="89"/>
        <v>931.76673800000003</v>
      </c>
      <c r="K404" s="14">
        <f t="shared" si="90"/>
        <v>2305.06754</v>
      </c>
      <c r="L404" s="14">
        <f t="shared" si="91"/>
        <v>373.35601000000003</v>
      </c>
      <c r="M404" s="14">
        <f t="shared" si="97"/>
        <v>986.95849600000008</v>
      </c>
      <c r="N404" s="14">
        <f t="shared" si="92"/>
        <v>2301.8209660000002</v>
      </c>
      <c r="O404" s="14">
        <v>0</v>
      </c>
      <c r="P404" s="14">
        <f t="shared" si="93"/>
        <v>6898.9697500000002</v>
      </c>
      <c r="Q404" s="14">
        <v>0</v>
      </c>
      <c r="R404" s="14">
        <f t="shared" si="94"/>
        <v>1918.725234</v>
      </c>
      <c r="S404" s="14">
        <f t="shared" si="95"/>
        <v>4980.2445160000007</v>
      </c>
      <c r="T404" s="14">
        <f t="shared" si="96"/>
        <v>30547.014766</v>
      </c>
      <c r="U404" s="7"/>
      <c r="V404" s="33"/>
      <c r="W404"/>
      <c r="X404"/>
      <c r="Y404"/>
      <c r="Z404"/>
      <c r="AA404" s="33"/>
      <c r="AB404"/>
      <c r="AC404" s="33"/>
      <c r="AD404"/>
      <c r="AE404"/>
      <c r="AF404"/>
      <c r="AG404"/>
      <c r="AH404" s="33"/>
      <c r="AI404" s="33"/>
      <c r="AJ404"/>
      <c r="AL404" s="37"/>
      <c r="AM404" s="37"/>
    </row>
    <row r="405" spans="1:39" ht="15.95" customHeight="1" x14ac:dyDescent="0.25">
      <c r="A405" s="11">
        <f t="shared" si="79"/>
        <v>389</v>
      </c>
      <c r="B405" s="12" t="s">
        <v>405</v>
      </c>
      <c r="C405" s="13" t="s">
        <v>512</v>
      </c>
      <c r="D405" s="13" t="s">
        <v>1061</v>
      </c>
      <c r="E405" s="13" t="s">
        <v>29</v>
      </c>
      <c r="F405" s="13" t="s">
        <v>35</v>
      </c>
      <c r="G405" s="14">
        <v>120000</v>
      </c>
      <c r="H405" s="14">
        <v>16809.87</v>
      </c>
      <c r="I405" s="14">
        <v>0</v>
      </c>
      <c r="J405" s="14">
        <f t="shared" si="89"/>
        <v>3444</v>
      </c>
      <c r="K405" s="14">
        <f t="shared" si="90"/>
        <v>8520</v>
      </c>
      <c r="L405" s="14">
        <f t="shared" si="91"/>
        <v>1380</v>
      </c>
      <c r="M405" s="14">
        <f t="shared" si="97"/>
        <v>3648</v>
      </c>
      <c r="N405" s="14">
        <f t="shared" si="92"/>
        <v>8508</v>
      </c>
      <c r="O405" s="14">
        <v>0</v>
      </c>
      <c r="P405" s="14">
        <f t="shared" si="93"/>
        <v>25500</v>
      </c>
      <c r="Q405" s="14">
        <v>1830.01</v>
      </c>
      <c r="R405" s="14">
        <f t="shared" si="94"/>
        <v>25731.879999999997</v>
      </c>
      <c r="S405" s="14">
        <f t="shared" si="95"/>
        <v>18408</v>
      </c>
      <c r="T405" s="14">
        <f t="shared" si="96"/>
        <v>94268.12</v>
      </c>
      <c r="U405" s="7"/>
      <c r="V405" s="33"/>
      <c r="W405"/>
      <c r="X405"/>
      <c r="Y405"/>
      <c r="Z405"/>
      <c r="AA405" s="33"/>
      <c r="AB405"/>
      <c r="AC405" s="33"/>
      <c r="AD405" s="33"/>
      <c r="AE405" s="33"/>
      <c r="AF405" s="33"/>
      <c r="AG405" s="33"/>
      <c r="AH405" s="33"/>
      <c r="AI405" s="33"/>
      <c r="AJ405"/>
      <c r="AL405" s="37"/>
      <c r="AM405" s="37"/>
    </row>
    <row r="406" spans="1:39" ht="15.95" customHeight="1" x14ac:dyDescent="0.25">
      <c r="A406" s="11">
        <f t="shared" si="79"/>
        <v>390</v>
      </c>
      <c r="B406" s="12" t="s">
        <v>405</v>
      </c>
      <c r="C406" s="13" t="s">
        <v>513</v>
      </c>
      <c r="D406" s="13" t="s">
        <v>318</v>
      </c>
      <c r="E406" s="13" t="s">
        <v>29</v>
      </c>
      <c r="F406" s="13" t="s">
        <v>30</v>
      </c>
      <c r="G406" s="14">
        <v>132825</v>
      </c>
      <c r="H406" s="14">
        <v>28012.46</v>
      </c>
      <c r="I406" s="14">
        <v>0</v>
      </c>
      <c r="J406" s="14">
        <f t="shared" si="89"/>
        <v>3812.0774999999999</v>
      </c>
      <c r="K406" s="14">
        <f t="shared" si="90"/>
        <v>9430.5749999999989</v>
      </c>
      <c r="L406" s="14">
        <f t="shared" si="91"/>
        <v>1527.4875</v>
      </c>
      <c r="M406" s="14">
        <f t="shared" si="97"/>
        <v>4037.88</v>
      </c>
      <c r="N406" s="14">
        <f t="shared" si="92"/>
        <v>9417.2925000000014</v>
      </c>
      <c r="O406" s="14">
        <v>0</v>
      </c>
      <c r="P406" s="14">
        <f t="shared" si="93"/>
        <v>28225.3125</v>
      </c>
      <c r="Q406" s="14">
        <v>2170.39</v>
      </c>
      <c r="R406" s="14">
        <f t="shared" si="94"/>
        <v>38032.807499999995</v>
      </c>
      <c r="S406" s="14">
        <f t="shared" si="95"/>
        <v>20375.355</v>
      </c>
      <c r="T406" s="14">
        <f t="shared" si="96"/>
        <v>94792.192500000005</v>
      </c>
      <c r="U406" s="7"/>
      <c r="V406" s="33"/>
      <c r="W406"/>
      <c r="X406"/>
      <c r="Y406"/>
      <c r="Z406"/>
      <c r="AA406" s="33"/>
      <c r="AB406"/>
      <c r="AC406" s="33"/>
      <c r="AD406" s="33"/>
      <c r="AE406" s="33"/>
      <c r="AF406" s="33"/>
      <c r="AG406" s="33"/>
      <c r="AH406" s="33"/>
      <c r="AI406" s="33"/>
      <c r="AJ406"/>
      <c r="AL406" s="37"/>
      <c r="AM406" s="37"/>
    </row>
    <row r="407" spans="1:39" s="3" customFormat="1" ht="15" x14ac:dyDescent="0.25">
      <c r="A407" s="11">
        <f t="shared" si="79"/>
        <v>391</v>
      </c>
      <c r="B407" s="12" t="s">
        <v>405</v>
      </c>
      <c r="C407" s="13" t="s">
        <v>1011</v>
      </c>
      <c r="D407" s="13" t="s">
        <v>103</v>
      </c>
      <c r="E407" s="13" t="s">
        <v>29</v>
      </c>
      <c r="F407" s="13" t="s">
        <v>30</v>
      </c>
      <c r="G407" s="14">
        <v>30000</v>
      </c>
      <c r="H407" s="14">
        <v>0</v>
      </c>
      <c r="I407" s="14">
        <v>0</v>
      </c>
      <c r="J407" s="14">
        <f t="shared" si="89"/>
        <v>861</v>
      </c>
      <c r="K407" s="14">
        <f t="shared" si="90"/>
        <v>2130</v>
      </c>
      <c r="L407" s="14">
        <f t="shared" si="91"/>
        <v>345</v>
      </c>
      <c r="M407" s="14">
        <f t="shared" si="97"/>
        <v>912</v>
      </c>
      <c r="N407" s="14">
        <f t="shared" si="92"/>
        <v>2127</v>
      </c>
      <c r="O407" s="14">
        <v>0</v>
      </c>
      <c r="P407" s="14">
        <f t="shared" si="93"/>
        <v>6375</v>
      </c>
      <c r="Q407" s="14">
        <v>0</v>
      </c>
      <c r="R407" s="14">
        <f t="shared" si="94"/>
        <v>1773</v>
      </c>
      <c r="S407" s="14">
        <f t="shared" si="95"/>
        <v>4602</v>
      </c>
      <c r="T407" s="14">
        <f t="shared" si="96"/>
        <v>28227</v>
      </c>
      <c r="U407" s="7"/>
      <c r="V407" s="33"/>
      <c r="W407"/>
      <c r="X407"/>
      <c r="Y407"/>
      <c r="Z407"/>
      <c r="AA407" s="33"/>
      <c r="AB407"/>
      <c r="AC407" s="33"/>
      <c r="AD407"/>
      <c r="AE407"/>
      <c r="AF407"/>
      <c r="AG407"/>
      <c r="AH407" s="33"/>
      <c r="AI407" s="33"/>
      <c r="AJ407"/>
      <c r="AK407" s="7"/>
      <c r="AL407" s="37"/>
      <c r="AM407" s="37"/>
    </row>
    <row r="408" spans="1:39" s="3" customFormat="1" ht="15" x14ac:dyDescent="0.25">
      <c r="A408" s="11">
        <f t="shared" si="79"/>
        <v>392</v>
      </c>
      <c r="B408" s="12" t="s">
        <v>405</v>
      </c>
      <c r="C408" s="13" t="s">
        <v>1079</v>
      </c>
      <c r="D408" s="13" t="s">
        <v>103</v>
      </c>
      <c r="E408" s="13" t="s">
        <v>29</v>
      </c>
      <c r="F408" s="13" t="s">
        <v>35</v>
      </c>
      <c r="G408" s="14">
        <v>30000</v>
      </c>
      <c r="H408" s="14">
        <v>0</v>
      </c>
      <c r="I408" s="14">
        <v>0</v>
      </c>
      <c r="J408" s="14">
        <f t="shared" si="89"/>
        <v>861</v>
      </c>
      <c r="K408" s="14">
        <f t="shared" si="90"/>
        <v>2130</v>
      </c>
      <c r="L408" s="14">
        <f t="shared" si="91"/>
        <v>345</v>
      </c>
      <c r="M408" s="14">
        <f t="shared" si="97"/>
        <v>912</v>
      </c>
      <c r="N408" s="14">
        <f t="shared" si="92"/>
        <v>2127</v>
      </c>
      <c r="O408" s="14">
        <v>0</v>
      </c>
      <c r="P408" s="14">
        <f t="shared" si="93"/>
        <v>6375</v>
      </c>
      <c r="Q408" s="14">
        <v>0</v>
      </c>
      <c r="R408" s="14">
        <f t="shared" si="94"/>
        <v>1773</v>
      </c>
      <c r="S408" s="14">
        <f t="shared" si="95"/>
        <v>4602</v>
      </c>
      <c r="T408" s="14">
        <f t="shared" si="96"/>
        <v>28227</v>
      </c>
      <c r="U408" s="7"/>
      <c r="V408" s="33"/>
      <c r="W408"/>
      <c r="X408"/>
      <c r="Y408"/>
      <c r="Z408"/>
      <c r="AA408" s="33"/>
      <c r="AB408"/>
      <c r="AC408" s="33"/>
      <c r="AD408"/>
      <c r="AE408"/>
      <c r="AF408"/>
      <c r="AG408"/>
      <c r="AH408" s="33"/>
      <c r="AI408" s="33"/>
      <c r="AJ408"/>
      <c r="AK408" s="7"/>
      <c r="AL408" s="37"/>
      <c r="AM408" s="37"/>
    </row>
    <row r="409" spans="1:39" s="3" customFormat="1" ht="15" x14ac:dyDescent="0.25">
      <c r="A409" s="11">
        <f t="shared" si="79"/>
        <v>393</v>
      </c>
      <c r="B409" s="12" t="s">
        <v>421</v>
      </c>
      <c r="C409" s="13" t="s">
        <v>515</v>
      </c>
      <c r="D409" s="13" t="s">
        <v>32</v>
      </c>
      <c r="E409" s="13" t="s">
        <v>29</v>
      </c>
      <c r="F409" s="13" t="s">
        <v>30</v>
      </c>
      <c r="G409" s="14">
        <v>32465.74</v>
      </c>
      <c r="H409" s="14">
        <v>0</v>
      </c>
      <c r="I409" s="14">
        <v>0</v>
      </c>
      <c r="J409" s="14">
        <f t="shared" si="89"/>
        <v>931.76673800000003</v>
      </c>
      <c r="K409" s="14">
        <f t="shared" si="90"/>
        <v>2305.06754</v>
      </c>
      <c r="L409" s="14">
        <f t="shared" si="91"/>
        <v>373.35601000000003</v>
      </c>
      <c r="M409" s="14">
        <f t="shared" si="97"/>
        <v>986.95849600000008</v>
      </c>
      <c r="N409" s="14">
        <f t="shared" si="92"/>
        <v>2301.8209660000002</v>
      </c>
      <c r="O409" s="14">
        <v>0</v>
      </c>
      <c r="P409" s="14">
        <f t="shared" si="93"/>
        <v>6898.9697500000002</v>
      </c>
      <c r="Q409" s="14">
        <v>0</v>
      </c>
      <c r="R409" s="14">
        <f t="shared" si="94"/>
        <v>1918.725234</v>
      </c>
      <c r="S409" s="14">
        <f t="shared" si="95"/>
        <v>4980.2445160000007</v>
      </c>
      <c r="T409" s="14">
        <f t="shared" si="96"/>
        <v>30547.014766</v>
      </c>
      <c r="U409" s="7"/>
      <c r="V409" s="33"/>
      <c r="W409"/>
      <c r="X409"/>
      <c r="Y409"/>
      <c r="Z409"/>
      <c r="AA409" s="33"/>
      <c r="AB409"/>
      <c r="AC409" s="33"/>
      <c r="AD409"/>
      <c r="AE409"/>
      <c r="AF409"/>
      <c r="AG409"/>
      <c r="AH409" s="33"/>
      <c r="AI409" s="33"/>
      <c r="AJ409"/>
      <c r="AK409" s="7"/>
      <c r="AL409" s="37"/>
      <c r="AM409" s="37"/>
    </row>
    <row r="410" spans="1:39" ht="15.95" customHeight="1" x14ac:dyDescent="0.25">
      <c r="A410" s="11">
        <f t="shared" si="79"/>
        <v>394</v>
      </c>
      <c r="B410" s="12" t="s">
        <v>421</v>
      </c>
      <c r="C410" s="13" t="s">
        <v>516</v>
      </c>
      <c r="D410" s="13" t="s">
        <v>32</v>
      </c>
      <c r="E410" s="13" t="s">
        <v>29</v>
      </c>
      <c r="F410" s="13" t="s">
        <v>30</v>
      </c>
      <c r="G410" s="14">
        <v>32465.74</v>
      </c>
      <c r="H410" s="14">
        <v>0</v>
      </c>
      <c r="I410" s="14">
        <v>0</v>
      </c>
      <c r="J410" s="14">
        <f t="shared" si="89"/>
        <v>931.76673800000003</v>
      </c>
      <c r="K410" s="14">
        <f t="shared" si="90"/>
        <v>2305.06754</v>
      </c>
      <c r="L410" s="14">
        <f t="shared" si="91"/>
        <v>373.35601000000003</v>
      </c>
      <c r="M410" s="14">
        <f t="shared" si="97"/>
        <v>986.95849600000008</v>
      </c>
      <c r="N410" s="14">
        <f t="shared" si="92"/>
        <v>2301.8209660000002</v>
      </c>
      <c r="O410" s="14">
        <v>0</v>
      </c>
      <c r="P410" s="14">
        <f t="shared" si="93"/>
        <v>6898.9697500000002</v>
      </c>
      <c r="Q410" s="14">
        <v>0</v>
      </c>
      <c r="R410" s="14">
        <f t="shared" si="94"/>
        <v>1918.725234</v>
      </c>
      <c r="S410" s="14">
        <f t="shared" si="95"/>
        <v>4980.2445160000007</v>
      </c>
      <c r="T410" s="14">
        <f t="shared" si="96"/>
        <v>30547.014766</v>
      </c>
      <c r="U410" s="7"/>
      <c r="V410" s="33"/>
      <c r="W410"/>
      <c r="X410"/>
      <c r="Y410"/>
      <c r="Z410"/>
      <c r="AA410" s="33"/>
      <c r="AB410"/>
      <c r="AC410" s="33"/>
      <c r="AD410"/>
      <c r="AE410"/>
      <c r="AF410"/>
      <c r="AG410"/>
      <c r="AH410" s="33"/>
      <c r="AI410" s="33"/>
      <c r="AJ410"/>
      <c r="AL410" s="37"/>
      <c r="AM410" s="37"/>
    </row>
    <row r="411" spans="1:39" ht="15.95" customHeight="1" x14ac:dyDescent="0.25">
      <c r="A411" s="11">
        <f t="shared" si="79"/>
        <v>395</v>
      </c>
      <c r="B411" s="12" t="s">
        <v>421</v>
      </c>
      <c r="C411" s="13" t="s">
        <v>517</v>
      </c>
      <c r="D411" s="13" t="s">
        <v>294</v>
      </c>
      <c r="E411" s="13" t="s">
        <v>44</v>
      </c>
      <c r="F411" s="13" t="s">
        <v>30</v>
      </c>
      <c r="G411" s="14">
        <v>45000</v>
      </c>
      <c r="H411" s="14">
        <v>1148.33</v>
      </c>
      <c r="I411" s="14">
        <v>0</v>
      </c>
      <c r="J411" s="14">
        <f t="shared" si="89"/>
        <v>1291.5</v>
      </c>
      <c r="K411" s="14">
        <f t="shared" si="90"/>
        <v>3194.9999999999995</v>
      </c>
      <c r="L411" s="14">
        <f t="shared" si="91"/>
        <v>517.5</v>
      </c>
      <c r="M411" s="14">
        <f t="shared" si="97"/>
        <v>1368</v>
      </c>
      <c r="N411" s="14">
        <f t="shared" si="92"/>
        <v>3190.5</v>
      </c>
      <c r="O411" s="14">
        <v>0</v>
      </c>
      <c r="P411" s="14">
        <f t="shared" si="93"/>
        <v>9562.5</v>
      </c>
      <c r="Q411" s="14">
        <v>0</v>
      </c>
      <c r="R411" s="14">
        <f t="shared" si="94"/>
        <v>3807.83</v>
      </c>
      <c r="S411" s="14">
        <f t="shared" si="95"/>
        <v>6903</v>
      </c>
      <c r="T411" s="14">
        <f t="shared" si="96"/>
        <v>41192.17</v>
      </c>
      <c r="U411" s="7"/>
      <c r="V411" s="33"/>
      <c r="W411"/>
      <c r="X411"/>
      <c r="Y411"/>
      <c r="Z411"/>
      <c r="AA411" s="33"/>
      <c r="AB411"/>
      <c r="AC411" s="33"/>
      <c r="AD411" s="33"/>
      <c r="AE411" s="33"/>
      <c r="AF411" s="33"/>
      <c r="AG411"/>
      <c r="AH411" s="33"/>
      <c r="AI411" s="33"/>
      <c r="AJ411"/>
      <c r="AL411" s="37"/>
      <c r="AM411" s="37"/>
    </row>
    <row r="412" spans="1:39" ht="15.95" customHeight="1" x14ac:dyDescent="0.25">
      <c r="A412" s="11">
        <f t="shared" si="79"/>
        <v>396</v>
      </c>
      <c r="B412" s="12" t="s">
        <v>424</v>
      </c>
      <c r="C412" s="13" t="s">
        <v>518</v>
      </c>
      <c r="D412" s="13" t="s">
        <v>292</v>
      </c>
      <c r="E412" s="13" t="s">
        <v>44</v>
      </c>
      <c r="F412" s="13" t="s">
        <v>30</v>
      </c>
      <c r="G412" s="14">
        <v>45000</v>
      </c>
      <c r="H412" s="14">
        <v>1148.33</v>
      </c>
      <c r="I412" s="14">
        <v>0</v>
      </c>
      <c r="J412" s="14">
        <f t="shared" si="89"/>
        <v>1291.5</v>
      </c>
      <c r="K412" s="14">
        <f t="shared" si="90"/>
        <v>3194.9999999999995</v>
      </c>
      <c r="L412" s="14">
        <f t="shared" si="91"/>
        <v>517.5</v>
      </c>
      <c r="M412" s="14">
        <f t="shared" si="97"/>
        <v>1368</v>
      </c>
      <c r="N412" s="14">
        <f t="shared" si="92"/>
        <v>3190.5</v>
      </c>
      <c r="O412" s="14">
        <v>0</v>
      </c>
      <c r="P412" s="14">
        <f t="shared" si="93"/>
        <v>9562.5</v>
      </c>
      <c r="Q412" s="14">
        <v>0</v>
      </c>
      <c r="R412" s="14">
        <f t="shared" si="94"/>
        <v>3807.83</v>
      </c>
      <c r="S412" s="14">
        <f t="shared" si="95"/>
        <v>6903</v>
      </c>
      <c r="T412" s="14">
        <f t="shared" si="96"/>
        <v>41192.17</v>
      </c>
      <c r="U412" s="7"/>
      <c r="V412" s="33"/>
      <c r="W412"/>
      <c r="X412"/>
      <c r="Y412"/>
      <c r="Z412"/>
      <c r="AA412" s="33"/>
      <c r="AB412"/>
      <c r="AC412" s="33"/>
      <c r="AD412" s="33"/>
      <c r="AE412" s="33"/>
      <c r="AF412" s="33"/>
      <c r="AG412"/>
      <c r="AH412" s="33"/>
      <c r="AI412" s="33"/>
      <c r="AJ412"/>
      <c r="AL412" s="37"/>
      <c r="AM412" s="37"/>
    </row>
    <row r="413" spans="1:39" ht="15.95" customHeight="1" x14ac:dyDescent="0.25">
      <c r="A413" s="11">
        <f t="shared" si="79"/>
        <v>397</v>
      </c>
      <c r="B413" s="12" t="s">
        <v>424</v>
      </c>
      <c r="C413" s="13" t="s">
        <v>519</v>
      </c>
      <c r="D413" s="13" t="s">
        <v>32</v>
      </c>
      <c r="E413" s="13" t="s">
        <v>29</v>
      </c>
      <c r="F413" s="13" t="s">
        <v>30</v>
      </c>
      <c r="G413" s="14">
        <v>34500</v>
      </c>
      <c r="H413" s="14">
        <v>0</v>
      </c>
      <c r="I413" s="14">
        <v>0</v>
      </c>
      <c r="J413" s="14">
        <f t="shared" si="89"/>
        <v>990.15</v>
      </c>
      <c r="K413" s="14">
        <f t="shared" si="90"/>
        <v>2449.5</v>
      </c>
      <c r="L413" s="14">
        <f t="shared" si="91"/>
        <v>396.75</v>
      </c>
      <c r="M413" s="14">
        <f t="shared" si="97"/>
        <v>1048.8</v>
      </c>
      <c r="N413" s="14">
        <f t="shared" si="92"/>
        <v>2446.0500000000002</v>
      </c>
      <c r="O413" s="14">
        <v>1597.31</v>
      </c>
      <c r="P413" s="14">
        <f t="shared" si="93"/>
        <v>7331.25</v>
      </c>
      <c r="Q413" s="14">
        <v>0</v>
      </c>
      <c r="R413" s="14">
        <f t="shared" si="94"/>
        <v>3636.2599999999998</v>
      </c>
      <c r="S413" s="14">
        <f t="shared" si="95"/>
        <v>5292.3</v>
      </c>
      <c r="T413" s="14">
        <f t="shared" si="96"/>
        <v>30863.74</v>
      </c>
      <c r="U413" s="7"/>
      <c r="V413" s="33"/>
      <c r="W413"/>
      <c r="X413"/>
      <c r="Y413"/>
      <c r="Z413"/>
      <c r="AA413" s="33"/>
      <c r="AB413"/>
      <c r="AC413" s="33"/>
      <c r="AD413"/>
      <c r="AE413"/>
      <c r="AF413" s="33"/>
      <c r="AG413" s="33"/>
      <c r="AH413" s="33"/>
      <c r="AI413" s="33"/>
      <c r="AJ413"/>
      <c r="AL413" s="37"/>
      <c r="AM413" s="37"/>
    </row>
    <row r="414" spans="1:39" ht="15.95" customHeight="1" x14ac:dyDescent="0.25">
      <c r="A414" s="11">
        <f t="shared" si="79"/>
        <v>398</v>
      </c>
      <c r="B414" s="12" t="s">
        <v>424</v>
      </c>
      <c r="C414" s="13" t="s">
        <v>520</v>
      </c>
      <c r="D414" s="13" t="s">
        <v>1066</v>
      </c>
      <c r="E414" s="13" t="s">
        <v>29</v>
      </c>
      <c r="F414" s="13" t="s">
        <v>30</v>
      </c>
      <c r="G414" s="14">
        <v>75000</v>
      </c>
      <c r="H414" s="14">
        <v>5989.91</v>
      </c>
      <c r="I414" s="14">
        <v>0</v>
      </c>
      <c r="J414" s="14">
        <f t="shared" si="89"/>
        <v>2152.5</v>
      </c>
      <c r="K414" s="14">
        <f t="shared" si="90"/>
        <v>5324.9999999999991</v>
      </c>
      <c r="L414" s="14">
        <f t="shared" si="91"/>
        <v>862.5</v>
      </c>
      <c r="M414" s="14">
        <f t="shared" si="97"/>
        <v>2280</v>
      </c>
      <c r="N414" s="14">
        <f t="shared" si="92"/>
        <v>5317.5</v>
      </c>
      <c r="O414" s="14">
        <v>1597.31</v>
      </c>
      <c r="P414" s="14">
        <f t="shared" si="93"/>
        <v>15937.5</v>
      </c>
      <c r="Q414" s="14">
        <v>3610.6</v>
      </c>
      <c r="R414" s="14">
        <f t="shared" si="94"/>
        <v>15630.32</v>
      </c>
      <c r="S414" s="14">
        <f t="shared" si="95"/>
        <v>11505</v>
      </c>
      <c r="T414" s="14">
        <f t="shared" si="96"/>
        <v>59369.68</v>
      </c>
      <c r="U414" s="7"/>
      <c r="V414" s="33"/>
      <c r="W414"/>
      <c r="X414"/>
      <c r="Y414"/>
      <c r="Z414"/>
      <c r="AA414" s="33"/>
      <c r="AB414"/>
      <c r="AC414" s="33"/>
      <c r="AD414" s="33"/>
      <c r="AE414" s="33"/>
      <c r="AF414" s="33"/>
      <c r="AG414" s="33"/>
      <c r="AH414" s="33"/>
      <c r="AI414" s="33"/>
      <c r="AJ414"/>
      <c r="AL414" s="37"/>
      <c r="AM414" s="37"/>
    </row>
    <row r="415" spans="1:39" ht="15.95" customHeight="1" x14ac:dyDescent="0.25">
      <c r="A415" s="11">
        <f t="shared" si="79"/>
        <v>399</v>
      </c>
      <c r="B415" s="12" t="s">
        <v>323</v>
      </c>
      <c r="C415" s="13" t="s">
        <v>521</v>
      </c>
      <c r="D415" s="13" t="s">
        <v>300</v>
      </c>
      <c r="E415" s="13" t="s">
        <v>44</v>
      </c>
      <c r="F415" s="13" t="s">
        <v>30</v>
      </c>
      <c r="G415" s="14">
        <v>34500</v>
      </c>
      <c r="H415" s="14">
        <v>0</v>
      </c>
      <c r="I415" s="14">
        <v>0</v>
      </c>
      <c r="J415" s="14">
        <f t="shared" si="89"/>
        <v>990.15</v>
      </c>
      <c r="K415" s="14">
        <f t="shared" si="90"/>
        <v>2449.5</v>
      </c>
      <c r="L415" s="14">
        <f t="shared" si="91"/>
        <v>396.75</v>
      </c>
      <c r="M415" s="14">
        <f t="shared" si="97"/>
        <v>1048.8</v>
      </c>
      <c r="N415" s="14">
        <f t="shared" si="92"/>
        <v>2446.0500000000002</v>
      </c>
      <c r="O415" s="14">
        <v>0</v>
      </c>
      <c r="P415" s="14">
        <f t="shared" si="93"/>
        <v>7331.25</v>
      </c>
      <c r="Q415" s="14">
        <v>0</v>
      </c>
      <c r="R415" s="14">
        <f t="shared" si="94"/>
        <v>2038.9499999999998</v>
      </c>
      <c r="S415" s="14">
        <f t="shared" si="95"/>
        <v>5292.3</v>
      </c>
      <c r="T415" s="14">
        <f t="shared" si="96"/>
        <v>32461.05</v>
      </c>
      <c r="U415" s="7"/>
      <c r="V415" s="33"/>
      <c r="W415"/>
      <c r="X415"/>
      <c r="Y415"/>
      <c r="Z415"/>
      <c r="AA415" s="33"/>
      <c r="AB415"/>
      <c r="AC415" s="33"/>
      <c r="AD415"/>
      <c r="AE415"/>
      <c r="AF415" s="33"/>
      <c r="AG415"/>
      <c r="AH415" s="33"/>
      <c r="AI415" s="33"/>
      <c r="AJ415"/>
      <c r="AL415" s="37"/>
      <c r="AM415" s="37"/>
    </row>
    <row r="416" spans="1:39" s="3" customFormat="1" ht="12.75" customHeight="1" x14ac:dyDescent="0.25">
      <c r="A416" s="11">
        <f t="shared" si="79"/>
        <v>400</v>
      </c>
      <c r="B416" s="12" t="s">
        <v>323</v>
      </c>
      <c r="C416" s="13" t="s">
        <v>522</v>
      </c>
      <c r="D416" s="13" t="s">
        <v>223</v>
      </c>
      <c r="E416" s="13" t="s">
        <v>29</v>
      </c>
      <c r="F416" s="13" t="s">
        <v>35</v>
      </c>
      <c r="G416" s="14">
        <v>120000</v>
      </c>
      <c r="H416" s="14">
        <v>16016.18</v>
      </c>
      <c r="I416" s="14">
        <v>0</v>
      </c>
      <c r="J416" s="14">
        <f t="shared" si="89"/>
        <v>3444</v>
      </c>
      <c r="K416" s="14">
        <f t="shared" si="90"/>
        <v>8520</v>
      </c>
      <c r="L416" s="14">
        <f t="shared" si="91"/>
        <v>1380</v>
      </c>
      <c r="M416" s="14">
        <f t="shared" si="97"/>
        <v>3648</v>
      </c>
      <c r="N416" s="14">
        <f t="shared" si="92"/>
        <v>8508</v>
      </c>
      <c r="O416" s="14">
        <v>3174.76</v>
      </c>
      <c r="P416" s="14">
        <f t="shared" si="93"/>
        <v>25500</v>
      </c>
      <c r="Q416" s="14">
        <v>1912.0100000000002</v>
      </c>
      <c r="R416" s="14">
        <f t="shared" si="94"/>
        <v>28194.95</v>
      </c>
      <c r="S416" s="14">
        <f t="shared" si="95"/>
        <v>18408</v>
      </c>
      <c r="T416" s="14">
        <f t="shared" si="96"/>
        <v>91805.05</v>
      </c>
      <c r="U416" s="7"/>
      <c r="V416" s="33"/>
      <c r="W416"/>
      <c r="X416"/>
      <c r="Y416"/>
      <c r="Z416"/>
      <c r="AA416" s="33"/>
      <c r="AB416"/>
      <c r="AC416" s="33"/>
      <c r="AD416" s="33"/>
      <c r="AE416" s="33"/>
      <c r="AF416" s="33"/>
      <c r="AG416" s="33"/>
      <c r="AH416" s="33"/>
      <c r="AI416" s="33"/>
      <c r="AJ416"/>
      <c r="AK416" s="7"/>
      <c r="AL416" s="37"/>
      <c r="AM416" s="37"/>
    </row>
    <row r="417" spans="1:39" s="3" customFormat="1" ht="15.95" customHeight="1" x14ac:dyDescent="0.25">
      <c r="A417" s="11">
        <f t="shared" si="79"/>
        <v>401</v>
      </c>
      <c r="B417" s="12" t="s">
        <v>403</v>
      </c>
      <c r="C417" s="13" t="s">
        <v>523</v>
      </c>
      <c r="D417" s="13" t="s">
        <v>300</v>
      </c>
      <c r="E417" s="13" t="s">
        <v>29</v>
      </c>
      <c r="F417" s="13" t="s">
        <v>30</v>
      </c>
      <c r="G417" s="14">
        <v>30000</v>
      </c>
      <c r="H417" s="14">
        <v>0</v>
      </c>
      <c r="I417" s="14">
        <v>0</v>
      </c>
      <c r="J417" s="14">
        <f t="shared" si="89"/>
        <v>861</v>
      </c>
      <c r="K417" s="14">
        <f t="shared" si="90"/>
        <v>2130</v>
      </c>
      <c r="L417" s="14">
        <f t="shared" si="91"/>
        <v>345</v>
      </c>
      <c r="M417" s="14">
        <f t="shared" si="97"/>
        <v>912</v>
      </c>
      <c r="N417" s="14">
        <f t="shared" si="92"/>
        <v>2127</v>
      </c>
      <c r="O417" s="14">
        <v>0</v>
      </c>
      <c r="P417" s="14">
        <f t="shared" si="93"/>
        <v>6375</v>
      </c>
      <c r="Q417" s="14">
        <v>0</v>
      </c>
      <c r="R417" s="14">
        <f t="shared" si="94"/>
        <v>1773</v>
      </c>
      <c r="S417" s="14">
        <f t="shared" si="95"/>
        <v>4602</v>
      </c>
      <c r="T417" s="14">
        <f t="shared" si="96"/>
        <v>28227</v>
      </c>
      <c r="U417" s="7"/>
      <c r="V417" s="33"/>
      <c r="W417"/>
      <c r="X417"/>
      <c r="Y417"/>
      <c r="Z417"/>
      <c r="AA417" s="33"/>
      <c r="AB417"/>
      <c r="AC417" s="33"/>
      <c r="AD417"/>
      <c r="AE417"/>
      <c r="AF417"/>
      <c r="AG417"/>
      <c r="AH417" s="33"/>
      <c r="AI417" s="33"/>
      <c r="AJ417"/>
      <c r="AK417" s="7"/>
      <c r="AL417" s="37"/>
      <c r="AM417" s="37"/>
    </row>
    <row r="418" spans="1:39" ht="15.95" customHeight="1" x14ac:dyDescent="0.25">
      <c r="A418" s="11">
        <f t="shared" si="79"/>
        <v>402</v>
      </c>
      <c r="B418" s="12" t="s">
        <v>358</v>
      </c>
      <c r="C418" s="13" t="s">
        <v>524</v>
      </c>
      <c r="D418" s="13" t="s">
        <v>269</v>
      </c>
      <c r="E418" s="13" t="s">
        <v>29</v>
      </c>
      <c r="F418" s="13" t="s">
        <v>30</v>
      </c>
      <c r="G418" s="14">
        <v>30000</v>
      </c>
      <c r="H418" s="14">
        <v>0</v>
      </c>
      <c r="I418" s="14">
        <v>0</v>
      </c>
      <c r="J418" s="14">
        <f t="shared" si="89"/>
        <v>861</v>
      </c>
      <c r="K418" s="14">
        <f t="shared" si="90"/>
        <v>2130</v>
      </c>
      <c r="L418" s="14">
        <f t="shared" si="91"/>
        <v>345</v>
      </c>
      <c r="M418" s="14">
        <f t="shared" si="97"/>
        <v>912</v>
      </c>
      <c r="N418" s="14">
        <f t="shared" si="92"/>
        <v>2127</v>
      </c>
      <c r="O418" s="14">
        <v>1597.31</v>
      </c>
      <c r="P418" s="14">
        <f t="shared" si="93"/>
        <v>6375</v>
      </c>
      <c r="Q418" s="14">
        <v>0</v>
      </c>
      <c r="R418" s="14">
        <f t="shared" si="94"/>
        <v>3370.31</v>
      </c>
      <c r="S418" s="14">
        <f t="shared" si="95"/>
        <v>4602</v>
      </c>
      <c r="T418" s="14">
        <f t="shared" si="96"/>
        <v>26629.69</v>
      </c>
      <c r="U418" s="7"/>
      <c r="V418" s="33"/>
      <c r="W418"/>
      <c r="X418"/>
      <c r="Y418"/>
      <c r="Z418"/>
      <c r="AA418" s="33"/>
      <c r="AB418"/>
      <c r="AC418" s="33"/>
      <c r="AD418"/>
      <c r="AE418"/>
      <c r="AF418"/>
      <c r="AG418" s="33"/>
      <c r="AH418" s="33"/>
      <c r="AI418" s="33"/>
      <c r="AJ418"/>
      <c r="AL418" s="37"/>
      <c r="AM418" s="37"/>
    </row>
    <row r="419" spans="1:39" ht="15.95" customHeight="1" x14ac:dyDescent="0.25">
      <c r="A419" s="11">
        <f t="shared" si="79"/>
        <v>403</v>
      </c>
      <c r="B419" s="12" t="s">
        <v>358</v>
      </c>
      <c r="C419" s="13" t="s">
        <v>525</v>
      </c>
      <c r="D419" s="13" t="s">
        <v>269</v>
      </c>
      <c r="E419" s="13" t="s">
        <v>29</v>
      </c>
      <c r="F419" s="13" t="s">
        <v>35</v>
      </c>
      <c r="G419" s="14">
        <v>30000</v>
      </c>
      <c r="H419" s="14">
        <v>0</v>
      </c>
      <c r="I419" s="14"/>
      <c r="J419" s="14">
        <f t="shared" si="89"/>
        <v>861</v>
      </c>
      <c r="K419" s="14">
        <f t="shared" si="90"/>
        <v>2130</v>
      </c>
      <c r="L419" s="14">
        <f t="shared" si="91"/>
        <v>345</v>
      </c>
      <c r="M419" s="14">
        <f t="shared" si="97"/>
        <v>912</v>
      </c>
      <c r="N419" s="14">
        <f t="shared" si="92"/>
        <v>2127</v>
      </c>
      <c r="O419" s="14">
        <v>0</v>
      </c>
      <c r="P419" s="14">
        <f t="shared" si="93"/>
        <v>6375</v>
      </c>
      <c r="Q419" s="14">
        <v>0</v>
      </c>
      <c r="R419" s="14">
        <f t="shared" si="94"/>
        <v>1773</v>
      </c>
      <c r="S419" s="14">
        <f t="shared" si="95"/>
        <v>4602</v>
      </c>
      <c r="T419" s="14">
        <f t="shared" si="96"/>
        <v>28227</v>
      </c>
      <c r="U419" s="7"/>
      <c r="V419" s="33"/>
      <c r="W419"/>
      <c r="X419"/>
      <c r="Y419"/>
      <c r="Z419"/>
      <c r="AA419" s="33"/>
      <c r="AB419"/>
      <c r="AC419" s="33"/>
      <c r="AD419"/>
      <c r="AE419"/>
      <c r="AF419"/>
      <c r="AG419"/>
      <c r="AH419" s="33"/>
      <c r="AI419" s="33"/>
      <c r="AJ419"/>
      <c r="AL419" s="37"/>
      <c r="AM419" s="37"/>
    </row>
    <row r="420" spans="1:39" ht="15.95" customHeight="1" x14ac:dyDescent="0.25">
      <c r="A420" s="11">
        <f t="shared" si="79"/>
        <v>404</v>
      </c>
      <c r="B420" s="12" t="s">
        <v>432</v>
      </c>
      <c r="C420" s="13" t="s">
        <v>526</v>
      </c>
      <c r="D420" s="13" t="s">
        <v>223</v>
      </c>
      <c r="E420" s="13" t="s">
        <v>29</v>
      </c>
      <c r="F420" s="13" t="s">
        <v>35</v>
      </c>
      <c r="G420" s="14">
        <v>120000</v>
      </c>
      <c r="H420" s="14">
        <v>16413.02</v>
      </c>
      <c r="I420" s="14">
        <v>0</v>
      </c>
      <c r="J420" s="14">
        <f t="shared" si="89"/>
        <v>3444</v>
      </c>
      <c r="K420" s="14">
        <f t="shared" si="90"/>
        <v>8520</v>
      </c>
      <c r="L420" s="14">
        <f t="shared" si="91"/>
        <v>1380</v>
      </c>
      <c r="M420" s="14">
        <f t="shared" si="97"/>
        <v>3648</v>
      </c>
      <c r="N420" s="14">
        <f t="shared" si="92"/>
        <v>8508</v>
      </c>
      <c r="O420" s="14">
        <v>1587.38</v>
      </c>
      <c r="P420" s="14">
        <f t="shared" si="93"/>
        <v>25500</v>
      </c>
      <c r="Q420" s="14">
        <v>58084.01</v>
      </c>
      <c r="R420" s="14">
        <f t="shared" si="94"/>
        <v>83176.41</v>
      </c>
      <c r="S420" s="14">
        <f t="shared" si="95"/>
        <v>18408</v>
      </c>
      <c r="T420" s="14">
        <f t="shared" si="96"/>
        <v>36823.589999999997</v>
      </c>
      <c r="U420" s="7"/>
      <c r="V420" s="33"/>
      <c r="W420"/>
      <c r="X420"/>
      <c r="Y420"/>
      <c r="Z420"/>
      <c r="AA420" s="33"/>
      <c r="AB420"/>
      <c r="AC420" s="33"/>
      <c r="AD420" s="33"/>
      <c r="AE420" s="33"/>
      <c r="AF420" s="33"/>
      <c r="AG420" s="33"/>
      <c r="AH420" s="33"/>
      <c r="AI420" s="33"/>
      <c r="AJ420"/>
      <c r="AL420" s="37"/>
      <c r="AM420" s="37"/>
    </row>
    <row r="421" spans="1:39" ht="15.95" customHeight="1" x14ac:dyDescent="0.25">
      <c r="A421" s="11">
        <f t="shared" si="79"/>
        <v>405</v>
      </c>
      <c r="B421" s="12" t="s">
        <v>432</v>
      </c>
      <c r="C421" s="13" t="s">
        <v>527</v>
      </c>
      <c r="D421" s="13" t="s">
        <v>1061</v>
      </c>
      <c r="E421" s="13" t="s">
        <v>29</v>
      </c>
      <c r="F421" s="13" t="s">
        <v>35</v>
      </c>
      <c r="G421" s="14">
        <v>120000</v>
      </c>
      <c r="H421" s="14">
        <v>16809.87</v>
      </c>
      <c r="I421" s="14">
        <v>0</v>
      </c>
      <c r="J421" s="14">
        <f t="shared" si="89"/>
        <v>3444</v>
      </c>
      <c r="K421" s="14">
        <f t="shared" si="90"/>
        <v>8520</v>
      </c>
      <c r="L421" s="14">
        <f t="shared" si="91"/>
        <v>1380</v>
      </c>
      <c r="M421" s="14">
        <f t="shared" si="97"/>
        <v>3648</v>
      </c>
      <c r="N421" s="14">
        <f t="shared" si="92"/>
        <v>8508</v>
      </c>
      <c r="O421" s="14">
        <v>0</v>
      </c>
      <c r="P421" s="14">
        <f t="shared" si="93"/>
        <v>25500</v>
      </c>
      <c r="Q421" s="14">
        <v>1830.01</v>
      </c>
      <c r="R421" s="14">
        <f t="shared" si="94"/>
        <v>25731.879999999997</v>
      </c>
      <c r="S421" s="14">
        <f t="shared" si="95"/>
        <v>18408</v>
      </c>
      <c r="T421" s="14">
        <f t="shared" si="96"/>
        <v>94268.12</v>
      </c>
      <c r="U421" s="7"/>
      <c r="V421" s="33"/>
      <c r="W421"/>
      <c r="X421"/>
      <c r="Y421"/>
      <c r="Z421"/>
      <c r="AA421" s="33"/>
      <c r="AB421"/>
      <c r="AC421" s="33"/>
      <c r="AD421" s="33"/>
      <c r="AE421" s="33"/>
      <c r="AF421" s="33"/>
      <c r="AG421" s="33"/>
      <c r="AH421" s="33"/>
      <c r="AI421" s="33"/>
      <c r="AJ421"/>
      <c r="AL421" s="37"/>
      <c r="AM421" s="37"/>
    </row>
    <row r="422" spans="1:39" ht="15.95" customHeight="1" x14ac:dyDescent="0.25">
      <c r="A422" s="11">
        <f t="shared" ref="A422:A485" si="98">1+A421</f>
        <v>406</v>
      </c>
      <c r="B422" s="12" t="s">
        <v>432</v>
      </c>
      <c r="C422" s="13" t="s">
        <v>528</v>
      </c>
      <c r="D422" s="13" t="s">
        <v>223</v>
      </c>
      <c r="E422" s="13" t="s">
        <v>29</v>
      </c>
      <c r="F422" s="13" t="s">
        <v>30</v>
      </c>
      <c r="G422" s="14">
        <v>120000</v>
      </c>
      <c r="H422" s="14">
        <v>16413.02</v>
      </c>
      <c r="I422" s="14">
        <v>0</v>
      </c>
      <c r="J422" s="14">
        <f t="shared" si="89"/>
        <v>3444</v>
      </c>
      <c r="K422" s="14">
        <f t="shared" si="90"/>
        <v>8520</v>
      </c>
      <c r="L422" s="14">
        <f t="shared" si="91"/>
        <v>1380</v>
      </c>
      <c r="M422" s="14">
        <f t="shared" si="97"/>
        <v>3648</v>
      </c>
      <c r="N422" s="14">
        <f t="shared" si="92"/>
        <v>8508</v>
      </c>
      <c r="O422" s="14">
        <v>1587.38</v>
      </c>
      <c r="P422" s="14">
        <f t="shared" si="93"/>
        <v>25500</v>
      </c>
      <c r="Q422" s="14">
        <v>1855.0099999999998</v>
      </c>
      <c r="R422" s="14">
        <f t="shared" ref="R422:R453" si="99">+J422+M422+O422+Q422+H422+I422</f>
        <v>26947.410000000003</v>
      </c>
      <c r="S422" s="14">
        <f t="shared" si="95"/>
        <v>18408</v>
      </c>
      <c r="T422" s="14">
        <f t="shared" si="96"/>
        <v>93052.59</v>
      </c>
      <c r="U422" s="7"/>
      <c r="V422" s="33"/>
      <c r="W422"/>
      <c r="X422"/>
      <c r="Y422"/>
      <c r="Z422"/>
      <c r="AA422" s="33"/>
      <c r="AB422"/>
      <c r="AC422" s="33"/>
      <c r="AD422" s="33"/>
      <c r="AE422" s="33"/>
      <c r="AF422" s="33"/>
      <c r="AG422" s="33"/>
      <c r="AH422" s="33"/>
      <c r="AI422" s="33"/>
      <c r="AJ422"/>
      <c r="AL422" s="37"/>
      <c r="AM422" s="37"/>
    </row>
    <row r="423" spans="1:39" ht="15.95" customHeight="1" x14ac:dyDescent="0.25">
      <c r="A423" s="11">
        <f t="shared" si="98"/>
        <v>407</v>
      </c>
      <c r="B423" s="12" t="s">
        <v>432</v>
      </c>
      <c r="C423" s="13" t="s">
        <v>529</v>
      </c>
      <c r="D423" s="13" t="s">
        <v>1061</v>
      </c>
      <c r="E423" s="13" t="s">
        <v>29</v>
      </c>
      <c r="F423" s="13" t="s">
        <v>30</v>
      </c>
      <c r="G423" s="14">
        <v>120000</v>
      </c>
      <c r="H423" s="14">
        <v>16016.18</v>
      </c>
      <c r="I423" s="14">
        <v>0</v>
      </c>
      <c r="J423" s="14">
        <f t="shared" si="89"/>
        <v>3444</v>
      </c>
      <c r="K423" s="14">
        <f t="shared" si="90"/>
        <v>8520</v>
      </c>
      <c r="L423" s="14">
        <f t="shared" si="91"/>
        <v>1380</v>
      </c>
      <c r="M423" s="14">
        <f t="shared" si="97"/>
        <v>3648</v>
      </c>
      <c r="N423" s="14">
        <f t="shared" si="92"/>
        <v>8508</v>
      </c>
      <c r="O423" s="14">
        <v>3174.76</v>
      </c>
      <c r="P423" s="14">
        <f t="shared" si="93"/>
        <v>25500</v>
      </c>
      <c r="Q423" s="14">
        <v>1830.0100000000002</v>
      </c>
      <c r="R423" s="14">
        <f t="shared" si="99"/>
        <v>28112.95</v>
      </c>
      <c r="S423" s="14">
        <f t="shared" si="95"/>
        <v>18408</v>
      </c>
      <c r="T423" s="14">
        <f t="shared" si="96"/>
        <v>91887.05</v>
      </c>
      <c r="U423" s="7"/>
      <c r="V423" s="33"/>
      <c r="W423"/>
      <c r="X423"/>
      <c r="Y423"/>
      <c r="Z423"/>
      <c r="AA423" s="33"/>
      <c r="AB423"/>
      <c r="AC423" s="33"/>
      <c r="AD423" s="33"/>
      <c r="AE423" s="33"/>
      <c r="AF423" s="33"/>
      <c r="AG423" s="33"/>
      <c r="AH423" s="33"/>
      <c r="AI423" s="33"/>
      <c r="AJ423"/>
      <c r="AL423" s="37"/>
      <c r="AM423" s="37"/>
    </row>
    <row r="424" spans="1:39" ht="15.95" customHeight="1" x14ac:dyDescent="0.25">
      <c r="A424" s="11">
        <f t="shared" si="98"/>
        <v>408</v>
      </c>
      <c r="B424" s="12" t="s">
        <v>432</v>
      </c>
      <c r="C424" s="13" t="s">
        <v>530</v>
      </c>
      <c r="D424" s="13" t="s">
        <v>223</v>
      </c>
      <c r="E424" s="13" t="s">
        <v>29</v>
      </c>
      <c r="F424" s="13" t="s">
        <v>30</v>
      </c>
      <c r="G424" s="14">
        <v>120000</v>
      </c>
      <c r="H424" s="14">
        <v>16809.87</v>
      </c>
      <c r="I424" s="14">
        <v>0</v>
      </c>
      <c r="J424" s="14">
        <f t="shared" si="89"/>
        <v>3444</v>
      </c>
      <c r="K424" s="14">
        <f t="shared" si="90"/>
        <v>8520</v>
      </c>
      <c r="L424" s="14">
        <f t="shared" si="91"/>
        <v>1380</v>
      </c>
      <c r="M424" s="14">
        <f t="shared" si="97"/>
        <v>3648</v>
      </c>
      <c r="N424" s="14">
        <f t="shared" si="92"/>
        <v>8508</v>
      </c>
      <c r="O424" s="14">
        <v>0</v>
      </c>
      <c r="P424" s="14">
        <f t="shared" si="93"/>
        <v>25500</v>
      </c>
      <c r="Q424" s="14">
        <v>1830.01</v>
      </c>
      <c r="R424" s="14">
        <f t="shared" si="99"/>
        <v>25731.879999999997</v>
      </c>
      <c r="S424" s="14">
        <f t="shared" si="95"/>
        <v>18408</v>
      </c>
      <c r="T424" s="14">
        <f t="shared" si="96"/>
        <v>94268.12</v>
      </c>
      <c r="U424" s="7"/>
      <c r="V424" s="33"/>
      <c r="W424"/>
      <c r="X424"/>
      <c r="Y424"/>
      <c r="Z424"/>
      <c r="AA424" s="33"/>
      <c r="AB424"/>
      <c r="AC424" s="33"/>
      <c r="AD424" s="33"/>
      <c r="AE424" s="33"/>
      <c r="AF424" s="33"/>
      <c r="AG424" s="33"/>
      <c r="AH424" s="33"/>
      <c r="AI424" s="33"/>
      <c r="AJ424"/>
      <c r="AL424" s="37"/>
      <c r="AM424" s="37"/>
    </row>
    <row r="425" spans="1:39" ht="15.95" customHeight="1" x14ac:dyDescent="0.25">
      <c r="A425" s="11">
        <f t="shared" si="98"/>
        <v>409</v>
      </c>
      <c r="B425" s="12" t="s">
        <v>432</v>
      </c>
      <c r="C425" s="13" t="s">
        <v>531</v>
      </c>
      <c r="D425" s="13" t="s">
        <v>223</v>
      </c>
      <c r="E425" s="13" t="s">
        <v>29</v>
      </c>
      <c r="F425" s="13" t="s">
        <v>30</v>
      </c>
      <c r="G425" s="14">
        <v>120000</v>
      </c>
      <c r="H425" s="14">
        <v>16809.87</v>
      </c>
      <c r="I425" s="14">
        <v>0</v>
      </c>
      <c r="J425" s="14">
        <f t="shared" si="89"/>
        <v>3444</v>
      </c>
      <c r="K425" s="14">
        <f t="shared" si="90"/>
        <v>8520</v>
      </c>
      <c r="L425" s="14">
        <f t="shared" si="91"/>
        <v>1380</v>
      </c>
      <c r="M425" s="14">
        <f t="shared" si="97"/>
        <v>3648</v>
      </c>
      <c r="N425" s="14">
        <f t="shared" si="92"/>
        <v>8508</v>
      </c>
      <c r="O425" s="14">
        <v>0</v>
      </c>
      <c r="P425" s="14">
        <f t="shared" si="93"/>
        <v>25500</v>
      </c>
      <c r="Q425" s="14">
        <v>24768.080000000002</v>
      </c>
      <c r="R425" s="14">
        <f t="shared" si="99"/>
        <v>48669.95</v>
      </c>
      <c r="S425" s="14">
        <f t="shared" si="95"/>
        <v>18408</v>
      </c>
      <c r="T425" s="14">
        <f t="shared" si="96"/>
        <v>71330.05</v>
      </c>
      <c r="U425" s="7"/>
      <c r="V425" s="33"/>
      <c r="W425"/>
      <c r="X425"/>
      <c r="Y425"/>
      <c r="Z425"/>
      <c r="AA425" s="33"/>
      <c r="AB425"/>
      <c r="AC425" s="33"/>
      <c r="AD425" s="33"/>
      <c r="AE425" s="33"/>
      <c r="AF425" s="33"/>
      <c r="AG425" s="33"/>
      <c r="AH425" s="33"/>
      <c r="AI425" s="33"/>
      <c r="AJ425"/>
      <c r="AL425" s="37"/>
      <c r="AM425" s="37"/>
    </row>
    <row r="426" spans="1:39" ht="15.95" customHeight="1" x14ac:dyDescent="0.25">
      <c r="A426" s="11">
        <f t="shared" si="98"/>
        <v>410</v>
      </c>
      <c r="B426" s="12" t="s">
        <v>432</v>
      </c>
      <c r="C426" s="13" t="s">
        <v>532</v>
      </c>
      <c r="D426" s="13" t="s">
        <v>223</v>
      </c>
      <c r="E426" s="13" t="s">
        <v>29</v>
      </c>
      <c r="F426" s="13" t="s">
        <v>30</v>
      </c>
      <c r="G426" s="14">
        <v>120000</v>
      </c>
      <c r="H426" s="14">
        <v>16016.18</v>
      </c>
      <c r="I426" s="14">
        <v>0</v>
      </c>
      <c r="J426" s="14">
        <f t="shared" si="89"/>
        <v>3444</v>
      </c>
      <c r="K426" s="14">
        <f t="shared" si="90"/>
        <v>8520</v>
      </c>
      <c r="L426" s="14">
        <f t="shared" si="91"/>
        <v>1380</v>
      </c>
      <c r="M426" s="14">
        <f t="shared" si="97"/>
        <v>3648</v>
      </c>
      <c r="N426" s="14">
        <f t="shared" si="92"/>
        <v>8508</v>
      </c>
      <c r="O426" s="14">
        <v>3174.76</v>
      </c>
      <c r="P426" s="14">
        <f t="shared" si="93"/>
        <v>25500</v>
      </c>
      <c r="Q426" s="14">
        <v>1830.0100000000002</v>
      </c>
      <c r="R426" s="14">
        <f t="shared" si="99"/>
        <v>28112.95</v>
      </c>
      <c r="S426" s="14">
        <f t="shared" si="95"/>
        <v>18408</v>
      </c>
      <c r="T426" s="14">
        <f t="shared" si="96"/>
        <v>91887.05</v>
      </c>
      <c r="U426" s="7"/>
      <c r="V426" s="33"/>
      <c r="W426"/>
      <c r="X426"/>
      <c r="Y426"/>
      <c r="Z426"/>
      <c r="AA426" s="33"/>
      <c r="AB426"/>
      <c r="AC426" s="33"/>
      <c r="AD426" s="33"/>
      <c r="AE426" s="33"/>
      <c r="AF426" s="33"/>
      <c r="AG426" s="33"/>
      <c r="AH426" s="33"/>
      <c r="AI426" s="33"/>
      <c r="AJ426"/>
      <c r="AL426" s="37"/>
      <c r="AM426" s="37"/>
    </row>
    <row r="427" spans="1:39" ht="15.95" customHeight="1" x14ac:dyDescent="0.2">
      <c r="A427" s="26"/>
      <c r="B427" s="27" t="s">
        <v>533</v>
      </c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L427" s="37"/>
      <c r="AM427" s="37"/>
    </row>
    <row r="428" spans="1:39" ht="15.95" customHeight="1" x14ac:dyDescent="0.25">
      <c r="A428" s="11">
        <v>411</v>
      </c>
      <c r="B428" s="12" t="s">
        <v>535</v>
      </c>
      <c r="C428" s="13" t="s">
        <v>536</v>
      </c>
      <c r="D428" s="13" t="s">
        <v>537</v>
      </c>
      <c r="E428" s="13" t="s">
        <v>29</v>
      </c>
      <c r="F428" s="13" t="s">
        <v>30</v>
      </c>
      <c r="G428" s="14">
        <v>195500</v>
      </c>
      <c r="H428" s="14">
        <v>34234.480000000003</v>
      </c>
      <c r="I428" s="14">
        <v>0</v>
      </c>
      <c r="J428" s="14">
        <f t="shared" ref="J428:J459" si="100">+G428*2.87%</f>
        <v>5610.85</v>
      </c>
      <c r="K428" s="14">
        <f t="shared" ref="K428:K459" si="101">G428*7.1%</f>
        <v>13880.499999999998</v>
      </c>
      <c r="L428" s="14">
        <f t="shared" ref="L428:L459" si="102">G428*1.15%</f>
        <v>2248.25</v>
      </c>
      <c r="M428" s="14">
        <v>5685.41</v>
      </c>
      <c r="N428" s="14">
        <f t="shared" ref="N428:N459" si="103">G428*7.09%</f>
        <v>13860.95</v>
      </c>
      <c r="O428" s="14">
        <v>1597.31</v>
      </c>
      <c r="P428" s="14">
        <f t="shared" ref="P428:P459" si="104">J428+K428+L428+M428+N428</f>
        <v>41285.96</v>
      </c>
      <c r="Q428" s="14">
        <v>0</v>
      </c>
      <c r="R428" s="14">
        <f t="shared" ref="R428:R459" si="105">+J428+M428+O428+Q428+H428+I428</f>
        <v>47128.05</v>
      </c>
      <c r="S428" s="14">
        <f t="shared" ref="S428:S459" si="106">+N428+L428+K428</f>
        <v>29989.699999999997</v>
      </c>
      <c r="T428" s="14">
        <f t="shared" ref="T428:T459" si="107">+G428-R428</f>
        <v>148371.95000000001</v>
      </c>
      <c r="U428" s="7"/>
      <c r="V428" s="33"/>
      <c r="W428"/>
      <c r="X428"/>
      <c r="Y428"/>
      <c r="Z428"/>
      <c r="AA428" s="33"/>
      <c r="AB428"/>
      <c r="AC428" s="33"/>
      <c r="AD428" s="33"/>
      <c r="AE428" s="33"/>
      <c r="AF428" s="33"/>
      <c r="AG428" s="33"/>
      <c r="AH428" s="33"/>
      <c r="AI428" s="33"/>
      <c r="AJ428"/>
      <c r="AL428" s="37"/>
      <c r="AM428" s="37"/>
    </row>
    <row r="429" spans="1:39" ht="15.95" customHeight="1" x14ac:dyDescent="0.25">
      <c r="A429" s="11">
        <f t="shared" si="98"/>
        <v>412</v>
      </c>
      <c r="B429" s="12" t="s">
        <v>535</v>
      </c>
      <c r="C429" s="13" t="s">
        <v>1007</v>
      </c>
      <c r="D429" s="13" t="s">
        <v>37</v>
      </c>
      <c r="E429" s="13" t="s">
        <v>29</v>
      </c>
      <c r="F429" s="13" t="s">
        <v>35</v>
      </c>
      <c r="G429" s="14">
        <v>40000</v>
      </c>
      <c r="H429" s="14">
        <v>442.65</v>
      </c>
      <c r="I429" s="14">
        <v>0</v>
      </c>
      <c r="J429" s="14">
        <f t="shared" si="100"/>
        <v>1148</v>
      </c>
      <c r="K429" s="14">
        <f t="shared" si="101"/>
        <v>2839.9999999999995</v>
      </c>
      <c r="L429" s="14">
        <f t="shared" si="102"/>
        <v>460</v>
      </c>
      <c r="M429" s="14">
        <f t="shared" ref="M429:M460" si="108">+G429*3.04%</f>
        <v>1216</v>
      </c>
      <c r="N429" s="14">
        <f t="shared" si="103"/>
        <v>2836</v>
      </c>
      <c r="O429" s="14">
        <v>0</v>
      </c>
      <c r="P429" s="14">
        <f t="shared" si="104"/>
        <v>8500</v>
      </c>
      <c r="Q429" s="14">
        <v>0</v>
      </c>
      <c r="R429" s="14">
        <f t="shared" si="105"/>
        <v>2806.65</v>
      </c>
      <c r="S429" s="14">
        <f t="shared" si="106"/>
        <v>6136</v>
      </c>
      <c r="T429" s="14">
        <f t="shared" si="107"/>
        <v>37193.35</v>
      </c>
      <c r="U429" s="7"/>
      <c r="V429" s="33"/>
      <c r="W429"/>
      <c r="X429"/>
      <c r="Y429"/>
      <c r="Z429"/>
      <c r="AA429" s="33"/>
      <c r="AB429"/>
      <c r="AC429" s="33"/>
      <c r="AD429" s="33"/>
      <c r="AE429"/>
      <c r="AF429" s="33"/>
      <c r="AG429"/>
      <c r="AH429" s="33"/>
      <c r="AI429" s="33"/>
      <c r="AJ429"/>
      <c r="AL429" s="37"/>
      <c r="AM429" s="37"/>
    </row>
    <row r="430" spans="1:39" ht="15.95" customHeight="1" x14ac:dyDescent="0.25">
      <c r="A430" s="11">
        <f t="shared" si="98"/>
        <v>413</v>
      </c>
      <c r="B430" s="12" t="s">
        <v>535</v>
      </c>
      <c r="C430" s="13" t="s">
        <v>1003</v>
      </c>
      <c r="D430" s="13" t="s">
        <v>260</v>
      </c>
      <c r="E430" s="13" t="s">
        <v>29</v>
      </c>
      <c r="F430" s="13" t="s">
        <v>30</v>
      </c>
      <c r="G430" s="14">
        <v>40000</v>
      </c>
      <c r="H430" s="14">
        <v>442.65</v>
      </c>
      <c r="I430" s="14">
        <v>0</v>
      </c>
      <c r="J430" s="14">
        <f t="shared" si="100"/>
        <v>1148</v>
      </c>
      <c r="K430" s="14">
        <f t="shared" si="101"/>
        <v>2839.9999999999995</v>
      </c>
      <c r="L430" s="14">
        <f t="shared" si="102"/>
        <v>460</v>
      </c>
      <c r="M430" s="14">
        <f t="shared" si="108"/>
        <v>1216</v>
      </c>
      <c r="N430" s="14">
        <f t="shared" si="103"/>
        <v>2836</v>
      </c>
      <c r="O430" s="14">
        <v>0</v>
      </c>
      <c r="P430" s="14">
        <f t="shared" si="104"/>
        <v>8500</v>
      </c>
      <c r="Q430" s="14">
        <v>0</v>
      </c>
      <c r="R430" s="14">
        <f t="shared" si="105"/>
        <v>2806.65</v>
      </c>
      <c r="S430" s="14">
        <f t="shared" si="106"/>
        <v>6136</v>
      </c>
      <c r="T430" s="14">
        <f t="shared" si="107"/>
        <v>37193.35</v>
      </c>
      <c r="U430" s="7"/>
      <c r="V430" s="33"/>
      <c r="W430"/>
      <c r="X430"/>
      <c r="Y430"/>
      <c r="Z430"/>
      <c r="AA430" s="33"/>
      <c r="AB430"/>
      <c r="AC430" s="33"/>
      <c r="AD430" s="33"/>
      <c r="AE430"/>
      <c r="AF430" s="33"/>
      <c r="AG430"/>
      <c r="AH430" s="33"/>
      <c r="AI430" s="33"/>
      <c r="AJ430"/>
      <c r="AL430" s="37"/>
      <c r="AM430" s="37"/>
    </row>
    <row r="431" spans="1:39" ht="15.95" customHeight="1" x14ac:dyDescent="0.25">
      <c r="A431" s="11">
        <f t="shared" si="98"/>
        <v>414</v>
      </c>
      <c r="B431" s="12" t="s">
        <v>349</v>
      </c>
      <c r="C431" s="13" t="s">
        <v>538</v>
      </c>
      <c r="D431" s="13" t="s">
        <v>32</v>
      </c>
      <c r="E431" s="13" t="s">
        <v>29</v>
      </c>
      <c r="F431" s="13" t="s">
        <v>30</v>
      </c>
      <c r="G431" s="14">
        <v>30000</v>
      </c>
      <c r="H431" s="14">
        <v>0</v>
      </c>
      <c r="I431" s="14">
        <v>0</v>
      </c>
      <c r="J431" s="14">
        <f t="shared" si="100"/>
        <v>861</v>
      </c>
      <c r="K431" s="14">
        <f t="shared" si="101"/>
        <v>2130</v>
      </c>
      <c r="L431" s="14">
        <f t="shared" si="102"/>
        <v>345</v>
      </c>
      <c r="M431" s="14">
        <f t="shared" si="108"/>
        <v>912</v>
      </c>
      <c r="N431" s="14">
        <f t="shared" si="103"/>
        <v>2127</v>
      </c>
      <c r="O431" s="14">
        <v>0</v>
      </c>
      <c r="P431" s="14">
        <f t="shared" si="104"/>
        <v>6375</v>
      </c>
      <c r="Q431" s="14">
        <v>9146</v>
      </c>
      <c r="R431" s="14">
        <f t="shared" si="105"/>
        <v>10919</v>
      </c>
      <c r="S431" s="14">
        <f t="shared" si="106"/>
        <v>4602</v>
      </c>
      <c r="T431" s="14">
        <f t="shared" si="107"/>
        <v>19081</v>
      </c>
      <c r="U431" s="7"/>
      <c r="V431" s="33"/>
      <c r="W431"/>
      <c r="X431"/>
      <c r="Y431"/>
      <c r="Z431"/>
      <c r="AA431" s="33"/>
      <c r="AB431"/>
      <c r="AC431" s="33"/>
      <c r="AD431"/>
      <c r="AE431"/>
      <c r="AF431"/>
      <c r="AG431" s="33"/>
      <c r="AH431" s="33"/>
      <c r="AI431" s="33"/>
      <c r="AJ431"/>
      <c r="AL431" s="37"/>
      <c r="AM431" s="37"/>
    </row>
    <row r="432" spans="1:39" ht="15.95" customHeight="1" x14ac:dyDescent="0.25">
      <c r="A432" s="11">
        <f t="shared" si="98"/>
        <v>415</v>
      </c>
      <c r="B432" s="12" t="s">
        <v>349</v>
      </c>
      <c r="C432" s="13" t="s">
        <v>540</v>
      </c>
      <c r="D432" s="13" t="s">
        <v>127</v>
      </c>
      <c r="E432" s="13" t="s">
        <v>29</v>
      </c>
      <c r="F432" s="13" t="s">
        <v>30</v>
      </c>
      <c r="G432" s="14">
        <v>30000</v>
      </c>
      <c r="H432" s="14">
        <v>0</v>
      </c>
      <c r="I432" s="14">
        <v>0</v>
      </c>
      <c r="J432" s="14">
        <f t="shared" si="100"/>
        <v>861</v>
      </c>
      <c r="K432" s="14">
        <f t="shared" si="101"/>
        <v>2130</v>
      </c>
      <c r="L432" s="14">
        <f t="shared" si="102"/>
        <v>345</v>
      </c>
      <c r="M432" s="14">
        <f t="shared" si="108"/>
        <v>912</v>
      </c>
      <c r="N432" s="14">
        <f t="shared" si="103"/>
        <v>2127</v>
      </c>
      <c r="O432" s="14">
        <v>0</v>
      </c>
      <c r="P432" s="14">
        <f t="shared" si="104"/>
        <v>6375</v>
      </c>
      <c r="Q432" s="14">
        <v>6114.14</v>
      </c>
      <c r="R432" s="14">
        <f t="shared" si="105"/>
        <v>7887.14</v>
      </c>
      <c r="S432" s="14">
        <f t="shared" si="106"/>
        <v>4602</v>
      </c>
      <c r="T432" s="14">
        <f t="shared" si="107"/>
        <v>22112.86</v>
      </c>
      <c r="U432" s="7"/>
      <c r="V432" s="33"/>
      <c r="W432"/>
      <c r="X432"/>
      <c r="Y432"/>
      <c r="Z432"/>
      <c r="AA432" s="33"/>
      <c r="AB432"/>
      <c r="AC432" s="33"/>
      <c r="AD432"/>
      <c r="AE432"/>
      <c r="AF432"/>
      <c r="AG432" s="33"/>
      <c r="AH432" s="33"/>
      <c r="AI432" s="33"/>
      <c r="AJ432"/>
      <c r="AL432" s="37"/>
      <c r="AM432" s="37"/>
    </row>
    <row r="433" spans="1:39" ht="15.95" customHeight="1" x14ac:dyDescent="0.25">
      <c r="A433" s="11">
        <f t="shared" si="98"/>
        <v>416</v>
      </c>
      <c r="B433" s="12" t="s">
        <v>349</v>
      </c>
      <c r="C433" s="13" t="s">
        <v>541</v>
      </c>
      <c r="D433" s="13" t="s">
        <v>127</v>
      </c>
      <c r="E433" s="13" t="s">
        <v>29</v>
      </c>
      <c r="F433" s="13" t="s">
        <v>30</v>
      </c>
      <c r="G433" s="14">
        <v>34500</v>
      </c>
      <c r="H433" s="14">
        <v>0</v>
      </c>
      <c r="I433" s="14">
        <v>0</v>
      </c>
      <c r="J433" s="14">
        <f t="shared" si="100"/>
        <v>990.15</v>
      </c>
      <c r="K433" s="14">
        <f t="shared" si="101"/>
        <v>2449.5</v>
      </c>
      <c r="L433" s="14">
        <f t="shared" si="102"/>
        <v>396.75</v>
      </c>
      <c r="M433" s="14">
        <f t="shared" si="108"/>
        <v>1048.8</v>
      </c>
      <c r="N433" s="14">
        <f t="shared" si="103"/>
        <v>2446.0500000000002</v>
      </c>
      <c r="O433" s="14">
        <v>0</v>
      </c>
      <c r="P433" s="14">
        <f t="shared" si="104"/>
        <v>7331.25</v>
      </c>
      <c r="Q433" s="14">
        <v>3081</v>
      </c>
      <c r="R433" s="14">
        <f t="shared" si="105"/>
        <v>5119.95</v>
      </c>
      <c r="S433" s="14">
        <f t="shared" si="106"/>
        <v>5292.3</v>
      </c>
      <c r="T433" s="14">
        <f t="shared" si="107"/>
        <v>29380.05</v>
      </c>
      <c r="U433" s="7"/>
      <c r="V433" s="33"/>
      <c r="W433"/>
      <c r="X433"/>
      <c r="Y433"/>
      <c r="Z433"/>
      <c r="AA433" s="33"/>
      <c r="AB433"/>
      <c r="AC433" s="33"/>
      <c r="AD433"/>
      <c r="AE433"/>
      <c r="AF433" s="33"/>
      <c r="AG433" s="33"/>
      <c r="AH433" s="33"/>
      <c r="AI433" s="33"/>
      <c r="AJ433"/>
      <c r="AL433" s="37"/>
      <c r="AM433" s="37"/>
    </row>
    <row r="434" spans="1:39" ht="15.95" customHeight="1" x14ac:dyDescent="0.25">
      <c r="A434" s="11">
        <f t="shared" si="98"/>
        <v>417</v>
      </c>
      <c r="B434" s="12" t="s">
        <v>354</v>
      </c>
      <c r="C434" s="13" t="s">
        <v>542</v>
      </c>
      <c r="D434" s="13" t="s">
        <v>140</v>
      </c>
      <c r="E434" s="13" t="s">
        <v>29</v>
      </c>
      <c r="F434" s="13" t="s">
        <v>35</v>
      </c>
      <c r="G434" s="14">
        <v>45000</v>
      </c>
      <c r="H434" s="14">
        <v>1148.33</v>
      </c>
      <c r="I434" s="14">
        <v>0</v>
      </c>
      <c r="J434" s="14">
        <f t="shared" si="100"/>
        <v>1291.5</v>
      </c>
      <c r="K434" s="14">
        <f t="shared" si="101"/>
        <v>3194.9999999999995</v>
      </c>
      <c r="L434" s="14">
        <f t="shared" si="102"/>
        <v>517.5</v>
      </c>
      <c r="M434" s="14">
        <f t="shared" si="108"/>
        <v>1368</v>
      </c>
      <c r="N434" s="14">
        <f t="shared" si="103"/>
        <v>3190.5</v>
      </c>
      <c r="O434" s="14">
        <v>0</v>
      </c>
      <c r="P434" s="14">
        <f t="shared" si="104"/>
        <v>9562.5</v>
      </c>
      <c r="Q434" s="14">
        <v>0</v>
      </c>
      <c r="R434" s="14">
        <f t="shared" si="105"/>
        <v>3807.83</v>
      </c>
      <c r="S434" s="14">
        <f t="shared" si="106"/>
        <v>6903</v>
      </c>
      <c r="T434" s="14">
        <f t="shared" si="107"/>
        <v>41192.17</v>
      </c>
      <c r="U434" s="7"/>
      <c r="V434" s="33"/>
      <c r="W434"/>
      <c r="X434"/>
      <c r="Y434"/>
      <c r="Z434"/>
      <c r="AA434" s="33"/>
      <c r="AB434"/>
      <c r="AC434" s="33"/>
      <c r="AD434" s="33"/>
      <c r="AE434" s="33"/>
      <c r="AF434" s="33"/>
      <c r="AG434"/>
      <c r="AH434" s="33"/>
      <c r="AI434" s="33"/>
      <c r="AJ434"/>
      <c r="AL434" s="37"/>
      <c r="AM434" s="37"/>
    </row>
    <row r="435" spans="1:39" ht="15.95" customHeight="1" x14ac:dyDescent="0.25">
      <c r="A435" s="11">
        <f t="shared" si="98"/>
        <v>418</v>
      </c>
      <c r="B435" s="12" t="s">
        <v>354</v>
      </c>
      <c r="C435" s="13" t="s">
        <v>543</v>
      </c>
      <c r="D435" s="13" t="s">
        <v>1055</v>
      </c>
      <c r="E435" s="13" t="s">
        <v>29</v>
      </c>
      <c r="F435" s="13" t="s">
        <v>35</v>
      </c>
      <c r="G435" s="14">
        <v>46530</v>
      </c>
      <c r="H435" s="14">
        <v>1364.26</v>
      </c>
      <c r="I435" s="14">
        <v>0</v>
      </c>
      <c r="J435" s="14">
        <f t="shared" si="100"/>
        <v>1335.4110000000001</v>
      </c>
      <c r="K435" s="14">
        <f t="shared" si="101"/>
        <v>3303.6299999999997</v>
      </c>
      <c r="L435" s="14">
        <f t="shared" si="102"/>
        <v>535.09500000000003</v>
      </c>
      <c r="M435" s="14">
        <f t="shared" si="108"/>
        <v>1414.5119999999999</v>
      </c>
      <c r="N435" s="14">
        <f t="shared" si="103"/>
        <v>3298.9770000000003</v>
      </c>
      <c r="O435" s="14">
        <v>0</v>
      </c>
      <c r="P435" s="14">
        <f t="shared" si="104"/>
        <v>9887.625</v>
      </c>
      <c r="Q435" s="14">
        <v>11120.46</v>
      </c>
      <c r="R435" s="14">
        <f t="shared" si="105"/>
        <v>15234.642999999998</v>
      </c>
      <c r="S435" s="14">
        <f t="shared" si="106"/>
        <v>7137.7019999999993</v>
      </c>
      <c r="T435" s="14">
        <f t="shared" si="107"/>
        <v>31295.357000000004</v>
      </c>
      <c r="U435" s="7"/>
      <c r="V435" s="33"/>
      <c r="W435"/>
      <c r="X435"/>
      <c r="Y435"/>
      <c r="Z435"/>
      <c r="AA435" s="33"/>
      <c r="AB435"/>
      <c r="AC435" s="33"/>
      <c r="AD435" s="33"/>
      <c r="AE435" s="33"/>
      <c r="AF435" s="33"/>
      <c r="AG435" s="33"/>
      <c r="AH435" s="33"/>
      <c r="AI435" s="33"/>
      <c r="AJ435"/>
      <c r="AL435" s="37"/>
      <c r="AM435" s="37"/>
    </row>
    <row r="436" spans="1:39" customFormat="1" ht="15.95" customHeight="1" x14ac:dyDescent="0.25">
      <c r="A436" s="11">
        <f t="shared" si="98"/>
        <v>419</v>
      </c>
      <c r="B436" s="12" t="s">
        <v>354</v>
      </c>
      <c r="C436" s="13" t="s">
        <v>544</v>
      </c>
      <c r="D436" s="13" t="s">
        <v>140</v>
      </c>
      <c r="E436" s="13" t="s">
        <v>44</v>
      </c>
      <c r="F436" s="13" t="s">
        <v>35</v>
      </c>
      <c r="G436" s="14">
        <v>45000</v>
      </c>
      <c r="H436" s="14">
        <v>1148.33</v>
      </c>
      <c r="I436" s="14">
        <v>0</v>
      </c>
      <c r="J436" s="14">
        <f t="shared" si="100"/>
        <v>1291.5</v>
      </c>
      <c r="K436" s="14">
        <f t="shared" si="101"/>
        <v>3194.9999999999995</v>
      </c>
      <c r="L436" s="14">
        <f t="shared" si="102"/>
        <v>517.5</v>
      </c>
      <c r="M436" s="14">
        <f t="shared" si="108"/>
        <v>1368</v>
      </c>
      <c r="N436" s="14">
        <f t="shared" si="103"/>
        <v>3190.5</v>
      </c>
      <c r="O436" s="14">
        <v>0</v>
      </c>
      <c r="P436" s="14">
        <f t="shared" si="104"/>
        <v>9562.5</v>
      </c>
      <c r="Q436" s="14">
        <v>4096</v>
      </c>
      <c r="R436" s="14">
        <f t="shared" si="105"/>
        <v>7903.83</v>
      </c>
      <c r="S436" s="14">
        <f t="shared" si="106"/>
        <v>6903</v>
      </c>
      <c r="T436" s="14">
        <f t="shared" si="107"/>
        <v>37096.17</v>
      </c>
      <c r="U436" s="7"/>
      <c r="V436" s="33"/>
      <c r="AA436" s="33"/>
      <c r="AC436" s="33"/>
      <c r="AD436" s="33"/>
      <c r="AE436" s="33"/>
      <c r="AF436" s="33"/>
      <c r="AG436" s="33"/>
      <c r="AH436" s="33"/>
      <c r="AI436" s="33"/>
      <c r="AK436" s="7"/>
      <c r="AL436" s="37"/>
      <c r="AM436" s="37"/>
    </row>
    <row r="437" spans="1:39" ht="15.95" customHeight="1" x14ac:dyDescent="0.25">
      <c r="A437" s="11">
        <f t="shared" si="98"/>
        <v>420</v>
      </c>
      <c r="B437" s="12" t="s">
        <v>354</v>
      </c>
      <c r="C437" s="13" t="s">
        <v>545</v>
      </c>
      <c r="D437" s="13" t="s">
        <v>140</v>
      </c>
      <c r="E437" s="13" t="s">
        <v>44</v>
      </c>
      <c r="F437" s="13" t="s">
        <v>35</v>
      </c>
      <c r="G437" s="14">
        <v>45000</v>
      </c>
      <c r="H437" s="14">
        <v>1148.33</v>
      </c>
      <c r="I437" s="14">
        <v>0</v>
      </c>
      <c r="J437" s="14">
        <f t="shared" si="100"/>
        <v>1291.5</v>
      </c>
      <c r="K437" s="14">
        <f t="shared" si="101"/>
        <v>3194.9999999999995</v>
      </c>
      <c r="L437" s="14">
        <f t="shared" si="102"/>
        <v>517.5</v>
      </c>
      <c r="M437" s="14">
        <f t="shared" si="108"/>
        <v>1368</v>
      </c>
      <c r="N437" s="14">
        <f t="shared" si="103"/>
        <v>3190.5</v>
      </c>
      <c r="O437" s="14">
        <v>0</v>
      </c>
      <c r="P437" s="14">
        <f t="shared" si="104"/>
        <v>9562.5</v>
      </c>
      <c r="Q437" s="14">
        <v>0</v>
      </c>
      <c r="R437" s="14">
        <f t="shared" si="105"/>
        <v>3807.83</v>
      </c>
      <c r="S437" s="14">
        <f t="shared" si="106"/>
        <v>6903</v>
      </c>
      <c r="T437" s="14">
        <f t="shared" si="107"/>
        <v>41192.17</v>
      </c>
      <c r="U437" s="7"/>
      <c r="V437" s="33"/>
      <c r="W437"/>
      <c r="X437"/>
      <c r="Y437"/>
      <c r="Z437"/>
      <c r="AA437" s="33"/>
      <c r="AB437"/>
      <c r="AC437" s="33"/>
      <c r="AD437" s="33"/>
      <c r="AE437" s="33"/>
      <c r="AF437" s="33"/>
      <c r="AG437"/>
      <c r="AH437" s="33"/>
      <c r="AI437" s="33"/>
      <c r="AJ437"/>
      <c r="AL437" s="37"/>
      <c r="AM437" s="37"/>
    </row>
    <row r="438" spans="1:39" customFormat="1" ht="15.95" customHeight="1" x14ac:dyDescent="0.25">
      <c r="A438" s="11">
        <f t="shared" si="98"/>
        <v>421</v>
      </c>
      <c r="B438" s="12" t="s">
        <v>354</v>
      </c>
      <c r="C438" s="13" t="s">
        <v>546</v>
      </c>
      <c r="D438" s="13" t="s">
        <v>140</v>
      </c>
      <c r="E438" s="13" t="s">
        <v>44</v>
      </c>
      <c r="F438" s="13" t="s">
        <v>30</v>
      </c>
      <c r="G438" s="14">
        <v>45000</v>
      </c>
      <c r="H438" s="14">
        <v>1148.33</v>
      </c>
      <c r="I438" s="14">
        <v>0</v>
      </c>
      <c r="J438" s="14">
        <f t="shared" si="100"/>
        <v>1291.5</v>
      </c>
      <c r="K438" s="14">
        <f t="shared" si="101"/>
        <v>3194.9999999999995</v>
      </c>
      <c r="L438" s="14">
        <f t="shared" si="102"/>
        <v>517.5</v>
      </c>
      <c r="M438" s="14">
        <f t="shared" si="108"/>
        <v>1368</v>
      </c>
      <c r="N438" s="14">
        <f t="shared" si="103"/>
        <v>3190.5</v>
      </c>
      <c r="O438" s="14">
        <v>0</v>
      </c>
      <c r="P438" s="14">
        <f t="shared" si="104"/>
        <v>9562.5</v>
      </c>
      <c r="Q438" s="14">
        <v>4096</v>
      </c>
      <c r="R438" s="14">
        <f t="shared" si="105"/>
        <v>7903.83</v>
      </c>
      <c r="S438" s="14">
        <f t="shared" si="106"/>
        <v>6903</v>
      </c>
      <c r="T438" s="14">
        <f t="shared" si="107"/>
        <v>37096.17</v>
      </c>
      <c r="U438" s="7"/>
      <c r="V438" s="33"/>
      <c r="AA438" s="33"/>
      <c r="AC438" s="33"/>
      <c r="AD438" s="33"/>
      <c r="AE438" s="33"/>
      <c r="AF438" s="33"/>
      <c r="AG438" s="33"/>
      <c r="AH438" s="33"/>
      <c r="AI438" s="33"/>
      <c r="AK438" s="7"/>
      <c r="AL438" s="37"/>
      <c r="AM438" s="37"/>
    </row>
    <row r="439" spans="1:39" ht="15.95" customHeight="1" x14ac:dyDescent="0.25">
      <c r="A439" s="11">
        <f t="shared" si="98"/>
        <v>422</v>
      </c>
      <c r="B439" s="12" t="s">
        <v>331</v>
      </c>
      <c r="C439" s="13" t="s">
        <v>547</v>
      </c>
      <c r="D439" s="13" t="s">
        <v>333</v>
      </c>
      <c r="E439" s="13" t="s">
        <v>29</v>
      </c>
      <c r="F439" s="13" t="s">
        <v>35</v>
      </c>
      <c r="G439" s="14">
        <v>45000</v>
      </c>
      <c r="H439" s="14">
        <v>1148.33</v>
      </c>
      <c r="I439" s="14">
        <v>0</v>
      </c>
      <c r="J439" s="14">
        <f t="shared" si="100"/>
        <v>1291.5</v>
      </c>
      <c r="K439" s="14">
        <f t="shared" si="101"/>
        <v>3194.9999999999995</v>
      </c>
      <c r="L439" s="14">
        <f t="shared" si="102"/>
        <v>517.5</v>
      </c>
      <c r="M439" s="14">
        <f t="shared" si="108"/>
        <v>1368</v>
      </c>
      <c r="N439" s="14">
        <f t="shared" si="103"/>
        <v>3190.5</v>
      </c>
      <c r="O439" s="14">
        <v>0</v>
      </c>
      <c r="P439" s="14">
        <f t="shared" si="104"/>
        <v>9562.5</v>
      </c>
      <c r="Q439" s="14">
        <v>0</v>
      </c>
      <c r="R439" s="14">
        <f t="shared" si="105"/>
        <v>3807.83</v>
      </c>
      <c r="S439" s="14">
        <f t="shared" si="106"/>
        <v>6903</v>
      </c>
      <c r="T439" s="14">
        <f t="shared" si="107"/>
        <v>41192.17</v>
      </c>
      <c r="U439" s="7"/>
      <c r="V439" s="33"/>
      <c r="W439"/>
      <c r="X439"/>
      <c r="Y439"/>
      <c r="Z439"/>
      <c r="AA439" s="33"/>
      <c r="AB439"/>
      <c r="AC439" s="33"/>
      <c r="AD439" s="33"/>
      <c r="AE439" s="33"/>
      <c r="AF439" s="33"/>
      <c r="AG439"/>
      <c r="AH439" s="33"/>
      <c r="AI439" s="33"/>
      <c r="AJ439"/>
      <c r="AL439" s="37"/>
      <c r="AM439" s="37"/>
    </row>
    <row r="440" spans="1:39" ht="15.95" customHeight="1" x14ac:dyDescent="0.25">
      <c r="A440" s="11">
        <f t="shared" si="98"/>
        <v>423</v>
      </c>
      <c r="B440" s="12" t="s">
        <v>331</v>
      </c>
      <c r="C440" s="13" t="s">
        <v>548</v>
      </c>
      <c r="D440" s="13" t="s">
        <v>32</v>
      </c>
      <c r="E440" s="13" t="s">
        <v>29</v>
      </c>
      <c r="F440" s="13" t="s">
        <v>35</v>
      </c>
      <c r="G440" s="14">
        <v>40000</v>
      </c>
      <c r="H440" s="14">
        <v>203.05</v>
      </c>
      <c r="I440" s="14">
        <v>0</v>
      </c>
      <c r="J440" s="14">
        <f t="shared" si="100"/>
        <v>1148</v>
      </c>
      <c r="K440" s="14">
        <f t="shared" si="101"/>
        <v>2839.9999999999995</v>
      </c>
      <c r="L440" s="14">
        <f t="shared" si="102"/>
        <v>460</v>
      </c>
      <c r="M440" s="14">
        <f t="shared" si="108"/>
        <v>1216</v>
      </c>
      <c r="N440" s="14">
        <f t="shared" si="103"/>
        <v>2836</v>
      </c>
      <c r="O440" s="14">
        <v>1597.31</v>
      </c>
      <c r="P440" s="14">
        <f t="shared" si="104"/>
        <v>8500</v>
      </c>
      <c r="Q440" s="14">
        <v>8591.94</v>
      </c>
      <c r="R440" s="14">
        <f t="shared" si="105"/>
        <v>12756.3</v>
      </c>
      <c r="S440" s="14">
        <f t="shared" si="106"/>
        <v>6136</v>
      </c>
      <c r="T440" s="14">
        <f t="shared" si="107"/>
        <v>27243.7</v>
      </c>
      <c r="U440" s="7"/>
      <c r="V440" s="33"/>
      <c r="W440"/>
      <c r="X440"/>
      <c r="Y440"/>
      <c r="Z440"/>
      <c r="AA440" s="33"/>
      <c r="AB440"/>
      <c r="AC440" s="33"/>
      <c r="AD440" s="33"/>
      <c r="AE440"/>
      <c r="AF440" s="33"/>
      <c r="AG440" s="33"/>
      <c r="AH440" s="33"/>
      <c r="AI440" s="33"/>
      <c r="AJ440"/>
      <c r="AL440" s="37"/>
      <c r="AM440" s="37"/>
    </row>
    <row r="441" spans="1:39" ht="15.95" customHeight="1" x14ac:dyDescent="0.25">
      <c r="A441" s="11">
        <f t="shared" si="98"/>
        <v>424</v>
      </c>
      <c r="B441" s="12" t="s">
        <v>331</v>
      </c>
      <c r="C441" s="13" t="s">
        <v>534</v>
      </c>
      <c r="D441" s="13" t="s">
        <v>300</v>
      </c>
      <c r="E441" s="13" t="s">
        <v>44</v>
      </c>
      <c r="F441" s="13" t="s">
        <v>30</v>
      </c>
      <c r="G441" s="14">
        <v>43234.54</v>
      </c>
      <c r="H441" s="14">
        <v>899.16</v>
      </c>
      <c r="I441" s="14">
        <v>0</v>
      </c>
      <c r="J441" s="14">
        <f t="shared" si="100"/>
        <v>1240.8312980000001</v>
      </c>
      <c r="K441" s="14">
        <f t="shared" si="101"/>
        <v>3069.6523399999996</v>
      </c>
      <c r="L441" s="14">
        <f t="shared" si="102"/>
        <v>497.19720999999998</v>
      </c>
      <c r="M441" s="14">
        <f t="shared" si="108"/>
        <v>1314.3300160000001</v>
      </c>
      <c r="N441" s="14">
        <f t="shared" si="103"/>
        <v>3065.3288860000002</v>
      </c>
      <c r="O441" s="14">
        <v>0</v>
      </c>
      <c r="P441" s="14">
        <f t="shared" si="104"/>
        <v>9187.3397499999992</v>
      </c>
      <c r="Q441" s="14">
        <v>25026.03</v>
      </c>
      <c r="R441" s="14">
        <f t="shared" si="105"/>
        <v>28480.351314</v>
      </c>
      <c r="S441" s="14">
        <f t="shared" si="106"/>
        <v>6632.1784360000001</v>
      </c>
      <c r="T441" s="14">
        <f t="shared" si="107"/>
        <v>14754.188686000001</v>
      </c>
      <c r="U441" s="7"/>
      <c r="V441" s="33"/>
      <c r="W441"/>
      <c r="X441"/>
      <c r="Y441"/>
      <c r="Z441"/>
      <c r="AA441" s="33"/>
      <c r="AB441"/>
      <c r="AC441" s="33"/>
      <c r="AD441" s="33"/>
      <c r="AE441"/>
      <c r="AF441" s="33"/>
      <c r="AG441" s="33"/>
      <c r="AH441" s="33"/>
      <c r="AI441" s="33"/>
      <c r="AJ441"/>
      <c r="AL441" s="37"/>
      <c r="AM441" s="37"/>
    </row>
    <row r="442" spans="1:39" ht="15.95" customHeight="1" x14ac:dyDescent="0.25">
      <c r="A442" s="11">
        <f t="shared" si="98"/>
        <v>425</v>
      </c>
      <c r="B442" s="12" t="s">
        <v>331</v>
      </c>
      <c r="C442" s="13" t="s">
        <v>549</v>
      </c>
      <c r="D442" s="13" t="s">
        <v>238</v>
      </c>
      <c r="E442" s="13" t="s">
        <v>29</v>
      </c>
      <c r="F442" s="13" t="s">
        <v>35</v>
      </c>
      <c r="G442" s="14">
        <v>65000</v>
      </c>
      <c r="H442" s="14">
        <v>4427.58</v>
      </c>
      <c r="I442" s="14">
        <v>0</v>
      </c>
      <c r="J442" s="14">
        <f t="shared" si="100"/>
        <v>1865.5</v>
      </c>
      <c r="K442" s="14">
        <f t="shared" si="101"/>
        <v>4615</v>
      </c>
      <c r="L442" s="14">
        <f t="shared" si="102"/>
        <v>747.5</v>
      </c>
      <c r="M442" s="14">
        <f t="shared" si="108"/>
        <v>1976</v>
      </c>
      <c r="N442" s="14">
        <f t="shared" si="103"/>
        <v>4608.5</v>
      </c>
      <c r="O442" s="14">
        <v>0</v>
      </c>
      <c r="P442" s="14">
        <f t="shared" si="104"/>
        <v>13812.5</v>
      </c>
      <c r="Q442" s="14">
        <v>0</v>
      </c>
      <c r="R442" s="14">
        <f t="shared" si="105"/>
        <v>8269.08</v>
      </c>
      <c r="S442" s="14">
        <f t="shared" si="106"/>
        <v>9971</v>
      </c>
      <c r="T442" s="14">
        <f t="shared" si="107"/>
        <v>56730.92</v>
      </c>
      <c r="U442" s="7"/>
      <c r="V442" s="33"/>
      <c r="W442"/>
      <c r="X442"/>
      <c r="Y442"/>
      <c r="Z442"/>
      <c r="AA442" s="33"/>
      <c r="AB442"/>
      <c r="AC442" s="33"/>
      <c r="AD442" s="33"/>
      <c r="AE442" s="33"/>
      <c r="AF442" s="33"/>
      <c r="AG442"/>
      <c r="AH442" s="33"/>
      <c r="AI442" s="33"/>
      <c r="AJ442"/>
      <c r="AL442" s="37"/>
      <c r="AM442" s="37"/>
    </row>
    <row r="443" spans="1:39" s="3" customFormat="1" ht="12.75" customHeight="1" x14ac:dyDescent="0.25">
      <c r="A443" s="11">
        <f t="shared" si="98"/>
        <v>426</v>
      </c>
      <c r="B443" s="12" t="s">
        <v>331</v>
      </c>
      <c r="C443" s="13" t="s">
        <v>550</v>
      </c>
      <c r="D443" s="13" t="s">
        <v>1074</v>
      </c>
      <c r="E443" s="13" t="s">
        <v>29</v>
      </c>
      <c r="F443" s="13" t="s">
        <v>30</v>
      </c>
      <c r="G443" s="14">
        <v>34500</v>
      </c>
      <c r="H443" s="14">
        <v>0</v>
      </c>
      <c r="I443" s="14">
        <v>0</v>
      </c>
      <c r="J443" s="14">
        <f t="shared" si="100"/>
        <v>990.15</v>
      </c>
      <c r="K443" s="14">
        <f t="shared" si="101"/>
        <v>2449.5</v>
      </c>
      <c r="L443" s="14">
        <f t="shared" si="102"/>
        <v>396.75</v>
      </c>
      <c r="M443" s="14">
        <f t="shared" si="108"/>
        <v>1048.8</v>
      </c>
      <c r="N443" s="14">
        <f t="shared" si="103"/>
        <v>2446.0500000000002</v>
      </c>
      <c r="O443" s="14">
        <v>0</v>
      </c>
      <c r="P443" s="14">
        <f t="shared" si="104"/>
        <v>7331.25</v>
      </c>
      <c r="Q443" s="14">
        <v>6937.07</v>
      </c>
      <c r="R443" s="14">
        <f t="shared" si="105"/>
        <v>8976.02</v>
      </c>
      <c r="S443" s="14">
        <f t="shared" si="106"/>
        <v>5292.3</v>
      </c>
      <c r="T443" s="14">
        <f t="shared" si="107"/>
        <v>25523.98</v>
      </c>
      <c r="U443" s="7"/>
      <c r="V443" s="33"/>
      <c r="W443"/>
      <c r="X443"/>
      <c r="Y443"/>
      <c r="Z443"/>
      <c r="AA443" s="33"/>
      <c r="AB443"/>
      <c r="AC443" s="33"/>
      <c r="AD443"/>
      <c r="AE443"/>
      <c r="AF443" s="33"/>
      <c r="AG443" s="33"/>
      <c r="AH443" s="33"/>
      <c r="AI443" s="33"/>
      <c r="AJ443"/>
      <c r="AK443" s="7"/>
      <c r="AL443" s="37"/>
      <c r="AM443" s="37"/>
    </row>
    <row r="444" spans="1:39" s="3" customFormat="1" ht="12.75" customHeight="1" x14ac:dyDescent="0.25">
      <c r="A444" s="11">
        <f t="shared" si="98"/>
        <v>427</v>
      </c>
      <c r="B444" s="12" t="s">
        <v>331</v>
      </c>
      <c r="C444" s="13" t="s">
        <v>551</v>
      </c>
      <c r="D444" s="13" t="s">
        <v>555</v>
      </c>
      <c r="E444" s="13" t="s">
        <v>29</v>
      </c>
      <c r="F444" s="13" t="s">
        <v>30</v>
      </c>
      <c r="G444" s="14">
        <v>34500</v>
      </c>
      <c r="H444" s="14">
        <v>0</v>
      </c>
      <c r="I444" s="14">
        <v>0</v>
      </c>
      <c r="J444" s="14">
        <f t="shared" si="100"/>
        <v>990.15</v>
      </c>
      <c r="K444" s="14">
        <f t="shared" si="101"/>
        <v>2449.5</v>
      </c>
      <c r="L444" s="14">
        <f t="shared" si="102"/>
        <v>396.75</v>
      </c>
      <c r="M444" s="14">
        <f t="shared" si="108"/>
        <v>1048.8</v>
      </c>
      <c r="N444" s="14">
        <f t="shared" si="103"/>
        <v>2446.0500000000002</v>
      </c>
      <c r="O444" s="14">
        <v>1597.31</v>
      </c>
      <c r="P444" s="14">
        <f t="shared" si="104"/>
        <v>7331.25</v>
      </c>
      <c r="Q444" s="14">
        <v>20332.03</v>
      </c>
      <c r="R444" s="14">
        <f t="shared" si="105"/>
        <v>23968.289999999997</v>
      </c>
      <c r="S444" s="14">
        <f t="shared" si="106"/>
        <v>5292.3</v>
      </c>
      <c r="T444" s="14">
        <f t="shared" si="107"/>
        <v>10531.710000000003</v>
      </c>
      <c r="U444" s="7"/>
      <c r="V444" s="33"/>
      <c r="W444"/>
      <c r="X444"/>
      <c r="Y444"/>
      <c r="Z444"/>
      <c r="AA444" s="33"/>
      <c r="AB444"/>
      <c r="AC444" s="33"/>
      <c r="AD444"/>
      <c r="AE444"/>
      <c r="AF444" s="33"/>
      <c r="AG444" s="33"/>
      <c r="AH444" s="33"/>
      <c r="AI444" s="33"/>
      <c r="AJ444"/>
      <c r="AK444" s="7"/>
      <c r="AL444" s="37"/>
      <c r="AM444" s="37"/>
    </row>
    <row r="445" spans="1:39" ht="15.95" customHeight="1" x14ac:dyDescent="0.25">
      <c r="A445" s="11">
        <f t="shared" si="98"/>
        <v>428</v>
      </c>
      <c r="B445" s="12" t="s">
        <v>331</v>
      </c>
      <c r="C445" s="13" t="s">
        <v>552</v>
      </c>
      <c r="D445" s="13" t="s">
        <v>1062</v>
      </c>
      <c r="E445" s="13" t="s">
        <v>29</v>
      </c>
      <c r="F445" s="13" t="s">
        <v>35</v>
      </c>
      <c r="G445" s="14">
        <v>30000</v>
      </c>
      <c r="H445" s="14">
        <v>0</v>
      </c>
      <c r="I445" s="14"/>
      <c r="J445" s="14">
        <f t="shared" si="100"/>
        <v>861</v>
      </c>
      <c r="K445" s="14">
        <f t="shared" si="101"/>
        <v>2130</v>
      </c>
      <c r="L445" s="14">
        <f t="shared" si="102"/>
        <v>345</v>
      </c>
      <c r="M445" s="14">
        <f t="shared" si="108"/>
        <v>912</v>
      </c>
      <c r="N445" s="14">
        <f t="shared" si="103"/>
        <v>2127</v>
      </c>
      <c r="O445" s="14">
        <v>0</v>
      </c>
      <c r="P445" s="14">
        <f t="shared" si="104"/>
        <v>6375</v>
      </c>
      <c r="Q445" s="14">
        <v>6601.39</v>
      </c>
      <c r="R445" s="14">
        <f t="shared" si="105"/>
        <v>8374.39</v>
      </c>
      <c r="S445" s="14">
        <f t="shared" si="106"/>
        <v>4602</v>
      </c>
      <c r="T445" s="14">
        <f t="shared" si="107"/>
        <v>21625.61</v>
      </c>
      <c r="U445" s="7"/>
      <c r="V445" s="33"/>
      <c r="W445"/>
      <c r="X445"/>
      <c r="Y445"/>
      <c r="Z445"/>
      <c r="AA445" s="33"/>
      <c r="AB445"/>
      <c r="AC445" s="33"/>
      <c r="AD445"/>
      <c r="AE445"/>
      <c r="AF445"/>
      <c r="AG445" s="33"/>
      <c r="AH445" s="33"/>
      <c r="AI445" s="33"/>
      <c r="AJ445"/>
      <c r="AL445" s="37"/>
      <c r="AM445" s="37"/>
    </row>
    <row r="446" spans="1:39" ht="15.95" customHeight="1" x14ac:dyDescent="0.25">
      <c r="A446" s="11">
        <f t="shared" si="98"/>
        <v>429</v>
      </c>
      <c r="B446" s="12" t="s">
        <v>331</v>
      </c>
      <c r="C446" s="13" t="s">
        <v>553</v>
      </c>
      <c r="D446" s="13" t="s">
        <v>163</v>
      </c>
      <c r="E446" s="13" t="s">
        <v>29</v>
      </c>
      <c r="F446" s="13" t="s">
        <v>35</v>
      </c>
      <c r="G446" s="14">
        <v>30000</v>
      </c>
      <c r="H446" s="14">
        <v>0</v>
      </c>
      <c r="I446" s="14">
        <v>0</v>
      </c>
      <c r="J446" s="14">
        <f t="shared" si="100"/>
        <v>861</v>
      </c>
      <c r="K446" s="14">
        <f t="shared" si="101"/>
        <v>2130</v>
      </c>
      <c r="L446" s="14">
        <f t="shared" si="102"/>
        <v>345</v>
      </c>
      <c r="M446" s="14">
        <f t="shared" si="108"/>
        <v>912</v>
      </c>
      <c r="N446" s="14">
        <f t="shared" si="103"/>
        <v>2127</v>
      </c>
      <c r="O446" s="14">
        <v>0</v>
      </c>
      <c r="P446" s="14">
        <f t="shared" si="104"/>
        <v>6375</v>
      </c>
      <c r="Q446" s="14">
        <v>7811.8</v>
      </c>
      <c r="R446" s="14">
        <f t="shared" si="105"/>
        <v>9584.7999999999993</v>
      </c>
      <c r="S446" s="14">
        <f t="shared" si="106"/>
        <v>4602</v>
      </c>
      <c r="T446" s="14">
        <f t="shared" si="107"/>
        <v>20415.2</v>
      </c>
      <c r="U446" s="7"/>
      <c r="V446" s="33"/>
      <c r="W446"/>
      <c r="X446"/>
      <c r="Y446"/>
      <c r="Z446"/>
      <c r="AA446" s="33"/>
      <c r="AB446"/>
      <c r="AC446" s="33"/>
      <c r="AD446"/>
      <c r="AE446"/>
      <c r="AF446"/>
      <c r="AG446" s="33"/>
      <c r="AH446" s="33"/>
      <c r="AI446" s="33"/>
      <c r="AJ446"/>
      <c r="AL446" s="37"/>
      <c r="AM446" s="37"/>
    </row>
    <row r="447" spans="1:39" ht="15.95" customHeight="1" x14ac:dyDescent="0.25">
      <c r="A447" s="11">
        <f t="shared" si="98"/>
        <v>430</v>
      </c>
      <c r="B447" s="12" t="s">
        <v>331</v>
      </c>
      <c r="C447" s="13" t="s">
        <v>554</v>
      </c>
      <c r="D447" s="13" t="s">
        <v>555</v>
      </c>
      <c r="E447" s="13" t="s">
        <v>29</v>
      </c>
      <c r="F447" s="13" t="s">
        <v>30</v>
      </c>
      <c r="G447" s="14">
        <v>30000</v>
      </c>
      <c r="H447" s="14">
        <v>0</v>
      </c>
      <c r="I447" s="14">
        <v>0</v>
      </c>
      <c r="J447" s="14">
        <f t="shared" si="100"/>
        <v>861</v>
      </c>
      <c r="K447" s="14">
        <f t="shared" si="101"/>
        <v>2130</v>
      </c>
      <c r="L447" s="14">
        <f t="shared" si="102"/>
        <v>345</v>
      </c>
      <c r="M447" s="14">
        <f t="shared" si="108"/>
        <v>912</v>
      </c>
      <c r="N447" s="14">
        <f t="shared" si="103"/>
        <v>2127</v>
      </c>
      <c r="O447" s="14">
        <v>0</v>
      </c>
      <c r="P447" s="14">
        <f t="shared" si="104"/>
        <v>6375</v>
      </c>
      <c r="Q447" s="14">
        <v>0</v>
      </c>
      <c r="R447" s="14">
        <f t="shared" si="105"/>
        <v>1773</v>
      </c>
      <c r="S447" s="14">
        <f t="shared" si="106"/>
        <v>4602</v>
      </c>
      <c r="T447" s="14">
        <f t="shared" si="107"/>
        <v>28227</v>
      </c>
      <c r="U447" s="7"/>
      <c r="V447" s="33"/>
      <c r="W447"/>
      <c r="X447"/>
      <c r="Y447"/>
      <c r="Z447"/>
      <c r="AA447" s="33"/>
      <c r="AB447"/>
      <c r="AC447" s="33"/>
      <c r="AD447"/>
      <c r="AE447"/>
      <c r="AF447"/>
      <c r="AG447"/>
      <c r="AH447" s="33"/>
      <c r="AI447" s="33"/>
      <c r="AJ447"/>
      <c r="AL447" s="37"/>
      <c r="AM447" s="37"/>
    </row>
    <row r="448" spans="1:39" ht="15.95" customHeight="1" x14ac:dyDescent="0.25">
      <c r="A448" s="11">
        <f t="shared" si="98"/>
        <v>431</v>
      </c>
      <c r="B448" s="12" t="s">
        <v>331</v>
      </c>
      <c r="C448" s="13" t="s">
        <v>556</v>
      </c>
      <c r="D448" s="13" t="s">
        <v>340</v>
      </c>
      <c r="E448" s="13" t="s">
        <v>44</v>
      </c>
      <c r="F448" s="13" t="s">
        <v>35</v>
      </c>
      <c r="G448" s="14">
        <v>115000</v>
      </c>
      <c r="H448" s="14">
        <v>15234.42</v>
      </c>
      <c r="I448" s="14"/>
      <c r="J448" s="14">
        <f t="shared" si="100"/>
        <v>3300.5</v>
      </c>
      <c r="K448" s="14">
        <f t="shared" si="101"/>
        <v>8164.9999999999991</v>
      </c>
      <c r="L448" s="14">
        <f t="shared" si="102"/>
        <v>1322.5</v>
      </c>
      <c r="M448" s="14">
        <f t="shared" si="108"/>
        <v>3496</v>
      </c>
      <c r="N448" s="14">
        <f t="shared" si="103"/>
        <v>8153.5000000000009</v>
      </c>
      <c r="O448" s="14">
        <v>1597.31</v>
      </c>
      <c r="P448" s="14">
        <f t="shared" si="104"/>
        <v>24437.5</v>
      </c>
      <c r="Q448" s="14">
        <v>0</v>
      </c>
      <c r="R448" s="14">
        <f t="shared" si="105"/>
        <v>23628.23</v>
      </c>
      <c r="S448" s="14">
        <f t="shared" si="106"/>
        <v>17641</v>
      </c>
      <c r="T448" s="14">
        <f t="shared" si="107"/>
        <v>91371.77</v>
      </c>
      <c r="U448" s="7"/>
      <c r="V448" s="33"/>
      <c r="W448"/>
      <c r="X448"/>
      <c r="Y448"/>
      <c r="Z448"/>
      <c r="AA448" s="33"/>
      <c r="AB448"/>
      <c r="AC448" s="33"/>
      <c r="AD448" s="33"/>
      <c r="AE448" s="33"/>
      <c r="AF448" s="33"/>
      <c r="AG448" s="33"/>
      <c r="AH448" s="33"/>
      <c r="AI448" s="33"/>
      <c r="AJ448"/>
      <c r="AL448" s="37"/>
      <c r="AM448" s="37"/>
    </row>
    <row r="449" spans="1:39" ht="15.95" customHeight="1" x14ac:dyDescent="0.25">
      <c r="A449" s="11">
        <f t="shared" si="98"/>
        <v>432</v>
      </c>
      <c r="B449" s="12" t="s">
        <v>331</v>
      </c>
      <c r="C449" s="13" t="s">
        <v>557</v>
      </c>
      <c r="D449" s="13" t="s">
        <v>32</v>
      </c>
      <c r="E449" s="13" t="s">
        <v>29</v>
      </c>
      <c r="F449" s="13" t="s">
        <v>30</v>
      </c>
      <c r="G449" s="14">
        <v>34500</v>
      </c>
      <c r="H449" s="14">
        <v>0</v>
      </c>
      <c r="I449" s="14">
        <v>0</v>
      </c>
      <c r="J449" s="14">
        <f t="shared" si="100"/>
        <v>990.15</v>
      </c>
      <c r="K449" s="14">
        <f t="shared" si="101"/>
        <v>2449.5</v>
      </c>
      <c r="L449" s="14">
        <f t="shared" si="102"/>
        <v>396.75</v>
      </c>
      <c r="M449" s="14">
        <f t="shared" si="108"/>
        <v>1048.8</v>
      </c>
      <c r="N449" s="14">
        <f t="shared" si="103"/>
        <v>2446.0500000000002</v>
      </c>
      <c r="O449" s="14">
        <v>0</v>
      </c>
      <c r="P449" s="14">
        <f t="shared" si="104"/>
        <v>7331.25</v>
      </c>
      <c r="Q449" s="14">
        <v>11070.83</v>
      </c>
      <c r="R449" s="14">
        <f t="shared" si="105"/>
        <v>13109.779999999999</v>
      </c>
      <c r="S449" s="14">
        <f t="shared" si="106"/>
        <v>5292.3</v>
      </c>
      <c r="T449" s="14">
        <f t="shared" si="107"/>
        <v>21390.22</v>
      </c>
      <c r="U449" s="7"/>
      <c r="V449" s="33"/>
      <c r="W449"/>
      <c r="X449"/>
      <c r="Y449"/>
      <c r="Z449"/>
      <c r="AA449" s="33"/>
      <c r="AB449"/>
      <c r="AC449" s="33"/>
      <c r="AD449"/>
      <c r="AE449"/>
      <c r="AF449" s="33"/>
      <c r="AG449" s="33"/>
      <c r="AH449" s="33"/>
      <c r="AI449" s="33"/>
      <c r="AJ449"/>
      <c r="AL449" s="37"/>
      <c r="AM449" s="37"/>
    </row>
    <row r="450" spans="1:39" ht="15.95" customHeight="1" x14ac:dyDescent="0.25">
      <c r="A450" s="11">
        <f t="shared" si="98"/>
        <v>433</v>
      </c>
      <c r="B450" s="12" t="s">
        <v>331</v>
      </c>
      <c r="C450" s="13" t="s">
        <v>558</v>
      </c>
      <c r="D450" s="13" t="s">
        <v>338</v>
      </c>
      <c r="E450" s="13" t="s">
        <v>29</v>
      </c>
      <c r="F450" s="13" t="s">
        <v>35</v>
      </c>
      <c r="G450" s="14">
        <v>45000</v>
      </c>
      <c r="H450" s="14">
        <v>1148.33</v>
      </c>
      <c r="I450" s="14">
        <v>0</v>
      </c>
      <c r="J450" s="14">
        <f t="shared" si="100"/>
        <v>1291.5</v>
      </c>
      <c r="K450" s="14">
        <f t="shared" si="101"/>
        <v>3194.9999999999995</v>
      </c>
      <c r="L450" s="14">
        <f t="shared" si="102"/>
        <v>517.5</v>
      </c>
      <c r="M450" s="14">
        <f t="shared" si="108"/>
        <v>1368</v>
      </c>
      <c r="N450" s="14">
        <f t="shared" si="103"/>
        <v>3190.5</v>
      </c>
      <c r="O450" s="14">
        <v>0</v>
      </c>
      <c r="P450" s="14">
        <f t="shared" si="104"/>
        <v>9562.5</v>
      </c>
      <c r="Q450" s="14">
        <v>1546</v>
      </c>
      <c r="R450" s="14">
        <f t="shared" si="105"/>
        <v>5353.83</v>
      </c>
      <c r="S450" s="14">
        <f t="shared" si="106"/>
        <v>6903</v>
      </c>
      <c r="T450" s="14">
        <f t="shared" si="107"/>
        <v>39646.17</v>
      </c>
      <c r="U450" s="7"/>
      <c r="V450" s="33"/>
      <c r="W450"/>
      <c r="X450"/>
      <c r="Y450"/>
      <c r="Z450"/>
      <c r="AA450" s="33"/>
      <c r="AB450"/>
      <c r="AC450" s="33"/>
      <c r="AD450" s="33"/>
      <c r="AE450" s="33"/>
      <c r="AF450" s="33"/>
      <c r="AG450" s="33"/>
      <c r="AH450" s="33"/>
      <c r="AI450" s="33"/>
      <c r="AJ450"/>
      <c r="AL450" s="37"/>
      <c r="AM450" s="37"/>
    </row>
    <row r="451" spans="1:39" ht="15.95" customHeight="1" x14ac:dyDescent="0.25">
      <c r="A451" s="11">
        <f t="shared" si="98"/>
        <v>434</v>
      </c>
      <c r="B451" s="12" t="s">
        <v>331</v>
      </c>
      <c r="C451" s="13" t="s">
        <v>559</v>
      </c>
      <c r="D451" s="13" t="s">
        <v>363</v>
      </c>
      <c r="E451" s="13" t="s">
        <v>29</v>
      </c>
      <c r="F451" s="13" t="s">
        <v>35</v>
      </c>
      <c r="G451" s="14">
        <v>28600</v>
      </c>
      <c r="H451" s="14">
        <v>0</v>
      </c>
      <c r="I451" s="14"/>
      <c r="J451" s="14">
        <f t="shared" si="100"/>
        <v>820.82</v>
      </c>
      <c r="K451" s="14">
        <f t="shared" si="101"/>
        <v>2030.6</v>
      </c>
      <c r="L451" s="14">
        <f t="shared" si="102"/>
        <v>328.9</v>
      </c>
      <c r="M451" s="14">
        <f t="shared" si="108"/>
        <v>869.44</v>
      </c>
      <c r="N451" s="14">
        <f t="shared" si="103"/>
        <v>2027.7400000000002</v>
      </c>
      <c r="O451" s="14">
        <v>0</v>
      </c>
      <c r="P451" s="14">
        <f t="shared" si="104"/>
        <v>6077.5</v>
      </c>
      <c r="Q451" s="14">
        <v>13388</v>
      </c>
      <c r="R451" s="14">
        <f t="shared" si="105"/>
        <v>15078.26</v>
      </c>
      <c r="S451" s="14">
        <f t="shared" si="106"/>
        <v>4387.24</v>
      </c>
      <c r="T451" s="14">
        <f t="shared" si="107"/>
        <v>13521.74</v>
      </c>
      <c r="U451" s="7"/>
      <c r="V451" s="33"/>
      <c r="W451"/>
      <c r="X451"/>
      <c r="Y451"/>
      <c r="Z451"/>
      <c r="AA451" s="33"/>
      <c r="AB451"/>
      <c r="AC451" s="33"/>
      <c r="AD451"/>
      <c r="AE451"/>
      <c r="AF451"/>
      <c r="AG451" s="33"/>
      <c r="AH451" s="33"/>
      <c r="AI451" s="33"/>
      <c r="AJ451"/>
      <c r="AL451" s="37"/>
      <c r="AM451" s="37"/>
    </row>
    <row r="452" spans="1:39" ht="15.95" customHeight="1" x14ac:dyDescent="0.25">
      <c r="A452" s="11">
        <f t="shared" si="98"/>
        <v>435</v>
      </c>
      <c r="B452" s="12" t="s">
        <v>331</v>
      </c>
      <c r="C452" s="13" t="s">
        <v>605</v>
      </c>
      <c r="D452" s="13" t="s">
        <v>382</v>
      </c>
      <c r="E452" s="13" t="s">
        <v>29</v>
      </c>
      <c r="F452" s="13" t="s">
        <v>35</v>
      </c>
      <c r="G452" s="14">
        <v>45000</v>
      </c>
      <c r="H452" s="14">
        <v>1148.33</v>
      </c>
      <c r="I452" s="14">
        <v>0</v>
      </c>
      <c r="J452" s="14">
        <f t="shared" si="100"/>
        <v>1291.5</v>
      </c>
      <c r="K452" s="14">
        <f t="shared" si="101"/>
        <v>3194.9999999999995</v>
      </c>
      <c r="L452" s="14">
        <f t="shared" si="102"/>
        <v>517.5</v>
      </c>
      <c r="M452" s="14">
        <f t="shared" si="108"/>
        <v>1368</v>
      </c>
      <c r="N452" s="14">
        <f t="shared" si="103"/>
        <v>3190.5</v>
      </c>
      <c r="O452" s="14">
        <v>0</v>
      </c>
      <c r="P452" s="14">
        <f t="shared" si="104"/>
        <v>9562.5</v>
      </c>
      <c r="Q452" s="14">
        <v>0</v>
      </c>
      <c r="R452" s="14">
        <f t="shared" si="105"/>
        <v>3807.83</v>
      </c>
      <c r="S452" s="14">
        <f t="shared" si="106"/>
        <v>6903</v>
      </c>
      <c r="T452" s="14">
        <f t="shared" si="107"/>
        <v>41192.17</v>
      </c>
      <c r="U452" s="7"/>
      <c r="V452" s="33"/>
      <c r="W452"/>
      <c r="X452"/>
      <c r="Y452"/>
      <c r="Z452"/>
      <c r="AA452" s="33"/>
      <c r="AB452"/>
      <c r="AC452" s="33"/>
      <c r="AD452" s="33"/>
      <c r="AE452" s="33"/>
      <c r="AF452" s="33"/>
      <c r="AG452"/>
      <c r="AH452" s="33"/>
      <c r="AI452" s="33"/>
      <c r="AJ452"/>
      <c r="AL452" s="37"/>
      <c r="AM452" s="37"/>
    </row>
    <row r="453" spans="1:39" ht="15.95" customHeight="1" x14ac:dyDescent="0.25">
      <c r="A453" s="11">
        <f t="shared" si="98"/>
        <v>436</v>
      </c>
      <c r="B453" s="12" t="s">
        <v>212</v>
      </c>
      <c r="C453" s="13" t="s">
        <v>560</v>
      </c>
      <c r="D453" s="13" t="s">
        <v>165</v>
      </c>
      <c r="E453" s="13" t="s">
        <v>29</v>
      </c>
      <c r="F453" s="13" t="s">
        <v>30</v>
      </c>
      <c r="G453" s="14">
        <v>22000</v>
      </c>
      <c r="H453" s="14">
        <v>0</v>
      </c>
      <c r="I453" s="14">
        <v>0</v>
      </c>
      <c r="J453" s="14">
        <f t="shared" si="100"/>
        <v>631.4</v>
      </c>
      <c r="K453" s="14">
        <f t="shared" si="101"/>
        <v>1561.9999999999998</v>
      </c>
      <c r="L453" s="14">
        <f t="shared" si="102"/>
        <v>253</v>
      </c>
      <c r="M453" s="14">
        <f t="shared" si="108"/>
        <v>668.8</v>
      </c>
      <c r="N453" s="14">
        <f t="shared" si="103"/>
        <v>1559.8000000000002</v>
      </c>
      <c r="O453" s="14">
        <v>0</v>
      </c>
      <c r="P453" s="14">
        <f t="shared" si="104"/>
        <v>4675</v>
      </c>
      <c r="Q453" s="14">
        <v>2367</v>
      </c>
      <c r="R453" s="14">
        <f t="shared" si="105"/>
        <v>3667.2</v>
      </c>
      <c r="S453" s="14">
        <f t="shared" si="106"/>
        <v>3374.8</v>
      </c>
      <c r="T453" s="14">
        <f t="shared" si="107"/>
        <v>18332.8</v>
      </c>
      <c r="U453" s="7"/>
      <c r="V453" s="33"/>
      <c r="W453"/>
      <c r="X453"/>
      <c r="Y453"/>
      <c r="Z453"/>
      <c r="AA453" s="33"/>
      <c r="AB453"/>
      <c r="AC453" s="33"/>
      <c r="AD453"/>
      <c r="AE453"/>
      <c r="AF453"/>
      <c r="AG453" s="33"/>
      <c r="AH453" s="33"/>
      <c r="AI453" s="33"/>
      <c r="AJ453"/>
      <c r="AL453" s="37"/>
      <c r="AM453" s="37"/>
    </row>
    <row r="454" spans="1:39" ht="15.95" customHeight="1" x14ac:dyDescent="0.25">
      <c r="A454" s="11">
        <f t="shared" si="98"/>
        <v>437</v>
      </c>
      <c r="B454" s="12" t="s">
        <v>212</v>
      </c>
      <c r="C454" s="13" t="s">
        <v>561</v>
      </c>
      <c r="D454" s="13" t="s">
        <v>165</v>
      </c>
      <c r="E454" s="13" t="s">
        <v>29</v>
      </c>
      <c r="F454" s="13" t="s">
        <v>30</v>
      </c>
      <c r="G454" s="14">
        <v>22000</v>
      </c>
      <c r="H454" s="14">
        <v>0</v>
      </c>
      <c r="I454" s="14">
        <v>0</v>
      </c>
      <c r="J454" s="14">
        <f t="shared" si="100"/>
        <v>631.4</v>
      </c>
      <c r="K454" s="14">
        <f t="shared" si="101"/>
        <v>1561.9999999999998</v>
      </c>
      <c r="L454" s="14">
        <f t="shared" si="102"/>
        <v>253</v>
      </c>
      <c r="M454" s="14">
        <f t="shared" si="108"/>
        <v>668.8</v>
      </c>
      <c r="N454" s="14">
        <f t="shared" si="103"/>
        <v>1559.8000000000002</v>
      </c>
      <c r="O454" s="14">
        <v>0</v>
      </c>
      <c r="P454" s="14">
        <f t="shared" si="104"/>
        <v>4675</v>
      </c>
      <c r="Q454" s="14">
        <v>8618.5</v>
      </c>
      <c r="R454" s="14">
        <f t="shared" si="105"/>
        <v>9918.7000000000007</v>
      </c>
      <c r="S454" s="14">
        <f t="shared" si="106"/>
        <v>3374.8</v>
      </c>
      <c r="T454" s="14">
        <f t="shared" si="107"/>
        <v>12081.3</v>
      </c>
      <c r="U454" s="7"/>
      <c r="V454" s="33"/>
      <c r="W454"/>
      <c r="X454"/>
      <c r="Y454"/>
      <c r="Z454"/>
      <c r="AA454" s="33"/>
      <c r="AB454"/>
      <c r="AC454" s="33"/>
      <c r="AD454"/>
      <c r="AE454"/>
      <c r="AF454"/>
      <c r="AG454" s="33"/>
      <c r="AH454" s="33"/>
      <c r="AI454" s="33"/>
      <c r="AJ454"/>
      <c r="AL454" s="37"/>
      <c r="AM454" s="37"/>
    </row>
    <row r="455" spans="1:39" ht="15.95" customHeight="1" x14ac:dyDescent="0.25">
      <c r="A455" s="11">
        <f t="shared" si="98"/>
        <v>438</v>
      </c>
      <c r="B455" s="12" t="s">
        <v>212</v>
      </c>
      <c r="C455" s="13" t="s">
        <v>562</v>
      </c>
      <c r="D455" s="13" t="s">
        <v>563</v>
      </c>
      <c r="E455" s="13" t="s">
        <v>29</v>
      </c>
      <c r="F455" s="13" t="s">
        <v>30</v>
      </c>
      <c r="G455" s="14">
        <v>22000</v>
      </c>
      <c r="H455" s="14">
        <v>0</v>
      </c>
      <c r="I455" s="14">
        <v>0</v>
      </c>
      <c r="J455" s="14">
        <f t="shared" si="100"/>
        <v>631.4</v>
      </c>
      <c r="K455" s="14">
        <f t="shared" si="101"/>
        <v>1561.9999999999998</v>
      </c>
      <c r="L455" s="14">
        <f t="shared" si="102"/>
        <v>253</v>
      </c>
      <c r="M455" s="14">
        <f t="shared" si="108"/>
        <v>668.8</v>
      </c>
      <c r="N455" s="14">
        <f t="shared" si="103"/>
        <v>1559.8000000000002</v>
      </c>
      <c r="O455" s="14">
        <v>0</v>
      </c>
      <c r="P455" s="14">
        <f t="shared" si="104"/>
        <v>4675</v>
      </c>
      <c r="Q455" s="14">
        <v>706</v>
      </c>
      <c r="R455" s="14">
        <f t="shared" si="105"/>
        <v>2006.1999999999998</v>
      </c>
      <c r="S455" s="14">
        <f t="shared" si="106"/>
        <v>3374.8</v>
      </c>
      <c r="T455" s="14">
        <f t="shared" si="107"/>
        <v>19993.8</v>
      </c>
      <c r="U455" s="7"/>
      <c r="V455" s="33"/>
      <c r="W455"/>
      <c r="X455"/>
      <c r="Y455"/>
      <c r="Z455"/>
      <c r="AA455" s="33"/>
      <c r="AB455"/>
      <c r="AC455" s="33"/>
      <c r="AD455"/>
      <c r="AE455"/>
      <c r="AF455"/>
      <c r="AG455"/>
      <c r="AH455" s="33"/>
      <c r="AI455" s="33"/>
      <c r="AJ455"/>
      <c r="AL455" s="37"/>
      <c r="AM455" s="37"/>
    </row>
    <row r="456" spans="1:39" ht="15.95" customHeight="1" x14ac:dyDescent="0.25">
      <c r="A456" s="11">
        <f t="shared" si="98"/>
        <v>439</v>
      </c>
      <c r="B456" s="12" t="s">
        <v>212</v>
      </c>
      <c r="C456" s="13" t="s">
        <v>564</v>
      </c>
      <c r="D456" s="13" t="s">
        <v>165</v>
      </c>
      <c r="E456" s="13" t="s">
        <v>29</v>
      </c>
      <c r="F456" s="13" t="s">
        <v>30</v>
      </c>
      <c r="G456" s="14">
        <v>22000</v>
      </c>
      <c r="H456" s="14">
        <v>0</v>
      </c>
      <c r="I456" s="14">
        <v>0</v>
      </c>
      <c r="J456" s="14">
        <f t="shared" si="100"/>
        <v>631.4</v>
      </c>
      <c r="K456" s="14">
        <f t="shared" si="101"/>
        <v>1561.9999999999998</v>
      </c>
      <c r="L456" s="14">
        <f t="shared" si="102"/>
        <v>253</v>
      </c>
      <c r="M456" s="14">
        <f t="shared" si="108"/>
        <v>668.8</v>
      </c>
      <c r="N456" s="14">
        <f t="shared" si="103"/>
        <v>1559.8000000000002</v>
      </c>
      <c r="O456" s="14">
        <v>0</v>
      </c>
      <c r="P456" s="14">
        <f t="shared" si="104"/>
        <v>4675</v>
      </c>
      <c r="Q456" s="14">
        <v>7871</v>
      </c>
      <c r="R456" s="14">
        <f t="shared" si="105"/>
        <v>9171.2000000000007</v>
      </c>
      <c r="S456" s="14">
        <f t="shared" si="106"/>
        <v>3374.8</v>
      </c>
      <c r="T456" s="14">
        <f t="shared" si="107"/>
        <v>12828.8</v>
      </c>
      <c r="U456" s="7"/>
      <c r="V456" s="33"/>
      <c r="W456"/>
      <c r="X456"/>
      <c r="Y456"/>
      <c r="Z456"/>
      <c r="AA456" s="33"/>
      <c r="AB456"/>
      <c r="AC456" s="33"/>
      <c r="AD456"/>
      <c r="AE456"/>
      <c r="AF456"/>
      <c r="AG456" s="33"/>
      <c r="AH456" s="33"/>
      <c r="AI456" s="33"/>
      <c r="AJ456"/>
      <c r="AL456" s="37"/>
      <c r="AM456" s="37"/>
    </row>
    <row r="457" spans="1:39" s="3" customFormat="1" ht="15.95" customHeight="1" x14ac:dyDescent="0.25">
      <c r="A457" s="11">
        <f t="shared" si="98"/>
        <v>440</v>
      </c>
      <c r="B457" s="12" t="s">
        <v>212</v>
      </c>
      <c r="C457" s="13" t="s">
        <v>565</v>
      </c>
      <c r="D457" s="13" t="s">
        <v>363</v>
      </c>
      <c r="E457" s="13" t="s">
        <v>29</v>
      </c>
      <c r="F457" s="13" t="s">
        <v>30</v>
      </c>
      <c r="G457" s="14">
        <v>28000</v>
      </c>
      <c r="H457" s="14">
        <v>0</v>
      </c>
      <c r="I457" s="14">
        <v>0</v>
      </c>
      <c r="J457" s="14">
        <f t="shared" si="100"/>
        <v>803.6</v>
      </c>
      <c r="K457" s="14">
        <f t="shared" si="101"/>
        <v>1987.9999999999998</v>
      </c>
      <c r="L457" s="14">
        <f t="shared" si="102"/>
        <v>322</v>
      </c>
      <c r="M457" s="14">
        <f t="shared" si="108"/>
        <v>851.2</v>
      </c>
      <c r="N457" s="14">
        <f t="shared" si="103"/>
        <v>1985.2</v>
      </c>
      <c r="O457" s="14">
        <v>0</v>
      </c>
      <c r="P457" s="14">
        <f t="shared" si="104"/>
        <v>5950</v>
      </c>
      <c r="Q457" s="14">
        <v>11707.14</v>
      </c>
      <c r="R457" s="14">
        <f t="shared" si="105"/>
        <v>13361.939999999999</v>
      </c>
      <c r="S457" s="14">
        <f t="shared" si="106"/>
        <v>4295.2</v>
      </c>
      <c r="T457" s="14">
        <f t="shared" si="107"/>
        <v>14638.060000000001</v>
      </c>
      <c r="U457" s="7"/>
      <c r="V457" s="33"/>
      <c r="W457"/>
      <c r="X457"/>
      <c r="Y457"/>
      <c r="Z457"/>
      <c r="AA457" s="33"/>
      <c r="AB457"/>
      <c r="AC457" s="33"/>
      <c r="AD457"/>
      <c r="AE457"/>
      <c r="AF457"/>
      <c r="AG457" s="33"/>
      <c r="AH457" s="33"/>
      <c r="AI457" s="33"/>
      <c r="AJ457"/>
      <c r="AK457" s="7"/>
      <c r="AL457" s="37"/>
      <c r="AM457" s="37"/>
    </row>
    <row r="458" spans="1:39" ht="15.95" customHeight="1" x14ac:dyDescent="0.25">
      <c r="A458" s="11">
        <f t="shared" si="98"/>
        <v>441</v>
      </c>
      <c r="B458" s="12" t="s">
        <v>212</v>
      </c>
      <c r="C458" s="13" t="s">
        <v>566</v>
      </c>
      <c r="D458" s="13" t="s">
        <v>363</v>
      </c>
      <c r="E458" s="13" t="s">
        <v>29</v>
      </c>
      <c r="F458" s="13" t="s">
        <v>30</v>
      </c>
      <c r="G458" s="14">
        <v>28000</v>
      </c>
      <c r="H458" s="14">
        <v>0</v>
      </c>
      <c r="I458" s="14">
        <v>0</v>
      </c>
      <c r="J458" s="14">
        <f t="shared" si="100"/>
        <v>803.6</v>
      </c>
      <c r="K458" s="14">
        <f t="shared" si="101"/>
        <v>1987.9999999999998</v>
      </c>
      <c r="L458" s="14">
        <f t="shared" si="102"/>
        <v>322</v>
      </c>
      <c r="M458" s="14">
        <f t="shared" si="108"/>
        <v>851.2</v>
      </c>
      <c r="N458" s="14">
        <f t="shared" si="103"/>
        <v>1985.2</v>
      </c>
      <c r="O458" s="14">
        <v>0</v>
      </c>
      <c r="P458" s="14">
        <f t="shared" si="104"/>
        <v>5950</v>
      </c>
      <c r="Q458" s="14">
        <v>7664.23</v>
      </c>
      <c r="R458" s="14">
        <f t="shared" si="105"/>
        <v>9319.0299999999988</v>
      </c>
      <c r="S458" s="14">
        <f t="shared" si="106"/>
        <v>4295.2</v>
      </c>
      <c r="T458" s="14">
        <f t="shared" si="107"/>
        <v>18680.97</v>
      </c>
      <c r="U458" s="7"/>
      <c r="V458" s="33"/>
      <c r="W458"/>
      <c r="X458"/>
      <c r="Y458"/>
      <c r="Z458"/>
      <c r="AA458" s="33"/>
      <c r="AB458"/>
      <c r="AC458" s="33"/>
      <c r="AD458"/>
      <c r="AE458"/>
      <c r="AF458"/>
      <c r="AG458" s="33"/>
      <c r="AH458" s="33"/>
      <c r="AI458" s="33"/>
      <c r="AJ458"/>
      <c r="AL458" s="37"/>
      <c r="AM458" s="37"/>
    </row>
    <row r="459" spans="1:39" ht="15.95" customHeight="1" x14ac:dyDescent="0.25">
      <c r="A459" s="11">
        <f t="shared" si="98"/>
        <v>442</v>
      </c>
      <c r="B459" s="12" t="s">
        <v>212</v>
      </c>
      <c r="C459" s="13" t="s">
        <v>567</v>
      </c>
      <c r="D459" s="13" t="s">
        <v>502</v>
      </c>
      <c r="E459" s="13" t="s">
        <v>29</v>
      </c>
      <c r="F459" s="13" t="s">
        <v>35</v>
      </c>
      <c r="G459" s="14">
        <v>22000</v>
      </c>
      <c r="H459" s="14">
        <v>0</v>
      </c>
      <c r="I459" s="14">
        <v>0</v>
      </c>
      <c r="J459" s="14">
        <f t="shared" si="100"/>
        <v>631.4</v>
      </c>
      <c r="K459" s="14">
        <f t="shared" si="101"/>
        <v>1561.9999999999998</v>
      </c>
      <c r="L459" s="14">
        <f t="shared" si="102"/>
        <v>253</v>
      </c>
      <c r="M459" s="14">
        <f t="shared" si="108"/>
        <v>668.8</v>
      </c>
      <c r="N459" s="14">
        <f t="shared" si="103"/>
        <v>1559.8000000000002</v>
      </c>
      <c r="O459" s="14">
        <v>0</v>
      </c>
      <c r="P459" s="14">
        <f t="shared" si="104"/>
        <v>4675</v>
      </c>
      <c r="Q459" s="14">
        <v>16320.6</v>
      </c>
      <c r="R459" s="14">
        <f t="shared" si="105"/>
        <v>17620.8</v>
      </c>
      <c r="S459" s="14">
        <f t="shared" si="106"/>
        <v>3374.8</v>
      </c>
      <c r="T459" s="14">
        <f t="shared" si="107"/>
        <v>4379.2000000000007</v>
      </c>
      <c r="U459" s="7"/>
      <c r="V459" s="33"/>
      <c r="W459"/>
      <c r="X459"/>
      <c r="Y459"/>
      <c r="Z459"/>
      <c r="AA459" s="33"/>
      <c r="AB459"/>
      <c r="AC459" s="33"/>
      <c r="AD459"/>
      <c r="AE459"/>
      <c r="AF459"/>
      <c r="AG459" s="33"/>
      <c r="AH459" s="33"/>
      <c r="AI459" s="33"/>
      <c r="AJ459"/>
      <c r="AL459" s="37"/>
      <c r="AM459" s="37"/>
    </row>
    <row r="460" spans="1:39" s="3" customFormat="1" ht="15.95" customHeight="1" x14ac:dyDescent="0.25">
      <c r="A460" s="11">
        <f t="shared" si="98"/>
        <v>443</v>
      </c>
      <c r="B460" s="12" t="s">
        <v>212</v>
      </c>
      <c r="C460" s="13" t="s">
        <v>568</v>
      </c>
      <c r="D460" s="13" t="s">
        <v>37</v>
      </c>
      <c r="E460" s="13" t="s">
        <v>29</v>
      </c>
      <c r="F460" s="13" t="s">
        <v>35</v>
      </c>
      <c r="G460" s="14">
        <v>40000</v>
      </c>
      <c r="H460" s="14">
        <v>442.65</v>
      </c>
      <c r="I460" s="14">
        <v>0</v>
      </c>
      <c r="J460" s="14">
        <f t="shared" ref="J460:J491" si="109">+G460*2.87%</f>
        <v>1148</v>
      </c>
      <c r="K460" s="14">
        <f t="shared" ref="K460:K491" si="110">G460*7.1%</f>
        <v>2839.9999999999995</v>
      </c>
      <c r="L460" s="14">
        <f t="shared" ref="L460:L491" si="111">G460*1.15%</f>
        <v>460</v>
      </c>
      <c r="M460" s="14">
        <f t="shared" si="108"/>
        <v>1216</v>
      </c>
      <c r="N460" s="14">
        <f t="shared" ref="N460:N491" si="112">G460*7.09%</f>
        <v>2836</v>
      </c>
      <c r="O460" s="14">
        <v>0</v>
      </c>
      <c r="P460" s="14">
        <f t="shared" ref="P460:P491" si="113">J460+K460+L460+M460+N460</f>
        <v>8500</v>
      </c>
      <c r="Q460" s="14">
        <v>28003.56</v>
      </c>
      <c r="R460" s="14">
        <f t="shared" ref="R460:R491" si="114">+J460+M460+O460+Q460+H460+I460</f>
        <v>30810.210000000003</v>
      </c>
      <c r="S460" s="14">
        <f t="shared" ref="S460:S491" si="115">+N460+L460+K460</f>
        <v>6136</v>
      </c>
      <c r="T460" s="14">
        <f t="shared" ref="T460:T491" si="116">+G460-R460</f>
        <v>9189.7899999999972</v>
      </c>
      <c r="U460" s="7"/>
      <c r="V460" s="33"/>
      <c r="W460"/>
      <c r="X460"/>
      <c r="Y460"/>
      <c r="Z460"/>
      <c r="AA460" s="33"/>
      <c r="AB460"/>
      <c r="AC460" s="33"/>
      <c r="AD460" s="33"/>
      <c r="AE460"/>
      <c r="AF460" s="33"/>
      <c r="AG460" s="33"/>
      <c r="AH460" s="33"/>
      <c r="AI460" s="33"/>
      <c r="AJ460"/>
      <c r="AK460" s="7"/>
      <c r="AL460" s="37"/>
      <c r="AM460" s="37"/>
    </row>
    <row r="461" spans="1:39" ht="15.95" customHeight="1" x14ac:dyDescent="0.25">
      <c r="A461" s="11">
        <f t="shared" si="98"/>
        <v>444</v>
      </c>
      <c r="B461" s="12" t="s">
        <v>212</v>
      </c>
      <c r="C461" s="13" t="s">
        <v>569</v>
      </c>
      <c r="D461" s="13" t="s">
        <v>125</v>
      </c>
      <c r="E461" s="13" t="s">
        <v>29</v>
      </c>
      <c r="F461" s="13" t="s">
        <v>30</v>
      </c>
      <c r="G461" s="14">
        <v>36750</v>
      </c>
      <c r="H461" s="14">
        <v>0</v>
      </c>
      <c r="I461" s="14">
        <v>0</v>
      </c>
      <c r="J461" s="14">
        <f t="shared" si="109"/>
        <v>1054.7249999999999</v>
      </c>
      <c r="K461" s="14">
        <f t="shared" si="110"/>
        <v>2609.2499999999995</v>
      </c>
      <c r="L461" s="14">
        <f t="shared" si="111"/>
        <v>422.625</v>
      </c>
      <c r="M461" s="14">
        <f t="shared" ref="M461:M492" si="117">+G461*3.04%</f>
        <v>1117.2</v>
      </c>
      <c r="N461" s="14">
        <f t="shared" si="112"/>
        <v>2605.5750000000003</v>
      </c>
      <c r="O461" s="14">
        <v>0</v>
      </c>
      <c r="P461" s="14">
        <f t="shared" si="113"/>
        <v>7809.375</v>
      </c>
      <c r="Q461" s="14">
        <v>1440.5</v>
      </c>
      <c r="R461" s="14">
        <f t="shared" si="114"/>
        <v>3612.4250000000002</v>
      </c>
      <c r="S461" s="14">
        <f t="shared" si="115"/>
        <v>5637.45</v>
      </c>
      <c r="T461" s="14">
        <f t="shared" si="116"/>
        <v>33137.574999999997</v>
      </c>
      <c r="U461" s="7"/>
      <c r="V461" s="33"/>
      <c r="W461"/>
      <c r="X461"/>
      <c r="Y461"/>
      <c r="Z461"/>
      <c r="AA461" s="33"/>
      <c r="AB461"/>
      <c r="AC461" s="33"/>
      <c r="AD461" s="33"/>
      <c r="AE461"/>
      <c r="AF461" s="33"/>
      <c r="AG461" s="33"/>
      <c r="AH461" s="33"/>
      <c r="AI461" s="33"/>
      <c r="AJ461"/>
      <c r="AL461" s="37"/>
      <c r="AM461" s="37"/>
    </row>
    <row r="462" spans="1:39" ht="15.95" customHeight="1" x14ac:dyDescent="0.25">
      <c r="A462" s="11">
        <f t="shared" si="98"/>
        <v>445</v>
      </c>
      <c r="B462" s="12" t="s">
        <v>212</v>
      </c>
      <c r="C462" s="13" t="s">
        <v>570</v>
      </c>
      <c r="D462" s="13" t="s">
        <v>571</v>
      </c>
      <c r="E462" s="13" t="s">
        <v>29</v>
      </c>
      <c r="F462" s="13" t="s">
        <v>30</v>
      </c>
      <c r="G462" s="14">
        <v>28600</v>
      </c>
      <c r="H462" s="14">
        <v>0</v>
      </c>
      <c r="I462" s="14">
        <v>0</v>
      </c>
      <c r="J462" s="14">
        <f t="shared" si="109"/>
        <v>820.82</v>
      </c>
      <c r="K462" s="14">
        <f t="shared" si="110"/>
        <v>2030.6</v>
      </c>
      <c r="L462" s="14">
        <f t="shared" si="111"/>
        <v>328.9</v>
      </c>
      <c r="M462" s="14">
        <f t="shared" si="117"/>
        <v>869.44</v>
      </c>
      <c r="N462" s="14">
        <f t="shared" si="112"/>
        <v>2027.7400000000002</v>
      </c>
      <c r="O462" s="14">
        <v>0</v>
      </c>
      <c r="P462" s="14">
        <f t="shared" si="113"/>
        <v>6077.5</v>
      </c>
      <c r="Q462" s="14">
        <v>9353.1</v>
      </c>
      <c r="R462" s="14">
        <f t="shared" si="114"/>
        <v>11043.36</v>
      </c>
      <c r="S462" s="14">
        <f t="shared" si="115"/>
        <v>4387.24</v>
      </c>
      <c r="T462" s="14">
        <f t="shared" si="116"/>
        <v>17556.64</v>
      </c>
      <c r="U462" s="7"/>
      <c r="V462" s="33"/>
      <c r="W462"/>
      <c r="X462"/>
      <c r="Y462"/>
      <c r="Z462"/>
      <c r="AA462" s="33"/>
      <c r="AB462"/>
      <c r="AC462" s="33"/>
      <c r="AD462"/>
      <c r="AE462"/>
      <c r="AF462"/>
      <c r="AG462" s="33"/>
      <c r="AH462" s="33"/>
      <c r="AI462" s="33"/>
      <c r="AJ462"/>
      <c r="AL462" s="37"/>
      <c r="AM462" s="37"/>
    </row>
    <row r="463" spans="1:39" ht="15.95" customHeight="1" x14ac:dyDescent="0.25">
      <c r="A463" s="11">
        <f t="shared" si="98"/>
        <v>446</v>
      </c>
      <c r="B463" s="12" t="s">
        <v>212</v>
      </c>
      <c r="C463" s="13" t="s">
        <v>572</v>
      </c>
      <c r="D463" s="13" t="s">
        <v>502</v>
      </c>
      <c r="E463" s="13" t="s">
        <v>29</v>
      </c>
      <c r="F463" s="13" t="s">
        <v>35</v>
      </c>
      <c r="G463" s="14">
        <v>22000</v>
      </c>
      <c r="H463" s="14">
        <v>0</v>
      </c>
      <c r="I463" s="14">
        <v>0</v>
      </c>
      <c r="J463" s="14">
        <f t="shared" si="109"/>
        <v>631.4</v>
      </c>
      <c r="K463" s="14">
        <f t="shared" si="110"/>
        <v>1561.9999999999998</v>
      </c>
      <c r="L463" s="14">
        <f t="shared" si="111"/>
        <v>253</v>
      </c>
      <c r="M463" s="14">
        <f t="shared" si="117"/>
        <v>668.8</v>
      </c>
      <c r="N463" s="14">
        <f t="shared" si="112"/>
        <v>1559.8000000000002</v>
      </c>
      <c r="O463" s="14">
        <v>0</v>
      </c>
      <c r="P463" s="14">
        <f t="shared" si="113"/>
        <v>4675</v>
      </c>
      <c r="Q463" s="14">
        <v>16309.07</v>
      </c>
      <c r="R463" s="14">
        <f t="shared" si="114"/>
        <v>17609.27</v>
      </c>
      <c r="S463" s="14">
        <f t="shared" si="115"/>
        <v>3374.8</v>
      </c>
      <c r="T463" s="14">
        <f t="shared" si="116"/>
        <v>4390.7299999999996</v>
      </c>
      <c r="U463" s="7"/>
      <c r="V463" s="33"/>
      <c r="W463"/>
      <c r="X463"/>
      <c r="Y463"/>
      <c r="Z463"/>
      <c r="AA463" s="33"/>
      <c r="AB463"/>
      <c r="AC463" s="33"/>
      <c r="AD463"/>
      <c r="AE463"/>
      <c r="AF463"/>
      <c r="AG463" s="33"/>
      <c r="AH463" s="33"/>
      <c r="AI463" s="33"/>
      <c r="AJ463"/>
      <c r="AL463" s="37"/>
      <c r="AM463" s="37"/>
    </row>
    <row r="464" spans="1:39" ht="15.95" customHeight="1" x14ac:dyDescent="0.25">
      <c r="A464" s="11">
        <f t="shared" si="98"/>
        <v>447</v>
      </c>
      <c r="B464" s="12" t="s">
        <v>212</v>
      </c>
      <c r="C464" s="13" t="s">
        <v>573</v>
      </c>
      <c r="D464" s="13" t="s">
        <v>363</v>
      </c>
      <c r="E464" s="13" t="s">
        <v>29</v>
      </c>
      <c r="F464" s="13" t="s">
        <v>30</v>
      </c>
      <c r="G464" s="14">
        <v>28000</v>
      </c>
      <c r="H464" s="14">
        <v>0</v>
      </c>
      <c r="I464" s="14">
        <v>0</v>
      </c>
      <c r="J464" s="14">
        <f t="shared" si="109"/>
        <v>803.6</v>
      </c>
      <c r="K464" s="14">
        <f t="shared" si="110"/>
        <v>1987.9999999999998</v>
      </c>
      <c r="L464" s="14">
        <f t="shared" si="111"/>
        <v>322</v>
      </c>
      <c r="M464" s="14">
        <f t="shared" si="117"/>
        <v>851.2</v>
      </c>
      <c r="N464" s="14">
        <f t="shared" si="112"/>
        <v>1985.2</v>
      </c>
      <c r="O464" s="14">
        <v>0</v>
      </c>
      <c r="P464" s="14">
        <f t="shared" si="113"/>
        <v>5950</v>
      </c>
      <c r="Q464" s="14">
        <v>3586</v>
      </c>
      <c r="R464" s="14">
        <f t="shared" si="114"/>
        <v>5240.8</v>
      </c>
      <c r="S464" s="14">
        <f t="shared" si="115"/>
        <v>4295.2</v>
      </c>
      <c r="T464" s="14">
        <f t="shared" si="116"/>
        <v>22759.200000000001</v>
      </c>
      <c r="U464" s="7"/>
      <c r="V464" s="33"/>
      <c r="W464"/>
      <c r="X464"/>
      <c r="Y464"/>
      <c r="Z464"/>
      <c r="AA464" s="33"/>
      <c r="AB464"/>
      <c r="AC464" s="33"/>
      <c r="AD464"/>
      <c r="AE464"/>
      <c r="AF464"/>
      <c r="AG464" s="33"/>
      <c r="AH464" s="33"/>
      <c r="AI464" s="33"/>
      <c r="AJ464"/>
      <c r="AL464" s="37"/>
      <c r="AM464" s="37"/>
    </row>
    <row r="465" spans="1:39" ht="15.95" customHeight="1" x14ac:dyDescent="0.25">
      <c r="A465" s="11">
        <f t="shared" si="98"/>
        <v>448</v>
      </c>
      <c r="B465" s="12" t="s">
        <v>212</v>
      </c>
      <c r="C465" s="13" t="s">
        <v>574</v>
      </c>
      <c r="D465" s="13" t="s">
        <v>571</v>
      </c>
      <c r="E465" s="13" t="s">
        <v>29</v>
      </c>
      <c r="F465" s="13" t="s">
        <v>35</v>
      </c>
      <c r="G465" s="14">
        <v>28600</v>
      </c>
      <c r="H465" s="14">
        <v>0</v>
      </c>
      <c r="I465" s="14">
        <v>0</v>
      </c>
      <c r="J465" s="14">
        <f t="shared" si="109"/>
        <v>820.82</v>
      </c>
      <c r="K465" s="14">
        <f t="shared" si="110"/>
        <v>2030.6</v>
      </c>
      <c r="L465" s="14">
        <f t="shared" si="111"/>
        <v>328.9</v>
      </c>
      <c r="M465" s="14">
        <f t="shared" si="117"/>
        <v>869.44</v>
      </c>
      <c r="N465" s="14">
        <f t="shared" si="112"/>
        <v>2027.7400000000002</v>
      </c>
      <c r="O465" s="14">
        <v>0</v>
      </c>
      <c r="P465" s="14">
        <f t="shared" si="113"/>
        <v>6077.5</v>
      </c>
      <c r="Q465" s="14">
        <v>10496.57</v>
      </c>
      <c r="R465" s="14">
        <f t="shared" si="114"/>
        <v>12186.83</v>
      </c>
      <c r="S465" s="14">
        <f t="shared" si="115"/>
        <v>4387.24</v>
      </c>
      <c r="T465" s="14">
        <f t="shared" si="116"/>
        <v>16413.169999999998</v>
      </c>
      <c r="U465" s="7"/>
      <c r="V465" s="33"/>
      <c r="W465"/>
      <c r="X465"/>
      <c r="Y465"/>
      <c r="Z465"/>
      <c r="AA465" s="33"/>
      <c r="AB465"/>
      <c r="AC465" s="33"/>
      <c r="AD465"/>
      <c r="AE465"/>
      <c r="AF465"/>
      <c r="AG465" s="33"/>
      <c r="AH465" s="33"/>
      <c r="AI465" s="33"/>
      <c r="AJ465"/>
      <c r="AL465" s="37"/>
      <c r="AM465" s="37"/>
    </row>
    <row r="466" spans="1:39" ht="15.95" customHeight="1" x14ac:dyDescent="0.25">
      <c r="A466" s="11">
        <f t="shared" si="98"/>
        <v>449</v>
      </c>
      <c r="B466" s="12" t="s">
        <v>212</v>
      </c>
      <c r="C466" s="13" t="s">
        <v>576</v>
      </c>
      <c r="D466" s="13" t="s">
        <v>502</v>
      </c>
      <c r="E466" s="13" t="s">
        <v>29</v>
      </c>
      <c r="F466" s="13" t="s">
        <v>35</v>
      </c>
      <c r="G466" s="14">
        <v>22000</v>
      </c>
      <c r="H466" s="14">
        <v>0</v>
      </c>
      <c r="I466" s="14">
        <v>0</v>
      </c>
      <c r="J466" s="14">
        <f t="shared" si="109"/>
        <v>631.4</v>
      </c>
      <c r="K466" s="14">
        <f t="shared" si="110"/>
        <v>1561.9999999999998</v>
      </c>
      <c r="L466" s="14">
        <f t="shared" si="111"/>
        <v>253</v>
      </c>
      <c r="M466" s="14">
        <f t="shared" si="117"/>
        <v>668.8</v>
      </c>
      <c r="N466" s="14">
        <f t="shared" si="112"/>
        <v>1559.8000000000002</v>
      </c>
      <c r="O466" s="14">
        <v>0</v>
      </c>
      <c r="P466" s="14">
        <f t="shared" si="113"/>
        <v>4675</v>
      </c>
      <c r="Q466" s="14">
        <v>0</v>
      </c>
      <c r="R466" s="14">
        <f t="shared" si="114"/>
        <v>1300.1999999999998</v>
      </c>
      <c r="S466" s="14">
        <f t="shared" si="115"/>
        <v>3374.8</v>
      </c>
      <c r="T466" s="14">
        <f t="shared" si="116"/>
        <v>20699.8</v>
      </c>
      <c r="U466" s="7"/>
      <c r="V466" s="33"/>
      <c r="W466"/>
      <c r="X466"/>
      <c r="Y466"/>
      <c r="Z466"/>
      <c r="AA466" s="33"/>
      <c r="AB466"/>
      <c r="AC466" s="33"/>
      <c r="AD466"/>
      <c r="AE466"/>
      <c r="AF466"/>
      <c r="AG466"/>
      <c r="AH466" s="33"/>
      <c r="AI466" s="33"/>
      <c r="AJ466"/>
      <c r="AL466" s="37"/>
      <c r="AM466" s="37"/>
    </row>
    <row r="467" spans="1:39" ht="15.95" customHeight="1" x14ac:dyDescent="0.25">
      <c r="A467" s="11">
        <f t="shared" si="98"/>
        <v>450</v>
      </c>
      <c r="B467" s="12" t="s">
        <v>212</v>
      </c>
      <c r="C467" s="13" t="s">
        <v>577</v>
      </c>
      <c r="D467" s="13" t="s">
        <v>165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109"/>
        <v>631.4</v>
      </c>
      <c r="K467" s="14">
        <f t="shared" si="110"/>
        <v>1561.9999999999998</v>
      </c>
      <c r="L467" s="14">
        <f t="shared" si="111"/>
        <v>253</v>
      </c>
      <c r="M467" s="14">
        <f t="shared" si="117"/>
        <v>668.8</v>
      </c>
      <c r="N467" s="14">
        <f t="shared" si="112"/>
        <v>1559.8000000000002</v>
      </c>
      <c r="O467" s="14">
        <v>0</v>
      </c>
      <c r="P467" s="14">
        <f t="shared" si="113"/>
        <v>4675</v>
      </c>
      <c r="Q467" s="14">
        <v>2666</v>
      </c>
      <c r="R467" s="14">
        <f t="shared" si="114"/>
        <v>3966.2</v>
      </c>
      <c r="S467" s="14">
        <f t="shared" si="115"/>
        <v>3374.8</v>
      </c>
      <c r="T467" s="14">
        <f t="shared" si="116"/>
        <v>18033.8</v>
      </c>
      <c r="U467" s="7"/>
      <c r="V467" s="33"/>
      <c r="W467"/>
      <c r="X467"/>
      <c r="Y467"/>
      <c r="Z467"/>
      <c r="AA467" s="33"/>
      <c r="AB467"/>
      <c r="AC467" s="33"/>
      <c r="AD467"/>
      <c r="AE467"/>
      <c r="AF467"/>
      <c r="AG467" s="33"/>
      <c r="AH467" s="33"/>
      <c r="AI467" s="33"/>
      <c r="AJ467"/>
      <c r="AL467" s="37"/>
      <c r="AM467" s="37"/>
    </row>
    <row r="468" spans="1:39" ht="15.95" customHeight="1" x14ac:dyDescent="0.25">
      <c r="A468" s="11">
        <f t="shared" si="98"/>
        <v>451</v>
      </c>
      <c r="B468" s="36" t="s">
        <v>212</v>
      </c>
      <c r="C468" s="29" t="s">
        <v>578</v>
      </c>
      <c r="D468" s="13" t="s">
        <v>165</v>
      </c>
      <c r="E468" s="29" t="s">
        <v>29</v>
      </c>
      <c r="F468" s="29" t="s">
        <v>30</v>
      </c>
      <c r="G468" s="30">
        <v>22000</v>
      </c>
      <c r="H468" s="14">
        <v>0</v>
      </c>
      <c r="I468" s="30">
        <v>0</v>
      </c>
      <c r="J468" s="14">
        <f t="shared" si="109"/>
        <v>631.4</v>
      </c>
      <c r="K468" s="14">
        <f t="shared" si="110"/>
        <v>1561.9999999999998</v>
      </c>
      <c r="L468" s="14">
        <f t="shared" si="111"/>
        <v>253</v>
      </c>
      <c r="M468" s="14">
        <f t="shared" si="117"/>
        <v>668.8</v>
      </c>
      <c r="N468" s="14">
        <f t="shared" si="112"/>
        <v>1559.8000000000002</v>
      </c>
      <c r="O468" s="14">
        <v>0</v>
      </c>
      <c r="P468" s="14">
        <f t="shared" si="113"/>
        <v>4675</v>
      </c>
      <c r="Q468" s="14">
        <v>12710.59</v>
      </c>
      <c r="R468" s="14">
        <f t="shared" si="114"/>
        <v>14010.79</v>
      </c>
      <c r="S468" s="14">
        <f t="shared" si="115"/>
        <v>3374.8</v>
      </c>
      <c r="T468" s="14">
        <f t="shared" si="116"/>
        <v>7989.2099999999991</v>
      </c>
      <c r="U468" s="7"/>
      <c r="V468" s="33"/>
      <c r="W468"/>
      <c r="X468"/>
      <c r="Y468"/>
      <c r="Z468"/>
      <c r="AA468" s="33"/>
      <c r="AB468"/>
      <c r="AC468" s="33"/>
      <c r="AD468"/>
      <c r="AE468"/>
      <c r="AF468"/>
      <c r="AG468" s="33"/>
      <c r="AH468" s="33"/>
      <c r="AI468" s="33"/>
      <c r="AJ468"/>
      <c r="AL468" s="37"/>
      <c r="AM468" s="37"/>
    </row>
    <row r="469" spans="1:39" ht="15.95" customHeight="1" x14ac:dyDescent="0.25">
      <c r="A469" s="11">
        <f t="shared" si="98"/>
        <v>452</v>
      </c>
      <c r="B469" s="28" t="s">
        <v>212</v>
      </c>
      <c r="C469" s="29" t="s">
        <v>579</v>
      </c>
      <c r="D469" s="13" t="s">
        <v>165</v>
      </c>
      <c r="E469" s="29" t="s">
        <v>29</v>
      </c>
      <c r="F469" s="29" t="s">
        <v>30</v>
      </c>
      <c r="G469" s="30">
        <v>22000</v>
      </c>
      <c r="H469" s="14">
        <v>0</v>
      </c>
      <c r="I469" s="30">
        <v>0</v>
      </c>
      <c r="J469" s="14">
        <f t="shared" si="109"/>
        <v>631.4</v>
      </c>
      <c r="K469" s="14">
        <f t="shared" si="110"/>
        <v>1561.9999999999998</v>
      </c>
      <c r="L469" s="14">
        <f t="shared" si="111"/>
        <v>253</v>
      </c>
      <c r="M469" s="14">
        <f t="shared" si="117"/>
        <v>668.8</v>
      </c>
      <c r="N469" s="14">
        <f t="shared" si="112"/>
        <v>1559.8000000000002</v>
      </c>
      <c r="O469" s="14">
        <v>0</v>
      </c>
      <c r="P469" s="14">
        <f t="shared" si="113"/>
        <v>4675</v>
      </c>
      <c r="Q469" s="14">
        <v>752</v>
      </c>
      <c r="R469" s="14">
        <f t="shared" si="114"/>
        <v>2052.1999999999998</v>
      </c>
      <c r="S469" s="14">
        <f t="shared" si="115"/>
        <v>3374.8</v>
      </c>
      <c r="T469" s="14">
        <f t="shared" si="116"/>
        <v>19947.8</v>
      </c>
      <c r="U469" s="7"/>
      <c r="V469" s="33"/>
      <c r="W469"/>
      <c r="X469"/>
      <c r="Y469"/>
      <c r="Z469"/>
      <c r="AA469" s="33"/>
      <c r="AB469"/>
      <c r="AC469" s="33"/>
      <c r="AD469"/>
      <c r="AE469"/>
      <c r="AF469"/>
      <c r="AG469"/>
      <c r="AH469" s="33"/>
      <c r="AI469" s="33"/>
      <c r="AJ469"/>
      <c r="AL469" s="37"/>
      <c r="AM469" s="37"/>
    </row>
    <row r="470" spans="1:39" ht="15.95" customHeight="1" x14ac:dyDescent="0.25">
      <c r="A470" s="11">
        <f t="shared" si="98"/>
        <v>453</v>
      </c>
      <c r="B470" s="12" t="s">
        <v>212</v>
      </c>
      <c r="C470" s="13" t="s">
        <v>580</v>
      </c>
      <c r="D470" s="13" t="s">
        <v>502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 t="shared" si="109"/>
        <v>631.4</v>
      </c>
      <c r="K470" s="14">
        <f t="shared" si="110"/>
        <v>1561.9999999999998</v>
      </c>
      <c r="L470" s="14">
        <f t="shared" si="111"/>
        <v>253</v>
      </c>
      <c r="M470" s="14">
        <f t="shared" si="117"/>
        <v>668.8</v>
      </c>
      <c r="N470" s="14">
        <f t="shared" si="112"/>
        <v>1559.8000000000002</v>
      </c>
      <c r="O470" s="14">
        <v>0</v>
      </c>
      <c r="P470" s="14">
        <f t="shared" si="113"/>
        <v>4675</v>
      </c>
      <c r="Q470" s="14">
        <v>10196.120000000001</v>
      </c>
      <c r="R470" s="14">
        <f t="shared" si="114"/>
        <v>11496.32</v>
      </c>
      <c r="S470" s="14">
        <f t="shared" si="115"/>
        <v>3374.8</v>
      </c>
      <c r="T470" s="14">
        <f t="shared" si="116"/>
        <v>10503.68</v>
      </c>
      <c r="U470" s="7"/>
      <c r="V470" s="33"/>
      <c r="W470"/>
      <c r="X470"/>
      <c r="Y470"/>
      <c r="Z470"/>
      <c r="AA470" s="33"/>
      <c r="AB470"/>
      <c r="AC470" s="33"/>
      <c r="AD470"/>
      <c r="AE470"/>
      <c r="AF470"/>
      <c r="AG470" s="33"/>
      <c r="AH470" s="33"/>
      <c r="AI470" s="33"/>
      <c r="AJ470"/>
      <c r="AL470" s="37"/>
      <c r="AM470" s="37"/>
    </row>
    <row r="471" spans="1:39" ht="15.95" customHeight="1" x14ac:dyDescent="0.25">
      <c r="A471" s="11">
        <f t="shared" si="98"/>
        <v>454</v>
      </c>
      <c r="B471" s="12" t="s">
        <v>212</v>
      </c>
      <c r="C471" s="13" t="s">
        <v>581</v>
      </c>
      <c r="D471" s="13" t="s">
        <v>571</v>
      </c>
      <c r="E471" s="13" t="s">
        <v>29</v>
      </c>
      <c r="F471" s="13" t="s">
        <v>35</v>
      </c>
      <c r="G471" s="14">
        <v>28600</v>
      </c>
      <c r="H471" s="14">
        <v>0</v>
      </c>
      <c r="I471" s="14">
        <v>0</v>
      </c>
      <c r="J471" s="14">
        <f t="shared" si="109"/>
        <v>820.82</v>
      </c>
      <c r="K471" s="14">
        <f t="shared" si="110"/>
        <v>2030.6</v>
      </c>
      <c r="L471" s="14">
        <f t="shared" si="111"/>
        <v>328.9</v>
      </c>
      <c r="M471" s="14">
        <f t="shared" si="117"/>
        <v>869.44</v>
      </c>
      <c r="N471" s="14">
        <f t="shared" si="112"/>
        <v>2027.7400000000002</v>
      </c>
      <c r="O471" s="14">
        <v>0</v>
      </c>
      <c r="P471" s="14">
        <f t="shared" si="113"/>
        <v>6077.5</v>
      </c>
      <c r="Q471" s="14">
        <v>16021.07</v>
      </c>
      <c r="R471" s="14">
        <f t="shared" si="114"/>
        <v>17711.330000000002</v>
      </c>
      <c r="S471" s="14">
        <f t="shared" si="115"/>
        <v>4387.24</v>
      </c>
      <c r="T471" s="14">
        <f t="shared" si="116"/>
        <v>10888.669999999998</v>
      </c>
      <c r="U471" s="7"/>
      <c r="V471" s="33"/>
      <c r="W471"/>
      <c r="X471"/>
      <c r="Y471"/>
      <c r="Z471"/>
      <c r="AA471" s="33"/>
      <c r="AB471"/>
      <c r="AC471" s="33"/>
      <c r="AD471"/>
      <c r="AE471"/>
      <c r="AF471"/>
      <c r="AG471" s="33"/>
      <c r="AH471" s="33"/>
      <c r="AI471" s="33"/>
      <c r="AJ471"/>
      <c r="AL471" s="37"/>
      <c r="AM471" s="37"/>
    </row>
    <row r="472" spans="1:39" ht="15.95" customHeight="1" x14ac:dyDescent="0.25">
      <c r="A472" s="11">
        <f t="shared" si="98"/>
        <v>455</v>
      </c>
      <c r="B472" s="12" t="s">
        <v>212</v>
      </c>
      <c r="C472" s="13" t="s">
        <v>582</v>
      </c>
      <c r="D472" s="13" t="s">
        <v>363</v>
      </c>
      <c r="E472" s="13" t="s">
        <v>29</v>
      </c>
      <c r="F472" s="13" t="s">
        <v>35</v>
      </c>
      <c r="G472" s="14">
        <v>28000</v>
      </c>
      <c r="H472" s="14">
        <v>0</v>
      </c>
      <c r="I472" s="14">
        <v>0</v>
      </c>
      <c r="J472" s="14">
        <f t="shared" si="109"/>
        <v>803.6</v>
      </c>
      <c r="K472" s="14">
        <f t="shared" si="110"/>
        <v>1987.9999999999998</v>
      </c>
      <c r="L472" s="14">
        <f t="shared" si="111"/>
        <v>322</v>
      </c>
      <c r="M472" s="14">
        <f t="shared" si="117"/>
        <v>851.2</v>
      </c>
      <c r="N472" s="14">
        <f t="shared" si="112"/>
        <v>1985.2</v>
      </c>
      <c r="O472" s="14">
        <v>0</v>
      </c>
      <c r="P472" s="14">
        <f t="shared" si="113"/>
        <v>5950</v>
      </c>
      <c r="Q472" s="14">
        <v>12000.67</v>
      </c>
      <c r="R472" s="14">
        <f t="shared" si="114"/>
        <v>13655.470000000001</v>
      </c>
      <c r="S472" s="14">
        <f t="shared" si="115"/>
        <v>4295.2</v>
      </c>
      <c r="T472" s="14">
        <f t="shared" si="116"/>
        <v>14344.529999999999</v>
      </c>
      <c r="U472" s="7"/>
      <c r="V472" s="33"/>
      <c r="W472"/>
      <c r="X472"/>
      <c r="Y472"/>
      <c r="Z472"/>
      <c r="AA472" s="33"/>
      <c r="AB472"/>
      <c r="AC472" s="33"/>
      <c r="AD472"/>
      <c r="AE472"/>
      <c r="AF472"/>
      <c r="AG472" s="33"/>
      <c r="AH472" s="33"/>
      <c r="AI472" s="33"/>
      <c r="AJ472"/>
      <c r="AL472" s="37"/>
      <c r="AM472" s="37"/>
    </row>
    <row r="473" spans="1:39" ht="15.95" customHeight="1" x14ac:dyDescent="0.25">
      <c r="A473" s="11">
        <f t="shared" si="98"/>
        <v>456</v>
      </c>
      <c r="B473" s="12" t="s">
        <v>212</v>
      </c>
      <c r="C473" s="13" t="s">
        <v>583</v>
      </c>
      <c r="D473" s="13" t="s">
        <v>165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 t="shared" si="109"/>
        <v>631.4</v>
      </c>
      <c r="K473" s="14">
        <f t="shared" si="110"/>
        <v>1561.9999999999998</v>
      </c>
      <c r="L473" s="14">
        <f t="shared" si="111"/>
        <v>253</v>
      </c>
      <c r="M473" s="14">
        <f t="shared" si="117"/>
        <v>668.8</v>
      </c>
      <c r="N473" s="14">
        <f t="shared" si="112"/>
        <v>1559.8000000000002</v>
      </c>
      <c r="O473" s="14">
        <v>0</v>
      </c>
      <c r="P473" s="14">
        <f t="shared" si="113"/>
        <v>4675</v>
      </c>
      <c r="Q473" s="14">
        <v>3466</v>
      </c>
      <c r="R473" s="14">
        <f t="shared" si="114"/>
        <v>4766.2</v>
      </c>
      <c r="S473" s="14">
        <f t="shared" si="115"/>
        <v>3374.8</v>
      </c>
      <c r="T473" s="14">
        <f t="shared" si="116"/>
        <v>17233.8</v>
      </c>
      <c r="U473" s="7"/>
      <c r="V473" s="33"/>
      <c r="W473"/>
      <c r="X473"/>
      <c r="Y473"/>
      <c r="Z473"/>
      <c r="AA473" s="33"/>
      <c r="AB473"/>
      <c r="AC473" s="33"/>
      <c r="AD473"/>
      <c r="AE473"/>
      <c r="AF473"/>
      <c r="AG473" s="33"/>
      <c r="AH473" s="33"/>
      <c r="AI473" s="33"/>
      <c r="AJ473"/>
      <c r="AL473" s="37"/>
      <c r="AM473" s="37"/>
    </row>
    <row r="474" spans="1:39" ht="15.95" customHeight="1" x14ac:dyDescent="0.25">
      <c r="A474" s="11">
        <f t="shared" si="98"/>
        <v>457</v>
      </c>
      <c r="B474" s="12" t="s">
        <v>212</v>
      </c>
      <c r="C474" s="13" t="s">
        <v>584</v>
      </c>
      <c r="D474" s="13" t="s">
        <v>571</v>
      </c>
      <c r="E474" s="13" t="s">
        <v>29</v>
      </c>
      <c r="F474" s="13" t="s">
        <v>30</v>
      </c>
      <c r="G474" s="14">
        <v>28000</v>
      </c>
      <c r="H474" s="14">
        <v>0</v>
      </c>
      <c r="I474" s="14">
        <v>0</v>
      </c>
      <c r="J474" s="14">
        <f t="shared" si="109"/>
        <v>803.6</v>
      </c>
      <c r="K474" s="14">
        <f t="shared" si="110"/>
        <v>1987.9999999999998</v>
      </c>
      <c r="L474" s="14">
        <f t="shared" si="111"/>
        <v>322</v>
      </c>
      <c r="M474" s="14">
        <f t="shared" si="117"/>
        <v>851.2</v>
      </c>
      <c r="N474" s="14">
        <f t="shared" si="112"/>
        <v>1985.2</v>
      </c>
      <c r="O474" s="14">
        <v>0</v>
      </c>
      <c r="P474" s="14">
        <f t="shared" si="113"/>
        <v>5950</v>
      </c>
      <c r="Q474" s="14">
        <v>5364</v>
      </c>
      <c r="R474" s="14">
        <f t="shared" si="114"/>
        <v>7018.8</v>
      </c>
      <c r="S474" s="14">
        <f t="shared" si="115"/>
        <v>4295.2</v>
      </c>
      <c r="T474" s="14">
        <f t="shared" si="116"/>
        <v>20981.200000000001</v>
      </c>
      <c r="U474" s="7"/>
      <c r="V474" s="33"/>
      <c r="W474"/>
      <c r="X474"/>
      <c r="Y474"/>
      <c r="Z474"/>
      <c r="AA474" s="33"/>
      <c r="AB474"/>
      <c r="AC474" s="33"/>
      <c r="AD474"/>
      <c r="AE474"/>
      <c r="AF474"/>
      <c r="AG474" s="33"/>
      <c r="AH474" s="33"/>
      <c r="AI474" s="33"/>
      <c r="AJ474"/>
      <c r="AL474" s="37"/>
      <c r="AM474" s="37"/>
    </row>
    <row r="475" spans="1:39" ht="15.95" customHeight="1" x14ac:dyDescent="0.25">
      <c r="A475" s="11">
        <f t="shared" si="98"/>
        <v>458</v>
      </c>
      <c r="B475" s="12" t="s">
        <v>212</v>
      </c>
      <c r="C475" s="13" t="s">
        <v>585</v>
      </c>
      <c r="D475" s="13" t="s">
        <v>571</v>
      </c>
      <c r="E475" s="13" t="s">
        <v>29</v>
      </c>
      <c r="F475" s="13" t="s">
        <v>30</v>
      </c>
      <c r="G475" s="14">
        <v>28000</v>
      </c>
      <c r="H475" s="14">
        <v>0</v>
      </c>
      <c r="I475" s="14">
        <v>0</v>
      </c>
      <c r="J475" s="14">
        <f t="shared" si="109"/>
        <v>803.6</v>
      </c>
      <c r="K475" s="14">
        <f t="shared" si="110"/>
        <v>1987.9999999999998</v>
      </c>
      <c r="L475" s="14">
        <f t="shared" si="111"/>
        <v>322</v>
      </c>
      <c r="M475" s="14">
        <f t="shared" si="117"/>
        <v>851.2</v>
      </c>
      <c r="N475" s="14">
        <f t="shared" si="112"/>
        <v>1985.2</v>
      </c>
      <c r="O475" s="14">
        <v>0</v>
      </c>
      <c r="P475" s="14">
        <f t="shared" si="113"/>
        <v>5950</v>
      </c>
      <c r="Q475" s="14">
        <v>8020.28</v>
      </c>
      <c r="R475" s="14">
        <f t="shared" si="114"/>
        <v>9675.08</v>
      </c>
      <c r="S475" s="14">
        <f t="shared" si="115"/>
        <v>4295.2</v>
      </c>
      <c r="T475" s="14">
        <f t="shared" si="116"/>
        <v>18324.919999999998</v>
      </c>
      <c r="U475" s="7"/>
      <c r="V475" s="33"/>
      <c r="W475"/>
      <c r="X475"/>
      <c r="Y475"/>
      <c r="Z475"/>
      <c r="AA475" s="33"/>
      <c r="AB475"/>
      <c r="AC475" s="33"/>
      <c r="AD475"/>
      <c r="AE475"/>
      <c r="AF475"/>
      <c r="AG475" s="33"/>
      <c r="AH475" s="33"/>
      <c r="AI475" s="33"/>
      <c r="AJ475"/>
      <c r="AL475" s="37"/>
      <c r="AM475" s="37"/>
    </row>
    <row r="476" spans="1:39" ht="15.95" customHeight="1" x14ac:dyDescent="0.25">
      <c r="A476" s="11">
        <f t="shared" si="98"/>
        <v>459</v>
      </c>
      <c r="B476" s="12" t="s">
        <v>212</v>
      </c>
      <c r="C476" s="13" t="s">
        <v>586</v>
      </c>
      <c r="D476" s="13" t="s">
        <v>163</v>
      </c>
      <c r="E476" s="13" t="s">
        <v>29</v>
      </c>
      <c r="F476" s="13" t="s">
        <v>35</v>
      </c>
      <c r="G476" s="14">
        <v>30000</v>
      </c>
      <c r="H476" s="14">
        <v>0</v>
      </c>
      <c r="I476" s="14">
        <v>0</v>
      </c>
      <c r="J476" s="14">
        <f t="shared" si="109"/>
        <v>861</v>
      </c>
      <c r="K476" s="14">
        <f t="shared" si="110"/>
        <v>2130</v>
      </c>
      <c r="L476" s="14">
        <f t="shared" si="111"/>
        <v>345</v>
      </c>
      <c r="M476" s="14">
        <f t="shared" si="117"/>
        <v>912</v>
      </c>
      <c r="N476" s="14">
        <f t="shared" si="112"/>
        <v>2127</v>
      </c>
      <c r="O476" s="14">
        <v>0</v>
      </c>
      <c r="P476" s="14">
        <f t="shared" si="113"/>
        <v>6375</v>
      </c>
      <c r="Q476" s="14">
        <v>1546</v>
      </c>
      <c r="R476" s="14">
        <f t="shared" si="114"/>
        <v>3319</v>
      </c>
      <c r="S476" s="14">
        <f t="shared" si="115"/>
        <v>4602</v>
      </c>
      <c r="T476" s="14">
        <f t="shared" si="116"/>
        <v>26681</v>
      </c>
      <c r="U476" s="7"/>
      <c r="V476" s="33"/>
      <c r="W476"/>
      <c r="X476"/>
      <c r="Y476"/>
      <c r="Z476"/>
      <c r="AA476" s="33"/>
      <c r="AB476"/>
      <c r="AC476" s="33"/>
      <c r="AD476"/>
      <c r="AE476"/>
      <c r="AF476"/>
      <c r="AG476" s="33"/>
      <c r="AH476" s="33"/>
      <c r="AI476" s="33"/>
      <c r="AJ476"/>
      <c r="AL476" s="37"/>
      <c r="AM476" s="37"/>
    </row>
    <row r="477" spans="1:39" ht="15.95" customHeight="1" x14ac:dyDescent="0.25">
      <c r="A477" s="11">
        <f t="shared" si="98"/>
        <v>460</v>
      </c>
      <c r="B477" s="12" t="s">
        <v>212</v>
      </c>
      <c r="C477" s="13" t="s">
        <v>587</v>
      </c>
      <c r="D477" s="13" t="s">
        <v>165</v>
      </c>
      <c r="E477" s="13" t="s">
        <v>29</v>
      </c>
      <c r="F477" s="13" t="s">
        <v>35</v>
      </c>
      <c r="G477" s="14">
        <v>22000</v>
      </c>
      <c r="H477" s="14">
        <v>0</v>
      </c>
      <c r="I477" s="14">
        <v>0</v>
      </c>
      <c r="J477" s="14">
        <f t="shared" si="109"/>
        <v>631.4</v>
      </c>
      <c r="K477" s="14">
        <f t="shared" si="110"/>
        <v>1561.9999999999998</v>
      </c>
      <c r="L477" s="14">
        <f t="shared" si="111"/>
        <v>253</v>
      </c>
      <c r="M477" s="14">
        <f t="shared" si="117"/>
        <v>668.8</v>
      </c>
      <c r="N477" s="14">
        <f t="shared" si="112"/>
        <v>1559.8000000000002</v>
      </c>
      <c r="O477" s="14">
        <v>0</v>
      </c>
      <c r="P477" s="14">
        <f t="shared" si="113"/>
        <v>4675</v>
      </c>
      <c r="Q477" s="14">
        <v>0</v>
      </c>
      <c r="R477" s="14">
        <f t="shared" si="114"/>
        <v>1300.1999999999998</v>
      </c>
      <c r="S477" s="14">
        <f t="shared" si="115"/>
        <v>3374.8</v>
      </c>
      <c r="T477" s="14">
        <f t="shared" si="116"/>
        <v>20699.8</v>
      </c>
      <c r="U477" s="7"/>
      <c r="V477" s="33"/>
      <c r="W477"/>
      <c r="X477"/>
      <c r="Y477"/>
      <c r="Z477"/>
      <c r="AA477" s="33"/>
      <c r="AB477"/>
      <c r="AC477" s="33"/>
      <c r="AD477"/>
      <c r="AE477"/>
      <c r="AF477"/>
      <c r="AG477"/>
      <c r="AH477" s="33"/>
      <c r="AI477" s="33"/>
      <c r="AJ477"/>
      <c r="AL477" s="37"/>
      <c r="AM477" s="37"/>
    </row>
    <row r="478" spans="1:39" ht="15.95" customHeight="1" x14ac:dyDescent="0.25">
      <c r="A478" s="11">
        <f t="shared" si="98"/>
        <v>461</v>
      </c>
      <c r="B478" s="12" t="s">
        <v>212</v>
      </c>
      <c r="C478" s="13" t="s">
        <v>588</v>
      </c>
      <c r="D478" s="13" t="s">
        <v>165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 t="shared" si="109"/>
        <v>631.4</v>
      </c>
      <c r="K478" s="14">
        <f t="shared" si="110"/>
        <v>1561.9999999999998</v>
      </c>
      <c r="L478" s="14">
        <f t="shared" si="111"/>
        <v>253</v>
      </c>
      <c r="M478" s="14">
        <f t="shared" si="117"/>
        <v>668.8</v>
      </c>
      <c r="N478" s="14">
        <f t="shared" si="112"/>
        <v>1559.8000000000002</v>
      </c>
      <c r="O478" s="14">
        <v>0</v>
      </c>
      <c r="P478" s="14">
        <f t="shared" si="113"/>
        <v>4675</v>
      </c>
      <c r="Q478" s="14">
        <v>2366</v>
      </c>
      <c r="R478" s="14">
        <f t="shared" si="114"/>
        <v>3666.2</v>
      </c>
      <c r="S478" s="14">
        <f t="shared" si="115"/>
        <v>3374.8</v>
      </c>
      <c r="T478" s="14">
        <f t="shared" si="116"/>
        <v>18333.8</v>
      </c>
      <c r="U478" s="7"/>
      <c r="V478" s="33"/>
      <c r="W478"/>
      <c r="X478"/>
      <c r="Y478"/>
      <c r="Z478"/>
      <c r="AA478" s="33"/>
      <c r="AB478"/>
      <c r="AC478" s="33"/>
      <c r="AD478"/>
      <c r="AE478"/>
      <c r="AF478"/>
      <c r="AG478" s="33"/>
      <c r="AH478" s="33"/>
      <c r="AI478" s="33"/>
      <c r="AJ478"/>
      <c r="AL478" s="37"/>
      <c r="AM478" s="37"/>
    </row>
    <row r="479" spans="1:39" ht="15.95" customHeight="1" x14ac:dyDescent="0.25">
      <c r="A479" s="11">
        <f t="shared" si="98"/>
        <v>462</v>
      </c>
      <c r="B479" s="12" t="s">
        <v>212</v>
      </c>
      <c r="C479" s="13" t="s">
        <v>589</v>
      </c>
      <c r="D479" s="13" t="s">
        <v>37</v>
      </c>
      <c r="E479" s="13" t="s">
        <v>29</v>
      </c>
      <c r="F479" s="13" t="s">
        <v>35</v>
      </c>
      <c r="G479" s="14">
        <v>34000</v>
      </c>
      <c r="H479" s="14">
        <v>0</v>
      </c>
      <c r="I479" s="14">
        <v>0</v>
      </c>
      <c r="J479" s="14">
        <f t="shared" si="109"/>
        <v>975.8</v>
      </c>
      <c r="K479" s="14">
        <f t="shared" si="110"/>
        <v>2414</v>
      </c>
      <c r="L479" s="14">
        <f t="shared" si="111"/>
        <v>391</v>
      </c>
      <c r="M479" s="14">
        <f t="shared" si="117"/>
        <v>1033.5999999999999</v>
      </c>
      <c r="N479" s="14">
        <f t="shared" si="112"/>
        <v>2410.6000000000004</v>
      </c>
      <c r="O479" s="14">
        <v>0</v>
      </c>
      <c r="P479" s="14">
        <f t="shared" si="113"/>
        <v>7225</v>
      </c>
      <c r="Q479" s="14">
        <v>0</v>
      </c>
      <c r="R479" s="14">
        <f t="shared" si="114"/>
        <v>2009.3999999999999</v>
      </c>
      <c r="S479" s="14">
        <f t="shared" si="115"/>
        <v>5215.6000000000004</v>
      </c>
      <c r="T479" s="14">
        <f t="shared" si="116"/>
        <v>31990.6</v>
      </c>
      <c r="U479" s="7"/>
      <c r="V479" s="33"/>
      <c r="W479"/>
      <c r="X479"/>
      <c r="Y479"/>
      <c r="Z479"/>
      <c r="AA479" s="33"/>
      <c r="AB479"/>
      <c r="AC479" s="33"/>
      <c r="AD479"/>
      <c r="AE479"/>
      <c r="AF479" s="33"/>
      <c r="AG479"/>
      <c r="AH479" s="33"/>
      <c r="AI479" s="33"/>
      <c r="AJ479"/>
      <c r="AL479" s="37"/>
      <c r="AM479" s="37"/>
    </row>
    <row r="480" spans="1:39" ht="15.95" customHeight="1" x14ac:dyDescent="0.25">
      <c r="A480" s="11">
        <f t="shared" si="98"/>
        <v>463</v>
      </c>
      <c r="B480" s="12" t="s">
        <v>212</v>
      </c>
      <c r="C480" s="13" t="s">
        <v>590</v>
      </c>
      <c r="D480" s="13" t="s">
        <v>165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109"/>
        <v>631.4</v>
      </c>
      <c r="K480" s="14">
        <f t="shared" si="110"/>
        <v>1561.9999999999998</v>
      </c>
      <c r="L480" s="14">
        <f t="shared" si="111"/>
        <v>253</v>
      </c>
      <c r="M480" s="14">
        <f t="shared" si="117"/>
        <v>668.8</v>
      </c>
      <c r="N480" s="14">
        <f t="shared" si="112"/>
        <v>1559.8000000000002</v>
      </c>
      <c r="O480" s="14">
        <v>0</v>
      </c>
      <c r="P480" s="14">
        <f t="shared" si="113"/>
        <v>4675</v>
      </c>
      <c r="Q480" s="14">
        <v>5046</v>
      </c>
      <c r="R480" s="14">
        <f t="shared" si="114"/>
        <v>6346.2</v>
      </c>
      <c r="S480" s="14">
        <f t="shared" si="115"/>
        <v>3374.8</v>
      </c>
      <c r="T480" s="14">
        <f t="shared" si="116"/>
        <v>15653.8</v>
      </c>
      <c r="U480" s="7"/>
      <c r="V480" s="33"/>
      <c r="W480"/>
      <c r="X480"/>
      <c r="Y480"/>
      <c r="Z480"/>
      <c r="AA480" s="33"/>
      <c r="AB480"/>
      <c r="AC480" s="33"/>
      <c r="AD480"/>
      <c r="AE480"/>
      <c r="AF480"/>
      <c r="AG480" s="33"/>
      <c r="AH480" s="33"/>
      <c r="AI480" s="33"/>
      <c r="AJ480"/>
      <c r="AL480" s="37"/>
      <c r="AM480" s="37"/>
    </row>
    <row r="481" spans="1:39" ht="15.95" customHeight="1" x14ac:dyDescent="0.25">
      <c r="A481" s="11">
        <f t="shared" si="98"/>
        <v>464</v>
      </c>
      <c r="B481" s="12" t="s">
        <v>212</v>
      </c>
      <c r="C481" s="13" t="s">
        <v>591</v>
      </c>
      <c r="D481" s="13" t="s">
        <v>165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 t="shared" si="109"/>
        <v>631.4</v>
      </c>
      <c r="K481" s="14">
        <f t="shared" si="110"/>
        <v>1561.9999999999998</v>
      </c>
      <c r="L481" s="14">
        <f t="shared" si="111"/>
        <v>253</v>
      </c>
      <c r="M481" s="14">
        <f t="shared" si="117"/>
        <v>668.8</v>
      </c>
      <c r="N481" s="14">
        <f t="shared" si="112"/>
        <v>1559.8000000000002</v>
      </c>
      <c r="O481" s="14">
        <v>0</v>
      </c>
      <c r="P481" s="14">
        <f t="shared" si="113"/>
        <v>4675</v>
      </c>
      <c r="Q481" s="14">
        <v>2366</v>
      </c>
      <c r="R481" s="14">
        <f t="shared" si="114"/>
        <v>3666.2</v>
      </c>
      <c r="S481" s="14">
        <f t="shared" si="115"/>
        <v>3374.8</v>
      </c>
      <c r="T481" s="14">
        <f t="shared" si="116"/>
        <v>18333.8</v>
      </c>
      <c r="U481" s="7"/>
      <c r="V481" s="33"/>
      <c r="W481"/>
      <c r="X481"/>
      <c r="Y481"/>
      <c r="Z481"/>
      <c r="AA481" s="33"/>
      <c r="AB481"/>
      <c r="AC481" s="33"/>
      <c r="AD481"/>
      <c r="AE481"/>
      <c r="AF481"/>
      <c r="AG481" s="33"/>
      <c r="AH481" s="33"/>
      <c r="AI481" s="33"/>
      <c r="AJ481"/>
      <c r="AL481" s="37"/>
      <c r="AM481" s="37"/>
    </row>
    <row r="482" spans="1:39" ht="15.95" customHeight="1" x14ac:dyDescent="0.25">
      <c r="A482" s="11">
        <f t="shared" si="98"/>
        <v>465</v>
      </c>
      <c r="B482" s="12" t="s">
        <v>212</v>
      </c>
      <c r="C482" s="13" t="s">
        <v>592</v>
      </c>
      <c r="D482" s="13" t="s">
        <v>502</v>
      </c>
      <c r="E482" s="13" t="s">
        <v>29</v>
      </c>
      <c r="F482" s="13" t="s">
        <v>35</v>
      </c>
      <c r="G482" s="14">
        <v>30000</v>
      </c>
      <c r="H482" s="14">
        <v>0</v>
      </c>
      <c r="I482" s="14">
        <v>0</v>
      </c>
      <c r="J482" s="14">
        <f t="shared" si="109"/>
        <v>861</v>
      </c>
      <c r="K482" s="14">
        <f t="shared" si="110"/>
        <v>2130</v>
      </c>
      <c r="L482" s="14">
        <f t="shared" si="111"/>
        <v>345</v>
      </c>
      <c r="M482" s="14">
        <f t="shared" si="117"/>
        <v>912</v>
      </c>
      <c r="N482" s="14">
        <f t="shared" si="112"/>
        <v>2127</v>
      </c>
      <c r="O482" s="14">
        <v>0</v>
      </c>
      <c r="P482" s="14">
        <f t="shared" si="113"/>
        <v>6375</v>
      </c>
      <c r="Q482" s="14">
        <v>13322.39</v>
      </c>
      <c r="R482" s="14">
        <f t="shared" si="114"/>
        <v>15095.39</v>
      </c>
      <c r="S482" s="14">
        <f t="shared" si="115"/>
        <v>4602</v>
      </c>
      <c r="T482" s="14">
        <f t="shared" si="116"/>
        <v>14904.61</v>
      </c>
      <c r="U482" s="7"/>
      <c r="V482" s="33"/>
      <c r="W482"/>
      <c r="X482"/>
      <c r="Y482"/>
      <c r="Z482"/>
      <c r="AA482" s="33"/>
      <c r="AB482"/>
      <c r="AC482" s="33"/>
      <c r="AD482"/>
      <c r="AE482"/>
      <c r="AF482"/>
      <c r="AG482" s="33"/>
      <c r="AH482" s="33"/>
      <c r="AI482" s="33"/>
      <c r="AJ482"/>
      <c r="AL482" s="37"/>
      <c r="AM482" s="37"/>
    </row>
    <row r="483" spans="1:39" ht="15.95" customHeight="1" x14ac:dyDescent="0.25">
      <c r="A483" s="11">
        <f t="shared" si="98"/>
        <v>466</v>
      </c>
      <c r="B483" s="12" t="s">
        <v>212</v>
      </c>
      <c r="C483" s="13" t="s">
        <v>593</v>
      </c>
      <c r="D483" s="13" t="s">
        <v>1062</v>
      </c>
      <c r="E483" s="13" t="s">
        <v>29</v>
      </c>
      <c r="F483" s="13" t="s">
        <v>35</v>
      </c>
      <c r="G483" s="14">
        <v>30000</v>
      </c>
      <c r="H483" s="14">
        <v>0</v>
      </c>
      <c r="I483" s="14">
        <v>0</v>
      </c>
      <c r="J483" s="14">
        <f t="shared" si="109"/>
        <v>861</v>
      </c>
      <c r="K483" s="14">
        <f t="shared" si="110"/>
        <v>2130</v>
      </c>
      <c r="L483" s="14">
        <f t="shared" si="111"/>
        <v>345</v>
      </c>
      <c r="M483" s="14">
        <f t="shared" si="117"/>
        <v>912</v>
      </c>
      <c r="N483" s="14">
        <f t="shared" si="112"/>
        <v>2127</v>
      </c>
      <c r="O483" s="14">
        <v>0</v>
      </c>
      <c r="P483" s="14">
        <f t="shared" si="113"/>
        <v>6375</v>
      </c>
      <c r="Q483" s="14">
        <v>8549.91</v>
      </c>
      <c r="R483" s="14">
        <f t="shared" si="114"/>
        <v>10322.91</v>
      </c>
      <c r="S483" s="14">
        <f t="shared" si="115"/>
        <v>4602</v>
      </c>
      <c r="T483" s="14">
        <f t="shared" si="116"/>
        <v>19677.09</v>
      </c>
      <c r="U483" s="7"/>
      <c r="V483" s="33"/>
      <c r="W483"/>
      <c r="X483"/>
      <c r="Y483"/>
      <c r="Z483"/>
      <c r="AA483" s="33"/>
      <c r="AB483"/>
      <c r="AC483" s="33"/>
      <c r="AD483"/>
      <c r="AE483"/>
      <c r="AF483"/>
      <c r="AG483" s="33"/>
      <c r="AH483" s="33"/>
      <c r="AI483" s="33"/>
      <c r="AJ483"/>
      <c r="AL483" s="37"/>
      <c r="AM483" s="37"/>
    </row>
    <row r="484" spans="1:39" ht="15.95" customHeight="1" x14ac:dyDescent="0.25">
      <c r="A484" s="11">
        <f t="shared" si="98"/>
        <v>467</v>
      </c>
      <c r="B484" s="12" t="s">
        <v>212</v>
      </c>
      <c r="C484" s="13" t="s">
        <v>594</v>
      </c>
      <c r="D484" s="13" t="s">
        <v>571</v>
      </c>
      <c r="E484" s="13" t="s">
        <v>29</v>
      </c>
      <c r="F484" s="13" t="s">
        <v>35</v>
      </c>
      <c r="G484" s="14">
        <v>28000</v>
      </c>
      <c r="H484" s="14">
        <v>0</v>
      </c>
      <c r="I484" s="14">
        <v>0</v>
      </c>
      <c r="J484" s="14">
        <f t="shared" si="109"/>
        <v>803.6</v>
      </c>
      <c r="K484" s="14">
        <f t="shared" si="110"/>
        <v>1987.9999999999998</v>
      </c>
      <c r="L484" s="14">
        <f t="shared" si="111"/>
        <v>322</v>
      </c>
      <c r="M484" s="14">
        <f t="shared" si="117"/>
        <v>851.2</v>
      </c>
      <c r="N484" s="14">
        <f t="shared" si="112"/>
        <v>1985.2</v>
      </c>
      <c r="O484" s="14">
        <v>0</v>
      </c>
      <c r="P484" s="14">
        <f t="shared" si="113"/>
        <v>5950</v>
      </c>
      <c r="Q484" s="14">
        <v>14930.22</v>
      </c>
      <c r="R484" s="14">
        <f t="shared" si="114"/>
        <v>16585.02</v>
      </c>
      <c r="S484" s="14">
        <f t="shared" si="115"/>
        <v>4295.2</v>
      </c>
      <c r="T484" s="14">
        <f t="shared" si="116"/>
        <v>11414.98</v>
      </c>
      <c r="U484" s="7"/>
      <c r="V484" s="33"/>
      <c r="W484"/>
      <c r="X484"/>
      <c r="Y484"/>
      <c r="Z484"/>
      <c r="AA484" s="33"/>
      <c r="AB484"/>
      <c r="AC484" s="33"/>
      <c r="AD484"/>
      <c r="AE484"/>
      <c r="AF484"/>
      <c r="AG484" s="33"/>
      <c r="AH484" s="33"/>
      <c r="AI484" s="33"/>
      <c r="AJ484"/>
      <c r="AL484" s="37"/>
      <c r="AM484" s="37"/>
    </row>
    <row r="485" spans="1:39" ht="15.95" customHeight="1" x14ac:dyDescent="0.25">
      <c r="A485" s="11">
        <f t="shared" si="98"/>
        <v>468</v>
      </c>
      <c r="B485" s="12" t="s">
        <v>212</v>
      </c>
      <c r="C485" s="13" t="s">
        <v>595</v>
      </c>
      <c r="D485" s="13" t="s">
        <v>165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 t="shared" si="109"/>
        <v>631.4</v>
      </c>
      <c r="K485" s="14">
        <f t="shared" si="110"/>
        <v>1561.9999999999998</v>
      </c>
      <c r="L485" s="14">
        <f t="shared" si="111"/>
        <v>253</v>
      </c>
      <c r="M485" s="14">
        <f t="shared" si="117"/>
        <v>668.8</v>
      </c>
      <c r="N485" s="14">
        <f t="shared" si="112"/>
        <v>1559.8000000000002</v>
      </c>
      <c r="O485" s="14">
        <v>0</v>
      </c>
      <c r="P485" s="14">
        <f t="shared" si="113"/>
        <v>4675</v>
      </c>
      <c r="Q485" s="14">
        <v>3674.27</v>
      </c>
      <c r="R485" s="14">
        <f t="shared" si="114"/>
        <v>4974.4699999999993</v>
      </c>
      <c r="S485" s="14">
        <f t="shared" si="115"/>
        <v>3374.8</v>
      </c>
      <c r="T485" s="14">
        <f t="shared" si="116"/>
        <v>17025.53</v>
      </c>
      <c r="U485" s="7"/>
      <c r="V485" s="33"/>
      <c r="W485"/>
      <c r="X485"/>
      <c r="Y485"/>
      <c r="Z485"/>
      <c r="AA485" s="33"/>
      <c r="AB485"/>
      <c r="AC485" s="33"/>
      <c r="AD485"/>
      <c r="AE485"/>
      <c r="AF485"/>
      <c r="AG485" s="33"/>
      <c r="AH485" s="33"/>
      <c r="AI485" s="33"/>
      <c r="AJ485"/>
      <c r="AL485" s="37"/>
      <c r="AM485" s="37"/>
    </row>
    <row r="486" spans="1:39" ht="15.95" customHeight="1" x14ac:dyDescent="0.25">
      <c r="A486" s="11">
        <f t="shared" ref="A486:A547" si="118">1+A485</f>
        <v>469</v>
      </c>
      <c r="B486" s="12" t="s">
        <v>212</v>
      </c>
      <c r="C486" s="13" t="s">
        <v>596</v>
      </c>
      <c r="D486" s="13" t="s">
        <v>597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 t="shared" si="109"/>
        <v>631.4</v>
      </c>
      <c r="K486" s="14">
        <f t="shared" si="110"/>
        <v>1561.9999999999998</v>
      </c>
      <c r="L486" s="14">
        <f t="shared" si="111"/>
        <v>253</v>
      </c>
      <c r="M486" s="14">
        <f t="shared" si="117"/>
        <v>668.8</v>
      </c>
      <c r="N486" s="14">
        <f t="shared" si="112"/>
        <v>1559.8000000000002</v>
      </c>
      <c r="O486" s="14">
        <v>1597.31</v>
      </c>
      <c r="P486" s="14">
        <f t="shared" si="113"/>
        <v>4675</v>
      </c>
      <c r="Q486" s="14">
        <v>0</v>
      </c>
      <c r="R486" s="14">
        <f t="shared" si="114"/>
        <v>2897.5099999999998</v>
      </c>
      <c r="S486" s="14">
        <f t="shared" si="115"/>
        <v>3374.8</v>
      </c>
      <c r="T486" s="14">
        <f t="shared" si="116"/>
        <v>19102.490000000002</v>
      </c>
      <c r="U486" s="7"/>
      <c r="V486" s="33"/>
      <c r="W486"/>
      <c r="X486"/>
      <c r="Y486"/>
      <c r="Z486"/>
      <c r="AA486" s="33"/>
      <c r="AB486"/>
      <c r="AC486" s="33"/>
      <c r="AD486"/>
      <c r="AE486"/>
      <c r="AF486"/>
      <c r="AG486" s="33"/>
      <c r="AH486" s="33"/>
      <c r="AI486" s="33"/>
      <c r="AJ486"/>
      <c r="AL486" s="37"/>
      <c r="AM486" s="37"/>
    </row>
    <row r="487" spans="1:39" ht="15.95" customHeight="1" x14ac:dyDescent="0.25">
      <c r="A487" s="11">
        <f t="shared" si="118"/>
        <v>470</v>
      </c>
      <c r="B487" s="12" t="s">
        <v>212</v>
      </c>
      <c r="C487" s="13" t="s">
        <v>598</v>
      </c>
      <c r="D487" s="13" t="s">
        <v>363</v>
      </c>
      <c r="E487" s="13" t="s">
        <v>29</v>
      </c>
      <c r="F487" s="13" t="s">
        <v>30</v>
      </c>
      <c r="G487" s="14">
        <v>28000</v>
      </c>
      <c r="H487" s="14">
        <v>0</v>
      </c>
      <c r="I487" s="14">
        <v>0</v>
      </c>
      <c r="J487" s="14">
        <f t="shared" si="109"/>
        <v>803.6</v>
      </c>
      <c r="K487" s="14">
        <f t="shared" si="110"/>
        <v>1987.9999999999998</v>
      </c>
      <c r="L487" s="14">
        <f t="shared" si="111"/>
        <v>322</v>
      </c>
      <c r="M487" s="14">
        <f t="shared" si="117"/>
        <v>851.2</v>
      </c>
      <c r="N487" s="14">
        <f t="shared" si="112"/>
        <v>1985.2</v>
      </c>
      <c r="O487" s="14">
        <v>1597.31</v>
      </c>
      <c r="P487" s="14">
        <f t="shared" si="113"/>
        <v>5950</v>
      </c>
      <c r="Q487" s="14">
        <v>6079.3799999999992</v>
      </c>
      <c r="R487" s="14">
        <f t="shared" si="114"/>
        <v>9331.49</v>
      </c>
      <c r="S487" s="14">
        <f t="shared" si="115"/>
        <v>4295.2</v>
      </c>
      <c r="T487" s="14">
        <f t="shared" si="116"/>
        <v>18668.510000000002</v>
      </c>
      <c r="U487" s="7"/>
      <c r="V487" s="33"/>
      <c r="W487"/>
      <c r="X487"/>
      <c r="Y487"/>
      <c r="Z487"/>
      <c r="AA487" s="33"/>
      <c r="AB487"/>
      <c r="AC487" s="33"/>
      <c r="AD487"/>
      <c r="AE487"/>
      <c r="AF487"/>
      <c r="AG487" s="33"/>
      <c r="AH487" s="33"/>
      <c r="AI487" s="33"/>
      <c r="AJ487"/>
      <c r="AL487" s="37"/>
      <c r="AM487" s="37"/>
    </row>
    <row r="488" spans="1:39" ht="15.95" customHeight="1" x14ac:dyDescent="0.25">
      <c r="A488" s="11">
        <f t="shared" si="118"/>
        <v>471</v>
      </c>
      <c r="B488" s="12" t="s">
        <v>212</v>
      </c>
      <c r="C488" s="31" t="s">
        <v>1080</v>
      </c>
      <c r="D488" s="13" t="s">
        <v>363</v>
      </c>
      <c r="E488" s="13" t="s">
        <v>29</v>
      </c>
      <c r="F488" s="13" t="s">
        <v>30</v>
      </c>
      <c r="G488" s="14">
        <v>28000</v>
      </c>
      <c r="H488" s="14">
        <v>0</v>
      </c>
      <c r="I488" s="14">
        <v>0</v>
      </c>
      <c r="J488" s="14">
        <f t="shared" si="109"/>
        <v>803.6</v>
      </c>
      <c r="K488" s="14">
        <f t="shared" si="110"/>
        <v>1987.9999999999998</v>
      </c>
      <c r="L488" s="14">
        <f t="shared" si="111"/>
        <v>322</v>
      </c>
      <c r="M488" s="14">
        <f t="shared" si="117"/>
        <v>851.2</v>
      </c>
      <c r="N488" s="14">
        <f t="shared" si="112"/>
        <v>1985.2</v>
      </c>
      <c r="O488" s="14">
        <v>0</v>
      </c>
      <c r="P488" s="14">
        <f t="shared" si="113"/>
        <v>5950</v>
      </c>
      <c r="Q488" s="14">
        <v>6255.93</v>
      </c>
      <c r="R488" s="14">
        <f t="shared" si="114"/>
        <v>7910.7300000000005</v>
      </c>
      <c r="S488" s="14">
        <f t="shared" si="115"/>
        <v>4295.2</v>
      </c>
      <c r="T488" s="14">
        <f t="shared" si="116"/>
        <v>20089.27</v>
      </c>
      <c r="U488" s="7"/>
      <c r="V488" s="33"/>
      <c r="W488"/>
      <c r="X488"/>
      <c r="Y488"/>
      <c r="Z488"/>
      <c r="AA488" s="33"/>
      <c r="AB488"/>
      <c r="AC488" s="33"/>
      <c r="AD488"/>
      <c r="AE488"/>
      <c r="AF488"/>
      <c r="AG488" s="33"/>
      <c r="AH488" s="33"/>
      <c r="AI488" s="33"/>
      <c r="AJ488"/>
      <c r="AL488" s="37"/>
      <c r="AM488" s="37"/>
    </row>
    <row r="489" spans="1:39" ht="15.95" customHeight="1" x14ac:dyDescent="0.25">
      <c r="A489" s="11">
        <f t="shared" si="118"/>
        <v>472</v>
      </c>
      <c r="B489" s="12" t="s">
        <v>212</v>
      </c>
      <c r="C489" s="13" t="s">
        <v>599</v>
      </c>
      <c r="D489" s="13" t="s">
        <v>165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 t="shared" si="109"/>
        <v>631.4</v>
      </c>
      <c r="K489" s="14">
        <f t="shared" si="110"/>
        <v>1561.9999999999998</v>
      </c>
      <c r="L489" s="14">
        <f t="shared" si="111"/>
        <v>253</v>
      </c>
      <c r="M489" s="14">
        <f t="shared" si="117"/>
        <v>668.8</v>
      </c>
      <c r="N489" s="14">
        <f t="shared" si="112"/>
        <v>1559.8000000000002</v>
      </c>
      <c r="O489" s="14">
        <v>0</v>
      </c>
      <c r="P489" s="14">
        <f t="shared" si="113"/>
        <v>4675</v>
      </c>
      <c r="Q489" s="14">
        <v>2886</v>
      </c>
      <c r="R489" s="14">
        <f t="shared" si="114"/>
        <v>4186.2</v>
      </c>
      <c r="S489" s="14">
        <f t="shared" si="115"/>
        <v>3374.8</v>
      </c>
      <c r="T489" s="14">
        <f t="shared" si="116"/>
        <v>17813.8</v>
      </c>
      <c r="U489" s="7"/>
      <c r="V489" s="33"/>
      <c r="W489"/>
      <c r="X489"/>
      <c r="Y489"/>
      <c r="Z489"/>
      <c r="AA489" s="33"/>
      <c r="AB489"/>
      <c r="AC489" s="33"/>
      <c r="AD489"/>
      <c r="AE489"/>
      <c r="AF489"/>
      <c r="AG489" s="33"/>
      <c r="AH489" s="33"/>
      <c r="AI489" s="33"/>
      <c r="AJ489"/>
      <c r="AL489" s="37"/>
      <c r="AM489" s="37"/>
    </row>
    <row r="490" spans="1:39" ht="15.95" customHeight="1" x14ac:dyDescent="0.25">
      <c r="A490" s="11">
        <f t="shared" si="118"/>
        <v>473</v>
      </c>
      <c r="B490" s="12" t="s">
        <v>212</v>
      </c>
      <c r="C490" s="13" t="s">
        <v>600</v>
      </c>
      <c r="D490" s="13" t="s">
        <v>502</v>
      </c>
      <c r="E490" s="13" t="s">
        <v>29</v>
      </c>
      <c r="F490" s="13" t="s">
        <v>30</v>
      </c>
      <c r="G490" s="14">
        <v>22000</v>
      </c>
      <c r="H490" s="14">
        <v>0</v>
      </c>
      <c r="I490" s="14">
        <v>0</v>
      </c>
      <c r="J490" s="14">
        <f t="shared" si="109"/>
        <v>631.4</v>
      </c>
      <c r="K490" s="14">
        <f t="shared" si="110"/>
        <v>1561.9999999999998</v>
      </c>
      <c r="L490" s="14">
        <f t="shared" si="111"/>
        <v>253</v>
      </c>
      <c r="M490" s="14">
        <f t="shared" si="117"/>
        <v>668.8</v>
      </c>
      <c r="N490" s="14">
        <f t="shared" si="112"/>
        <v>1559.8000000000002</v>
      </c>
      <c r="O490" s="14">
        <v>0</v>
      </c>
      <c r="P490" s="14">
        <f t="shared" si="113"/>
        <v>4675</v>
      </c>
      <c r="Q490" s="14">
        <v>10787.05</v>
      </c>
      <c r="R490" s="14">
        <f t="shared" si="114"/>
        <v>12087.25</v>
      </c>
      <c r="S490" s="14">
        <f t="shared" si="115"/>
        <v>3374.8</v>
      </c>
      <c r="T490" s="14">
        <f t="shared" si="116"/>
        <v>9912.75</v>
      </c>
      <c r="U490" s="7"/>
      <c r="V490" s="33"/>
      <c r="W490"/>
      <c r="X490"/>
      <c r="Y490"/>
      <c r="Z490"/>
      <c r="AA490" s="33"/>
      <c r="AB490"/>
      <c r="AC490" s="33"/>
      <c r="AD490"/>
      <c r="AE490"/>
      <c r="AF490"/>
      <c r="AG490" s="33"/>
      <c r="AH490" s="33"/>
      <c r="AI490" s="33"/>
      <c r="AJ490"/>
      <c r="AL490" s="37"/>
      <c r="AM490" s="37"/>
    </row>
    <row r="491" spans="1:39" ht="15.95" customHeight="1" x14ac:dyDescent="0.25">
      <c r="A491" s="11">
        <f t="shared" si="118"/>
        <v>474</v>
      </c>
      <c r="B491" s="12" t="s">
        <v>212</v>
      </c>
      <c r="C491" s="13" t="s">
        <v>601</v>
      </c>
      <c r="D491" s="13" t="s">
        <v>37</v>
      </c>
      <c r="E491" s="13" t="s">
        <v>29</v>
      </c>
      <c r="F491" s="13" t="s">
        <v>35</v>
      </c>
      <c r="G491" s="14">
        <v>34000</v>
      </c>
      <c r="H491" s="14">
        <v>0</v>
      </c>
      <c r="I491" s="14">
        <v>0</v>
      </c>
      <c r="J491" s="14">
        <f t="shared" si="109"/>
        <v>975.8</v>
      </c>
      <c r="K491" s="14">
        <f t="shared" si="110"/>
        <v>2414</v>
      </c>
      <c r="L491" s="14">
        <f t="shared" si="111"/>
        <v>391</v>
      </c>
      <c r="M491" s="14">
        <f t="shared" si="117"/>
        <v>1033.5999999999999</v>
      </c>
      <c r="N491" s="14">
        <f t="shared" si="112"/>
        <v>2410.6000000000004</v>
      </c>
      <c r="O491" s="14">
        <v>0</v>
      </c>
      <c r="P491" s="14">
        <f t="shared" si="113"/>
        <v>7225</v>
      </c>
      <c r="Q491" s="14">
        <v>12225.87</v>
      </c>
      <c r="R491" s="14">
        <f t="shared" si="114"/>
        <v>14235.27</v>
      </c>
      <c r="S491" s="14">
        <f t="shared" si="115"/>
        <v>5215.6000000000004</v>
      </c>
      <c r="T491" s="14">
        <f t="shared" si="116"/>
        <v>19764.73</v>
      </c>
      <c r="U491" s="7"/>
      <c r="V491" s="33"/>
      <c r="W491"/>
      <c r="X491"/>
      <c r="Y491"/>
      <c r="Z491"/>
      <c r="AA491" s="33"/>
      <c r="AB491"/>
      <c r="AC491" s="33"/>
      <c r="AD491"/>
      <c r="AE491"/>
      <c r="AF491" s="33"/>
      <c r="AG491" s="33"/>
      <c r="AH491" s="33"/>
      <c r="AI491" s="33"/>
      <c r="AJ491"/>
      <c r="AL491" s="37"/>
      <c r="AM491" s="37"/>
    </row>
    <row r="492" spans="1:39" ht="15.95" customHeight="1" x14ac:dyDescent="0.25">
      <c r="A492" s="11">
        <f t="shared" si="118"/>
        <v>475</v>
      </c>
      <c r="B492" s="12" t="s">
        <v>212</v>
      </c>
      <c r="C492" s="13" t="s">
        <v>602</v>
      </c>
      <c r="D492" s="13" t="s">
        <v>502</v>
      </c>
      <c r="E492" s="13" t="s">
        <v>29</v>
      </c>
      <c r="F492" s="13" t="s">
        <v>35</v>
      </c>
      <c r="G492" s="14">
        <v>22000</v>
      </c>
      <c r="H492" s="14">
        <v>0</v>
      </c>
      <c r="I492" s="14">
        <v>0</v>
      </c>
      <c r="J492" s="14">
        <f t="shared" ref="J492:J523" si="119">+G492*2.87%</f>
        <v>631.4</v>
      </c>
      <c r="K492" s="14">
        <f t="shared" ref="K492:K523" si="120">G492*7.1%</f>
        <v>1561.9999999999998</v>
      </c>
      <c r="L492" s="14">
        <f t="shared" ref="L492:L523" si="121">G492*1.15%</f>
        <v>253</v>
      </c>
      <c r="M492" s="14">
        <f t="shared" si="117"/>
        <v>668.8</v>
      </c>
      <c r="N492" s="14">
        <f t="shared" ref="N492:N523" si="122">G492*7.09%</f>
        <v>1559.8000000000002</v>
      </c>
      <c r="O492" s="14">
        <v>0</v>
      </c>
      <c r="P492" s="14">
        <f t="shared" ref="P492:P523" si="123">J492+K492+L492+M492+N492</f>
        <v>4675</v>
      </c>
      <c r="Q492" s="14">
        <v>10144.200000000001</v>
      </c>
      <c r="R492" s="14">
        <f t="shared" ref="R492:R523" si="124">+J492+M492+O492+Q492+H492+I492</f>
        <v>11444.400000000001</v>
      </c>
      <c r="S492" s="14">
        <f t="shared" ref="S492:S523" si="125">+N492+L492+K492</f>
        <v>3374.8</v>
      </c>
      <c r="T492" s="14">
        <f t="shared" ref="T492:T523" si="126">+G492-R492</f>
        <v>10555.599999999999</v>
      </c>
      <c r="U492" s="7"/>
      <c r="V492" s="33"/>
      <c r="W492"/>
      <c r="X492"/>
      <c r="Y492"/>
      <c r="Z492"/>
      <c r="AA492" s="33"/>
      <c r="AB492"/>
      <c r="AC492" s="33"/>
      <c r="AD492"/>
      <c r="AE492"/>
      <c r="AF492"/>
      <c r="AG492" s="33"/>
      <c r="AH492" s="33"/>
      <c r="AI492" s="33"/>
      <c r="AJ492"/>
      <c r="AL492" s="37"/>
      <c r="AM492" s="37"/>
    </row>
    <row r="493" spans="1:39" ht="15.95" customHeight="1" x14ac:dyDescent="0.25">
      <c r="A493" s="11">
        <f t="shared" si="118"/>
        <v>476</v>
      </c>
      <c r="B493" s="12" t="s">
        <v>212</v>
      </c>
      <c r="C493" s="13" t="s">
        <v>603</v>
      </c>
      <c r="D493" s="13" t="s">
        <v>502</v>
      </c>
      <c r="E493" s="13" t="s">
        <v>29</v>
      </c>
      <c r="F493" s="13" t="s">
        <v>30</v>
      </c>
      <c r="G493" s="14">
        <v>28690.2</v>
      </c>
      <c r="H493" s="14">
        <v>0</v>
      </c>
      <c r="I493" s="14">
        <v>0</v>
      </c>
      <c r="J493" s="14">
        <f t="shared" si="119"/>
        <v>823.40873999999997</v>
      </c>
      <c r="K493" s="14">
        <f t="shared" si="120"/>
        <v>2037.0041999999999</v>
      </c>
      <c r="L493" s="14">
        <f t="shared" si="121"/>
        <v>329.93729999999999</v>
      </c>
      <c r="M493" s="14">
        <f t="shared" ref="M493:M524" si="127">+G493*3.04%</f>
        <v>872.18208000000004</v>
      </c>
      <c r="N493" s="14">
        <f t="shared" si="122"/>
        <v>2034.1351800000002</v>
      </c>
      <c r="O493" s="14">
        <v>0</v>
      </c>
      <c r="P493" s="14">
        <f t="shared" si="123"/>
        <v>6096.6674999999996</v>
      </c>
      <c r="Q493" s="14">
        <v>10874.27</v>
      </c>
      <c r="R493" s="14">
        <f t="shared" si="124"/>
        <v>12569.86082</v>
      </c>
      <c r="S493" s="14">
        <f t="shared" si="125"/>
        <v>4401.0766800000001</v>
      </c>
      <c r="T493" s="14">
        <f t="shared" si="126"/>
        <v>16120.339180000001</v>
      </c>
      <c r="U493" s="7"/>
      <c r="V493" s="33"/>
      <c r="W493"/>
      <c r="X493"/>
      <c r="Y493"/>
      <c r="Z493"/>
      <c r="AA493" s="33"/>
      <c r="AB493"/>
      <c r="AC493" s="33"/>
      <c r="AD493"/>
      <c r="AE493"/>
      <c r="AF493"/>
      <c r="AG493" s="33"/>
      <c r="AH493" s="33"/>
      <c r="AI493" s="33"/>
      <c r="AJ493"/>
      <c r="AL493" s="37"/>
      <c r="AM493" s="37"/>
    </row>
    <row r="494" spans="1:39" ht="15.95" customHeight="1" x14ac:dyDescent="0.25">
      <c r="A494" s="11">
        <f t="shared" si="118"/>
        <v>477</v>
      </c>
      <c r="B494" s="12" t="s">
        <v>212</v>
      </c>
      <c r="C494" s="13" t="s">
        <v>604</v>
      </c>
      <c r="D494" s="13" t="s">
        <v>165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 t="shared" si="119"/>
        <v>631.4</v>
      </c>
      <c r="K494" s="14">
        <f t="shared" si="120"/>
        <v>1561.9999999999998</v>
      </c>
      <c r="L494" s="14">
        <f t="shared" si="121"/>
        <v>253</v>
      </c>
      <c r="M494" s="14">
        <f t="shared" si="127"/>
        <v>668.8</v>
      </c>
      <c r="N494" s="14">
        <f t="shared" si="122"/>
        <v>1559.8000000000002</v>
      </c>
      <c r="O494" s="14">
        <v>0</v>
      </c>
      <c r="P494" s="14">
        <f t="shared" si="123"/>
        <v>4675</v>
      </c>
      <c r="Q494" s="14">
        <v>7296.11</v>
      </c>
      <c r="R494" s="14">
        <f t="shared" si="124"/>
        <v>8596.31</v>
      </c>
      <c r="S494" s="14">
        <f t="shared" si="125"/>
        <v>3374.8</v>
      </c>
      <c r="T494" s="14">
        <f t="shared" si="126"/>
        <v>13403.69</v>
      </c>
      <c r="U494" s="7"/>
      <c r="V494" s="33"/>
      <c r="W494"/>
      <c r="X494"/>
      <c r="Y494"/>
      <c r="Z494"/>
      <c r="AA494" s="33"/>
      <c r="AB494"/>
      <c r="AC494" s="33"/>
      <c r="AD494"/>
      <c r="AE494"/>
      <c r="AF494"/>
      <c r="AG494" s="33"/>
      <c r="AH494" s="33"/>
      <c r="AI494" s="33"/>
      <c r="AJ494"/>
      <c r="AL494" s="37"/>
      <c r="AM494" s="37"/>
    </row>
    <row r="495" spans="1:39" ht="15.95" customHeight="1" x14ac:dyDescent="0.25">
      <c r="A495" s="11">
        <f t="shared" si="118"/>
        <v>478</v>
      </c>
      <c r="B495" s="12" t="s">
        <v>212</v>
      </c>
      <c r="C495" s="13" t="s">
        <v>606</v>
      </c>
      <c r="D495" s="13" t="s">
        <v>502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 t="shared" si="119"/>
        <v>631.4</v>
      </c>
      <c r="K495" s="14">
        <f t="shared" si="120"/>
        <v>1561.9999999999998</v>
      </c>
      <c r="L495" s="14">
        <f t="shared" si="121"/>
        <v>253</v>
      </c>
      <c r="M495" s="14">
        <f t="shared" si="127"/>
        <v>668.8</v>
      </c>
      <c r="N495" s="14">
        <f t="shared" si="122"/>
        <v>1559.8000000000002</v>
      </c>
      <c r="O495" s="14">
        <v>0</v>
      </c>
      <c r="P495" s="14">
        <f t="shared" si="123"/>
        <v>4675</v>
      </c>
      <c r="Q495" s="14">
        <v>0</v>
      </c>
      <c r="R495" s="14">
        <f t="shared" si="124"/>
        <v>1300.1999999999998</v>
      </c>
      <c r="S495" s="14">
        <f t="shared" si="125"/>
        <v>3374.8</v>
      </c>
      <c r="T495" s="14">
        <f t="shared" si="126"/>
        <v>20699.8</v>
      </c>
      <c r="U495" s="7"/>
      <c r="V495" s="33"/>
      <c r="W495"/>
      <c r="X495"/>
      <c r="Y495"/>
      <c r="Z495"/>
      <c r="AA495" s="33"/>
      <c r="AB495"/>
      <c r="AC495" s="33"/>
      <c r="AD495"/>
      <c r="AE495"/>
      <c r="AF495"/>
      <c r="AG495"/>
      <c r="AH495" s="33"/>
      <c r="AI495" s="33"/>
      <c r="AJ495"/>
      <c r="AL495" s="37"/>
      <c r="AM495" s="37"/>
    </row>
    <row r="496" spans="1:39" ht="15.95" customHeight="1" x14ac:dyDescent="0.25">
      <c r="A496" s="11">
        <f t="shared" si="118"/>
        <v>479</v>
      </c>
      <c r="B496" s="12" t="s">
        <v>212</v>
      </c>
      <c r="C496" s="13" t="s">
        <v>607</v>
      </c>
      <c r="D496" s="13" t="s">
        <v>502</v>
      </c>
      <c r="E496" s="13" t="s">
        <v>29</v>
      </c>
      <c r="F496" s="13" t="s">
        <v>35</v>
      </c>
      <c r="G496" s="14">
        <v>22000</v>
      </c>
      <c r="H496" s="14">
        <v>0</v>
      </c>
      <c r="I496" s="14">
        <v>0</v>
      </c>
      <c r="J496" s="14">
        <f t="shared" si="119"/>
        <v>631.4</v>
      </c>
      <c r="K496" s="14">
        <f t="shared" si="120"/>
        <v>1561.9999999999998</v>
      </c>
      <c r="L496" s="14">
        <f t="shared" si="121"/>
        <v>253</v>
      </c>
      <c r="M496" s="14">
        <f t="shared" si="127"/>
        <v>668.8</v>
      </c>
      <c r="N496" s="14">
        <f t="shared" si="122"/>
        <v>1559.8000000000002</v>
      </c>
      <c r="O496" s="14">
        <v>0</v>
      </c>
      <c r="P496" s="14">
        <f t="shared" si="123"/>
        <v>4675</v>
      </c>
      <c r="Q496" s="14">
        <v>13669.05</v>
      </c>
      <c r="R496" s="14">
        <f t="shared" si="124"/>
        <v>14969.25</v>
      </c>
      <c r="S496" s="14">
        <f t="shared" si="125"/>
        <v>3374.8</v>
      </c>
      <c r="T496" s="14">
        <f t="shared" si="126"/>
        <v>7030.75</v>
      </c>
      <c r="U496" s="7"/>
      <c r="V496" s="33"/>
      <c r="W496"/>
      <c r="X496"/>
      <c r="Y496"/>
      <c r="Z496"/>
      <c r="AA496" s="33"/>
      <c r="AB496"/>
      <c r="AC496" s="33"/>
      <c r="AD496"/>
      <c r="AE496"/>
      <c r="AF496"/>
      <c r="AG496" s="33"/>
      <c r="AH496" s="33"/>
      <c r="AI496" s="33"/>
      <c r="AJ496"/>
      <c r="AL496" s="37"/>
      <c r="AM496" s="37"/>
    </row>
    <row r="497" spans="1:39" ht="15.95" customHeight="1" x14ac:dyDescent="0.25">
      <c r="A497" s="11">
        <f t="shared" si="118"/>
        <v>480</v>
      </c>
      <c r="B497" s="12" t="s">
        <v>212</v>
      </c>
      <c r="C497" s="13" t="s">
        <v>608</v>
      </c>
      <c r="D497" s="13" t="s">
        <v>165</v>
      </c>
      <c r="E497" s="13" t="s">
        <v>29</v>
      </c>
      <c r="F497" s="13" t="s">
        <v>35</v>
      </c>
      <c r="G497" s="14">
        <v>22000</v>
      </c>
      <c r="H497" s="14">
        <v>0</v>
      </c>
      <c r="I497" s="14">
        <v>0</v>
      </c>
      <c r="J497" s="14">
        <f t="shared" si="119"/>
        <v>631.4</v>
      </c>
      <c r="K497" s="14">
        <f t="shared" si="120"/>
        <v>1561.9999999999998</v>
      </c>
      <c r="L497" s="14">
        <f t="shared" si="121"/>
        <v>253</v>
      </c>
      <c r="M497" s="14">
        <f t="shared" si="127"/>
        <v>668.8</v>
      </c>
      <c r="N497" s="14">
        <f t="shared" si="122"/>
        <v>1559.8000000000002</v>
      </c>
      <c r="O497" s="14">
        <v>0</v>
      </c>
      <c r="P497" s="14">
        <f t="shared" si="123"/>
        <v>4675</v>
      </c>
      <c r="Q497" s="14">
        <v>11144.12</v>
      </c>
      <c r="R497" s="14">
        <f t="shared" si="124"/>
        <v>12444.32</v>
      </c>
      <c r="S497" s="14">
        <f t="shared" si="125"/>
        <v>3374.8</v>
      </c>
      <c r="T497" s="14">
        <f t="shared" si="126"/>
        <v>9555.68</v>
      </c>
      <c r="U497" s="7"/>
      <c r="V497" s="33"/>
      <c r="W497"/>
      <c r="X497"/>
      <c r="Y497"/>
      <c r="Z497"/>
      <c r="AA497" s="33"/>
      <c r="AB497"/>
      <c r="AC497" s="33"/>
      <c r="AD497"/>
      <c r="AE497"/>
      <c r="AF497"/>
      <c r="AG497" s="33"/>
      <c r="AH497" s="33"/>
      <c r="AI497" s="33"/>
      <c r="AJ497"/>
      <c r="AL497" s="37"/>
      <c r="AM497" s="37"/>
    </row>
    <row r="498" spans="1:39" ht="15.95" customHeight="1" x14ac:dyDescent="0.25">
      <c r="A498" s="11">
        <f t="shared" si="118"/>
        <v>481</v>
      </c>
      <c r="B498" s="12" t="s">
        <v>212</v>
      </c>
      <c r="C498" s="13" t="s">
        <v>609</v>
      </c>
      <c r="D498" s="13" t="s">
        <v>165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 t="shared" si="119"/>
        <v>631.4</v>
      </c>
      <c r="K498" s="14">
        <f t="shared" si="120"/>
        <v>1561.9999999999998</v>
      </c>
      <c r="L498" s="14">
        <f t="shared" si="121"/>
        <v>253</v>
      </c>
      <c r="M498" s="14">
        <f t="shared" si="127"/>
        <v>668.8</v>
      </c>
      <c r="N498" s="14">
        <f t="shared" si="122"/>
        <v>1559.8000000000002</v>
      </c>
      <c r="O498" s="14">
        <v>0</v>
      </c>
      <c r="P498" s="14">
        <f t="shared" si="123"/>
        <v>4675</v>
      </c>
      <c r="Q498" s="14">
        <v>2659</v>
      </c>
      <c r="R498" s="14">
        <f t="shared" si="124"/>
        <v>3959.2</v>
      </c>
      <c r="S498" s="14">
        <f t="shared" si="125"/>
        <v>3374.8</v>
      </c>
      <c r="T498" s="14">
        <f t="shared" si="126"/>
        <v>18040.8</v>
      </c>
      <c r="U498" s="7"/>
      <c r="V498" s="33"/>
      <c r="W498"/>
      <c r="X498"/>
      <c r="Y498"/>
      <c r="Z498"/>
      <c r="AA498" s="33"/>
      <c r="AB498"/>
      <c r="AC498" s="33"/>
      <c r="AD498"/>
      <c r="AE498"/>
      <c r="AF498"/>
      <c r="AG498" s="33"/>
      <c r="AH498" s="33"/>
      <c r="AI498" s="33"/>
      <c r="AJ498"/>
      <c r="AL498" s="37"/>
      <c r="AM498" s="37"/>
    </row>
    <row r="499" spans="1:39" ht="15.95" customHeight="1" x14ac:dyDescent="0.25">
      <c r="A499" s="11">
        <f t="shared" si="118"/>
        <v>482</v>
      </c>
      <c r="B499" s="12" t="s">
        <v>212</v>
      </c>
      <c r="C499" s="13" t="s">
        <v>610</v>
      </c>
      <c r="D499" s="13" t="s">
        <v>571</v>
      </c>
      <c r="E499" s="13" t="s">
        <v>29</v>
      </c>
      <c r="F499" s="13" t="s">
        <v>30</v>
      </c>
      <c r="G499" s="14">
        <v>28600</v>
      </c>
      <c r="H499" s="14">
        <v>0</v>
      </c>
      <c r="I499" s="14">
        <v>0</v>
      </c>
      <c r="J499" s="14">
        <f t="shared" si="119"/>
        <v>820.82</v>
      </c>
      <c r="K499" s="14">
        <f t="shared" si="120"/>
        <v>2030.6</v>
      </c>
      <c r="L499" s="14">
        <f t="shared" si="121"/>
        <v>328.9</v>
      </c>
      <c r="M499" s="14">
        <f t="shared" si="127"/>
        <v>869.44</v>
      </c>
      <c r="N499" s="14">
        <f t="shared" si="122"/>
        <v>2027.7400000000002</v>
      </c>
      <c r="O499" s="14">
        <v>0</v>
      </c>
      <c r="P499" s="14">
        <f t="shared" si="123"/>
        <v>6077.5</v>
      </c>
      <c r="Q499" s="14">
        <v>2546</v>
      </c>
      <c r="R499" s="14">
        <f t="shared" si="124"/>
        <v>4236.26</v>
      </c>
      <c r="S499" s="14">
        <f t="shared" si="125"/>
        <v>4387.24</v>
      </c>
      <c r="T499" s="14">
        <f t="shared" si="126"/>
        <v>24363.739999999998</v>
      </c>
      <c r="U499" s="7"/>
      <c r="V499" s="33"/>
      <c r="W499"/>
      <c r="X499"/>
      <c r="Y499"/>
      <c r="Z499"/>
      <c r="AA499" s="33"/>
      <c r="AB499"/>
      <c r="AC499" s="33"/>
      <c r="AD499"/>
      <c r="AE499"/>
      <c r="AF499"/>
      <c r="AG499" s="33"/>
      <c r="AH499" s="33"/>
      <c r="AI499" s="33"/>
      <c r="AJ499"/>
      <c r="AL499" s="37"/>
      <c r="AM499" s="37"/>
    </row>
    <row r="500" spans="1:39" ht="15.95" customHeight="1" x14ac:dyDescent="0.25">
      <c r="A500" s="11">
        <f t="shared" si="118"/>
        <v>483</v>
      </c>
      <c r="B500" s="12" t="s">
        <v>212</v>
      </c>
      <c r="C500" s="13" t="s">
        <v>611</v>
      </c>
      <c r="D500" s="13" t="s">
        <v>165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 t="shared" si="119"/>
        <v>631.4</v>
      </c>
      <c r="K500" s="14">
        <f t="shared" si="120"/>
        <v>1561.9999999999998</v>
      </c>
      <c r="L500" s="14">
        <f t="shared" si="121"/>
        <v>253</v>
      </c>
      <c r="M500" s="14">
        <f t="shared" si="127"/>
        <v>668.8</v>
      </c>
      <c r="N500" s="14">
        <f t="shared" si="122"/>
        <v>1559.8000000000002</v>
      </c>
      <c r="O500" s="14">
        <v>0</v>
      </c>
      <c r="P500" s="14">
        <f t="shared" si="123"/>
        <v>4675</v>
      </c>
      <c r="Q500" s="14">
        <v>12404.32</v>
      </c>
      <c r="R500" s="14">
        <f t="shared" si="124"/>
        <v>13704.52</v>
      </c>
      <c r="S500" s="14">
        <f t="shared" si="125"/>
        <v>3374.8</v>
      </c>
      <c r="T500" s="14">
        <f t="shared" si="126"/>
        <v>8295.48</v>
      </c>
      <c r="U500" s="7"/>
      <c r="V500" s="33"/>
      <c r="W500"/>
      <c r="X500"/>
      <c r="Y500"/>
      <c r="Z500"/>
      <c r="AA500" s="33"/>
      <c r="AB500"/>
      <c r="AC500" s="33"/>
      <c r="AD500"/>
      <c r="AE500"/>
      <c r="AF500"/>
      <c r="AG500" s="33"/>
      <c r="AH500" s="33"/>
      <c r="AI500" s="33"/>
      <c r="AJ500"/>
      <c r="AL500" s="37"/>
      <c r="AM500" s="37"/>
    </row>
    <row r="501" spans="1:39" ht="15.95" customHeight="1" x14ac:dyDescent="0.25">
      <c r="A501" s="11">
        <f t="shared" si="118"/>
        <v>484</v>
      </c>
      <c r="B501" s="12" t="s">
        <v>212</v>
      </c>
      <c r="C501" s="13" t="s">
        <v>612</v>
      </c>
      <c r="D501" s="13" t="s">
        <v>165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 t="shared" si="119"/>
        <v>631.4</v>
      </c>
      <c r="K501" s="14">
        <f t="shared" si="120"/>
        <v>1561.9999999999998</v>
      </c>
      <c r="L501" s="14">
        <f t="shared" si="121"/>
        <v>253</v>
      </c>
      <c r="M501" s="14">
        <f t="shared" si="127"/>
        <v>668.8</v>
      </c>
      <c r="N501" s="14">
        <f t="shared" si="122"/>
        <v>1559.8000000000002</v>
      </c>
      <c r="O501" s="14">
        <v>0</v>
      </c>
      <c r="P501" s="14">
        <f t="shared" si="123"/>
        <v>4675</v>
      </c>
      <c r="Q501" s="14">
        <v>17183.11</v>
      </c>
      <c r="R501" s="14">
        <f t="shared" si="124"/>
        <v>18483.310000000001</v>
      </c>
      <c r="S501" s="14">
        <f t="shared" si="125"/>
        <v>3374.8</v>
      </c>
      <c r="T501" s="14">
        <f t="shared" si="126"/>
        <v>3516.6899999999987</v>
      </c>
      <c r="U501" s="7"/>
      <c r="V501" s="33"/>
      <c r="W501"/>
      <c r="X501"/>
      <c r="Y501"/>
      <c r="Z501"/>
      <c r="AA501" s="33"/>
      <c r="AB501"/>
      <c r="AC501" s="33"/>
      <c r="AD501"/>
      <c r="AE501"/>
      <c r="AF501"/>
      <c r="AG501" s="33"/>
      <c r="AH501" s="33"/>
      <c r="AI501" s="33"/>
      <c r="AJ501"/>
      <c r="AL501" s="37"/>
      <c r="AM501" s="37"/>
    </row>
    <row r="502" spans="1:39" ht="15.95" customHeight="1" x14ac:dyDescent="0.25">
      <c r="A502" s="11">
        <f t="shared" si="118"/>
        <v>485</v>
      </c>
      <c r="B502" s="12" t="s">
        <v>212</v>
      </c>
      <c r="C502" s="13" t="s">
        <v>613</v>
      </c>
      <c r="D502" s="13" t="s">
        <v>571</v>
      </c>
      <c r="E502" s="13" t="s">
        <v>29</v>
      </c>
      <c r="F502" s="13" t="s">
        <v>30</v>
      </c>
      <c r="G502" s="14">
        <v>28000</v>
      </c>
      <c r="H502" s="14">
        <v>0</v>
      </c>
      <c r="I502" s="14">
        <v>0</v>
      </c>
      <c r="J502" s="14">
        <f t="shared" si="119"/>
        <v>803.6</v>
      </c>
      <c r="K502" s="14">
        <f t="shared" si="120"/>
        <v>1987.9999999999998</v>
      </c>
      <c r="L502" s="14">
        <f t="shared" si="121"/>
        <v>322</v>
      </c>
      <c r="M502" s="14">
        <f t="shared" si="127"/>
        <v>851.2</v>
      </c>
      <c r="N502" s="14">
        <f t="shared" si="122"/>
        <v>1985.2</v>
      </c>
      <c r="O502" s="14">
        <v>0</v>
      </c>
      <c r="P502" s="14">
        <f t="shared" si="123"/>
        <v>5950</v>
      </c>
      <c r="Q502" s="14">
        <v>0</v>
      </c>
      <c r="R502" s="14">
        <f t="shared" si="124"/>
        <v>1654.8000000000002</v>
      </c>
      <c r="S502" s="14">
        <f t="shared" si="125"/>
        <v>4295.2</v>
      </c>
      <c r="T502" s="14">
        <f t="shared" si="126"/>
        <v>26345.200000000001</v>
      </c>
      <c r="U502" s="7"/>
      <c r="V502" s="33"/>
      <c r="W502"/>
      <c r="X502"/>
      <c r="Y502"/>
      <c r="Z502"/>
      <c r="AA502" s="33"/>
      <c r="AB502"/>
      <c r="AC502" s="33"/>
      <c r="AD502"/>
      <c r="AE502"/>
      <c r="AF502"/>
      <c r="AG502"/>
      <c r="AH502" s="33"/>
      <c r="AI502" s="33"/>
      <c r="AJ502"/>
      <c r="AL502" s="37"/>
      <c r="AM502" s="37"/>
    </row>
    <row r="503" spans="1:39" ht="15.95" customHeight="1" x14ac:dyDescent="0.25">
      <c r="A503" s="11">
        <f t="shared" si="118"/>
        <v>486</v>
      </c>
      <c r="B503" s="12" t="s">
        <v>212</v>
      </c>
      <c r="C503" s="13" t="s">
        <v>614</v>
      </c>
      <c r="D503" s="13" t="s">
        <v>165</v>
      </c>
      <c r="E503" s="13" t="s">
        <v>29</v>
      </c>
      <c r="F503" s="13" t="s">
        <v>30</v>
      </c>
      <c r="G503" s="14">
        <v>22000</v>
      </c>
      <c r="H503" s="14">
        <v>0</v>
      </c>
      <c r="I503" s="14">
        <v>0</v>
      </c>
      <c r="J503" s="14">
        <f t="shared" si="119"/>
        <v>631.4</v>
      </c>
      <c r="K503" s="14">
        <f t="shared" si="120"/>
        <v>1561.9999999999998</v>
      </c>
      <c r="L503" s="14">
        <f t="shared" si="121"/>
        <v>253</v>
      </c>
      <c r="M503" s="14">
        <f t="shared" si="127"/>
        <v>668.8</v>
      </c>
      <c r="N503" s="14">
        <f t="shared" si="122"/>
        <v>1559.8000000000002</v>
      </c>
      <c r="O503" s="14">
        <v>0</v>
      </c>
      <c r="P503" s="14">
        <f t="shared" si="123"/>
        <v>4675</v>
      </c>
      <c r="Q503" s="14">
        <v>12987.12</v>
      </c>
      <c r="R503" s="14">
        <f t="shared" si="124"/>
        <v>14287.32</v>
      </c>
      <c r="S503" s="14">
        <f t="shared" si="125"/>
        <v>3374.8</v>
      </c>
      <c r="T503" s="14">
        <f t="shared" si="126"/>
        <v>7712.68</v>
      </c>
      <c r="U503" s="7"/>
      <c r="V503" s="33"/>
      <c r="W503"/>
      <c r="X503"/>
      <c r="Y503"/>
      <c r="Z503"/>
      <c r="AA503" s="33"/>
      <c r="AB503"/>
      <c r="AC503" s="33"/>
      <c r="AD503"/>
      <c r="AE503"/>
      <c r="AF503"/>
      <c r="AG503" s="33"/>
      <c r="AH503" s="33"/>
      <c r="AI503" s="33"/>
      <c r="AJ503"/>
      <c r="AL503" s="37"/>
      <c r="AM503" s="37"/>
    </row>
    <row r="504" spans="1:39" ht="15.95" customHeight="1" x14ac:dyDescent="0.25">
      <c r="A504" s="11">
        <f t="shared" si="118"/>
        <v>487</v>
      </c>
      <c r="B504" s="12" t="s">
        <v>212</v>
      </c>
      <c r="C504" s="13" t="s">
        <v>995</v>
      </c>
      <c r="D504" s="13" t="s">
        <v>165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 t="shared" si="119"/>
        <v>631.4</v>
      </c>
      <c r="K504" s="14">
        <f t="shared" si="120"/>
        <v>1561.9999999999998</v>
      </c>
      <c r="L504" s="14">
        <f t="shared" si="121"/>
        <v>253</v>
      </c>
      <c r="M504" s="14">
        <f t="shared" si="127"/>
        <v>668.8</v>
      </c>
      <c r="N504" s="14">
        <f t="shared" si="122"/>
        <v>1559.8000000000002</v>
      </c>
      <c r="O504" s="14">
        <v>0</v>
      </c>
      <c r="P504" s="14">
        <f t="shared" si="123"/>
        <v>4675</v>
      </c>
      <c r="Q504" s="14">
        <v>7686</v>
      </c>
      <c r="R504" s="14">
        <f t="shared" si="124"/>
        <v>8986.2000000000007</v>
      </c>
      <c r="S504" s="14">
        <f t="shared" si="125"/>
        <v>3374.8</v>
      </c>
      <c r="T504" s="14">
        <f t="shared" si="126"/>
        <v>13013.8</v>
      </c>
      <c r="U504" s="7"/>
      <c r="V504" s="33"/>
      <c r="W504"/>
      <c r="X504"/>
      <c r="Y504"/>
      <c r="Z504"/>
      <c r="AA504" s="33"/>
      <c r="AB504"/>
      <c r="AC504" s="33"/>
      <c r="AD504"/>
      <c r="AE504"/>
      <c r="AF504"/>
      <c r="AG504" s="33"/>
      <c r="AH504" s="33"/>
      <c r="AI504" s="33"/>
      <c r="AJ504"/>
      <c r="AL504" s="37"/>
      <c r="AM504" s="37"/>
    </row>
    <row r="505" spans="1:39" ht="15.95" customHeight="1" x14ac:dyDescent="0.25">
      <c r="A505" s="11">
        <f t="shared" si="118"/>
        <v>488</v>
      </c>
      <c r="B505" s="12" t="s">
        <v>212</v>
      </c>
      <c r="C505" s="13" t="s">
        <v>994</v>
      </c>
      <c r="D505" s="13" t="s">
        <v>37</v>
      </c>
      <c r="E505" s="13" t="s">
        <v>29</v>
      </c>
      <c r="F505" s="13" t="s">
        <v>35</v>
      </c>
      <c r="G505" s="14">
        <v>34000</v>
      </c>
      <c r="H505" s="14">
        <v>0</v>
      </c>
      <c r="I505" s="14">
        <v>0</v>
      </c>
      <c r="J505" s="14">
        <f t="shared" si="119"/>
        <v>975.8</v>
      </c>
      <c r="K505" s="14">
        <f t="shared" si="120"/>
        <v>2414</v>
      </c>
      <c r="L505" s="14">
        <f t="shared" si="121"/>
        <v>391</v>
      </c>
      <c r="M505" s="14">
        <f t="shared" si="127"/>
        <v>1033.5999999999999</v>
      </c>
      <c r="N505" s="14">
        <f t="shared" si="122"/>
        <v>2410.6000000000004</v>
      </c>
      <c r="O505" s="14">
        <v>0</v>
      </c>
      <c r="P505" s="14">
        <f t="shared" si="123"/>
        <v>7225</v>
      </c>
      <c r="Q505" s="14">
        <v>0</v>
      </c>
      <c r="R505" s="14">
        <f t="shared" si="124"/>
        <v>2009.3999999999999</v>
      </c>
      <c r="S505" s="14">
        <f t="shared" si="125"/>
        <v>5215.6000000000004</v>
      </c>
      <c r="T505" s="14">
        <f t="shared" si="126"/>
        <v>31990.6</v>
      </c>
      <c r="U505" s="7"/>
      <c r="V505" s="33"/>
      <c r="W505"/>
      <c r="X505"/>
      <c r="Y505"/>
      <c r="Z505"/>
      <c r="AA505" s="33"/>
      <c r="AB505"/>
      <c r="AC505" s="33"/>
      <c r="AD505"/>
      <c r="AE505"/>
      <c r="AF505" s="33"/>
      <c r="AG505"/>
      <c r="AH505" s="33"/>
      <c r="AI505" s="33"/>
      <c r="AJ505"/>
      <c r="AL505" s="37"/>
      <c r="AM505" s="37"/>
    </row>
    <row r="506" spans="1:39" ht="15.95" customHeight="1" x14ac:dyDescent="0.25">
      <c r="A506" s="11">
        <f t="shared" si="118"/>
        <v>489</v>
      </c>
      <c r="B506" s="12" t="s">
        <v>212</v>
      </c>
      <c r="C506" s="13" t="s">
        <v>1005</v>
      </c>
      <c r="D506" s="13" t="s">
        <v>363</v>
      </c>
      <c r="E506" s="13" t="s">
        <v>29</v>
      </c>
      <c r="F506" s="13" t="s">
        <v>30</v>
      </c>
      <c r="G506" s="14">
        <v>28600</v>
      </c>
      <c r="H506" s="14">
        <v>0</v>
      </c>
      <c r="I506" s="14">
        <v>0</v>
      </c>
      <c r="J506" s="14">
        <f t="shared" si="119"/>
        <v>820.82</v>
      </c>
      <c r="K506" s="14">
        <f t="shared" si="120"/>
        <v>2030.6</v>
      </c>
      <c r="L506" s="14">
        <f t="shared" si="121"/>
        <v>328.9</v>
      </c>
      <c r="M506" s="14">
        <f t="shared" si="127"/>
        <v>869.44</v>
      </c>
      <c r="N506" s="14">
        <f t="shared" si="122"/>
        <v>2027.7400000000002</v>
      </c>
      <c r="O506" s="14">
        <v>0</v>
      </c>
      <c r="P506" s="14">
        <f t="shared" si="123"/>
        <v>6077.5</v>
      </c>
      <c r="Q506" s="14">
        <v>0</v>
      </c>
      <c r="R506" s="14">
        <f t="shared" si="124"/>
        <v>1690.2600000000002</v>
      </c>
      <c r="S506" s="14">
        <f t="shared" si="125"/>
        <v>4387.24</v>
      </c>
      <c r="T506" s="14">
        <f t="shared" si="126"/>
        <v>26909.739999999998</v>
      </c>
      <c r="U506" s="7"/>
      <c r="V506" s="33"/>
      <c r="W506"/>
      <c r="X506"/>
      <c r="Y506"/>
      <c r="Z506"/>
      <c r="AA506" s="33"/>
      <c r="AB506"/>
      <c r="AC506" s="33"/>
      <c r="AD506"/>
      <c r="AE506"/>
      <c r="AF506"/>
      <c r="AG506"/>
      <c r="AH506" s="33"/>
      <c r="AI506" s="33"/>
      <c r="AJ506"/>
      <c r="AL506" s="37"/>
      <c r="AM506" s="37"/>
    </row>
    <row r="507" spans="1:39" ht="15.95" customHeight="1" x14ac:dyDescent="0.25">
      <c r="A507" s="11">
        <f t="shared" si="118"/>
        <v>490</v>
      </c>
      <c r="B507" s="12" t="s">
        <v>212</v>
      </c>
      <c r="C507" s="13" t="s">
        <v>1022</v>
      </c>
      <c r="D507" s="13" t="s">
        <v>165</v>
      </c>
      <c r="E507" s="13" t="s">
        <v>29</v>
      </c>
      <c r="F507" s="13" t="s">
        <v>35</v>
      </c>
      <c r="G507" s="14">
        <v>22000</v>
      </c>
      <c r="H507" s="14">
        <v>0</v>
      </c>
      <c r="I507" s="14">
        <v>0</v>
      </c>
      <c r="J507" s="14">
        <f t="shared" si="119"/>
        <v>631.4</v>
      </c>
      <c r="K507" s="14">
        <f t="shared" si="120"/>
        <v>1561.9999999999998</v>
      </c>
      <c r="L507" s="14">
        <f t="shared" si="121"/>
        <v>253</v>
      </c>
      <c r="M507" s="14">
        <f t="shared" si="127"/>
        <v>668.8</v>
      </c>
      <c r="N507" s="14">
        <f t="shared" si="122"/>
        <v>1559.8000000000002</v>
      </c>
      <c r="O507" s="14">
        <v>0</v>
      </c>
      <c r="P507" s="14">
        <f t="shared" si="123"/>
        <v>4675</v>
      </c>
      <c r="Q507" s="14">
        <v>0</v>
      </c>
      <c r="R507" s="14">
        <f t="shared" si="124"/>
        <v>1300.1999999999998</v>
      </c>
      <c r="S507" s="14">
        <f t="shared" si="125"/>
        <v>3374.8</v>
      </c>
      <c r="T507" s="14">
        <f t="shared" si="126"/>
        <v>20699.8</v>
      </c>
      <c r="U507" s="7"/>
      <c r="V507" s="33"/>
      <c r="W507"/>
      <c r="X507"/>
      <c r="Y507"/>
      <c r="Z507"/>
      <c r="AA507" s="33"/>
      <c r="AB507"/>
      <c r="AC507" s="33"/>
      <c r="AD507"/>
      <c r="AE507"/>
      <c r="AF507"/>
      <c r="AG507"/>
      <c r="AH507" s="33"/>
      <c r="AI507" s="33"/>
      <c r="AJ507"/>
      <c r="AL507" s="37"/>
      <c r="AM507" s="37"/>
    </row>
    <row r="508" spans="1:39" ht="15.95" customHeight="1" x14ac:dyDescent="0.25">
      <c r="A508" s="11">
        <f t="shared" si="118"/>
        <v>491</v>
      </c>
      <c r="B508" s="12" t="s">
        <v>212</v>
      </c>
      <c r="C508" s="13" t="s">
        <v>1020</v>
      </c>
      <c r="D508" s="13" t="s">
        <v>165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 t="shared" si="119"/>
        <v>631.4</v>
      </c>
      <c r="K508" s="14">
        <f t="shared" si="120"/>
        <v>1561.9999999999998</v>
      </c>
      <c r="L508" s="14">
        <f t="shared" si="121"/>
        <v>253</v>
      </c>
      <c r="M508" s="14">
        <f t="shared" si="127"/>
        <v>668.8</v>
      </c>
      <c r="N508" s="14">
        <f t="shared" si="122"/>
        <v>1559.8000000000002</v>
      </c>
      <c r="O508" s="14">
        <v>0</v>
      </c>
      <c r="P508" s="14">
        <f t="shared" si="123"/>
        <v>4675</v>
      </c>
      <c r="Q508" s="14">
        <v>4046</v>
      </c>
      <c r="R508" s="14">
        <f t="shared" si="124"/>
        <v>5346.2</v>
      </c>
      <c r="S508" s="14">
        <f t="shared" si="125"/>
        <v>3374.8</v>
      </c>
      <c r="T508" s="14">
        <f t="shared" si="126"/>
        <v>16653.8</v>
      </c>
      <c r="U508" s="7"/>
      <c r="V508" s="33"/>
      <c r="W508"/>
      <c r="X508"/>
      <c r="Y508"/>
      <c r="Z508"/>
      <c r="AA508" s="33"/>
      <c r="AB508"/>
      <c r="AC508" s="33"/>
      <c r="AD508"/>
      <c r="AE508"/>
      <c r="AF508"/>
      <c r="AG508" s="33"/>
      <c r="AH508" s="33"/>
      <c r="AI508" s="33"/>
      <c r="AJ508"/>
      <c r="AL508" s="37"/>
      <c r="AM508" s="37"/>
    </row>
    <row r="509" spans="1:39" ht="15.95" customHeight="1" x14ac:dyDescent="0.25">
      <c r="A509" s="11">
        <f t="shared" si="118"/>
        <v>492</v>
      </c>
      <c r="B509" s="12" t="s">
        <v>212</v>
      </c>
      <c r="C509" s="13" t="s">
        <v>1019</v>
      </c>
      <c r="D509" s="13" t="s">
        <v>37</v>
      </c>
      <c r="E509" s="13" t="s">
        <v>29</v>
      </c>
      <c r="F509" s="13" t="s">
        <v>35</v>
      </c>
      <c r="G509" s="14">
        <v>34000</v>
      </c>
      <c r="H509" s="14">
        <v>0</v>
      </c>
      <c r="I509" s="14">
        <v>0</v>
      </c>
      <c r="J509" s="14">
        <f t="shared" si="119"/>
        <v>975.8</v>
      </c>
      <c r="K509" s="14">
        <f t="shared" si="120"/>
        <v>2414</v>
      </c>
      <c r="L509" s="14">
        <f t="shared" si="121"/>
        <v>391</v>
      </c>
      <c r="M509" s="14">
        <f t="shared" si="127"/>
        <v>1033.5999999999999</v>
      </c>
      <c r="N509" s="14">
        <f t="shared" si="122"/>
        <v>2410.6000000000004</v>
      </c>
      <c r="O509" s="14">
        <v>0</v>
      </c>
      <c r="P509" s="14">
        <f t="shared" si="123"/>
        <v>7225</v>
      </c>
      <c r="Q509" s="14">
        <v>0</v>
      </c>
      <c r="R509" s="14">
        <f t="shared" si="124"/>
        <v>2009.3999999999999</v>
      </c>
      <c r="S509" s="14">
        <f t="shared" si="125"/>
        <v>5215.6000000000004</v>
      </c>
      <c r="T509" s="14">
        <f t="shared" si="126"/>
        <v>31990.6</v>
      </c>
      <c r="U509" s="7"/>
      <c r="V509" s="33"/>
      <c r="W509"/>
      <c r="X509"/>
      <c r="Y509"/>
      <c r="Z509"/>
      <c r="AA509" s="33"/>
      <c r="AB509"/>
      <c r="AC509" s="33"/>
      <c r="AD509"/>
      <c r="AE509"/>
      <c r="AF509" s="33"/>
      <c r="AG509"/>
      <c r="AH509" s="33"/>
      <c r="AI509" s="33"/>
      <c r="AJ509"/>
      <c r="AL509" s="37"/>
      <c r="AM509" s="37"/>
    </row>
    <row r="510" spans="1:39" ht="15.95" customHeight="1" x14ac:dyDescent="0.25">
      <c r="A510" s="11">
        <f t="shared" si="118"/>
        <v>493</v>
      </c>
      <c r="B510" s="12" t="s">
        <v>212</v>
      </c>
      <c r="C510" s="13" t="s">
        <v>1017</v>
      </c>
      <c r="D510" s="13" t="s">
        <v>571</v>
      </c>
      <c r="E510" s="13" t="s">
        <v>29</v>
      </c>
      <c r="F510" s="13" t="s">
        <v>30</v>
      </c>
      <c r="G510" s="14">
        <v>22000</v>
      </c>
      <c r="H510" s="14">
        <v>0</v>
      </c>
      <c r="I510" s="14">
        <v>0</v>
      </c>
      <c r="J510" s="14">
        <f t="shared" si="119"/>
        <v>631.4</v>
      </c>
      <c r="K510" s="14">
        <f t="shared" si="120"/>
        <v>1561.9999999999998</v>
      </c>
      <c r="L510" s="14">
        <f t="shared" si="121"/>
        <v>253</v>
      </c>
      <c r="M510" s="14">
        <f t="shared" si="127"/>
        <v>668.8</v>
      </c>
      <c r="N510" s="14">
        <f t="shared" si="122"/>
        <v>1559.8000000000002</v>
      </c>
      <c r="O510" s="14">
        <v>0</v>
      </c>
      <c r="P510" s="14">
        <f t="shared" si="123"/>
        <v>4675</v>
      </c>
      <c r="Q510" s="14">
        <v>0</v>
      </c>
      <c r="R510" s="14">
        <f t="shared" si="124"/>
        <v>1300.1999999999998</v>
      </c>
      <c r="S510" s="14">
        <f t="shared" si="125"/>
        <v>3374.8</v>
      </c>
      <c r="T510" s="14">
        <f t="shared" si="126"/>
        <v>20699.8</v>
      </c>
      <c r="U510" s="7"/>
      <c r="V510" s="33"/>
      <c r="W510"/>
      <c r="X510"/>
      <c r="Y510"/>
      <c r="Z510"/>
      <c r="AA510" s="33"/>
      <c r="AB510"/>
      <c r="AC510" s="33"/>
      <c r="AD510"/>
      <c r="AE510"/>
      <c r="AF510"/>
      <c r="AG510"/>
      <c r="AH510" s="33"/>
      <c r="AI510" s="33"/>
      <c r="AJ510"/>
      <c r="AL510" s="37"/>
      <c r="AM510" s="37"/>
    </row>
    <row r="511" spans="1:39" ht="15.95" customHeight="1" x14ac:dyDescent="0.25">
      <c r="A511" s="11">
        <f t="shared" si="118"/>
        <v>494</v>
      </c>
      <c r="B511" s="12" t="s">
        <v>212</v>
      </c>
      <c r="C511" s="13" t="s">
        <v>1037</v>
      </c>
      <c r="D511" s="13" t="s">
        <v>221</v>
      </c>
      <c r="E511" s="13" t="s">
        <v>29</v>
      </c>
      <c r="F511" s="13" t="s">
        <v>35</v>
      </c>
      <c r="G511" s="14">
        <v>20000</v>
      </c>
      <c r="H511" s="14">
        <v>0</v>
      </c>
      <c r="I511" s="14">
        <v>0</v>
      </c>
      <c r="J511" s="14">
        <f t="shared" si="119"/>
        <v>574</v>
      </c>
      <c r="K511" s="14">
        <f t="shared" si="120"/>
        <v>1419.9999999999998</v>
      </c>
      <c r="L511" s="14">
        <f t="shared" si="121"/>
        <v>230</v>
      </c>
      <c r="M511" s="14">
        <f t="shared" si="127"/>
        <v>608</v>
      </c>
      <c r="N511" s="14">
        <f t="shared" si="122"/>
        <v>1418</v>
      </c>
      <c r="O511" s="14">
        <v>0</v>
      </c>
      <c r="P511" s="14">
        <f t="shared" si="123"/>
        <v>4250</v>
      </c>
      <c r="Q511" s="14">
        <v>0</v>
      </c>
      <c r="R511" s="14">
        <f t="shared" si="124"/>
        <v>1182</v>
      </c>
      <c r="S511" s="14">
        <f t="shared" si="125"/>
        <v>3068</v>
      </c>
      <c r="T511" s="14">
        <f t="shared" si="126"/>
        <v>18818</v>
      </c>
      <c r="U511" s="7"/>
      <c r="V511" s="33"/>
      <c r="W511"/>
      <c r="X511"/>
      <c r="Y511"/>
      <c r="Z511"/>
      <c r="AA511" s="33"/>
      <c r="AB511"/>
      <c r="AC511" s="33"/>
      <c r="AD511"/>
      <c r="AE511"/>
      <c r="AF511"/>
      <c r="AG511"/>
      <c r="AH511" s="33"/>
      <c r="AI511" s="33"/>
      <c r="AJ511"/>
      <c r="AL511" s="37"/>
      <c r="AM511" s="37"/>
    </row>
    <row r="512" spans="1:39" ht="15.95" customHeight="1" x14ac:dyDescent="0.25">
      <c r="A512" s="11">
        <f t="shared" si="118"/>
        <v>495</v>
      </c>
      <c r="B512" s="12" t="s">
        <v>403</v>
      </c>
      <c r="C512" s="13" t="s">
        <v>575</v>
      </c>
      <c r="D512" s="13" t="s">
        <v>300</v>
      </c>
      <c r="E512" s="13" t="s">
        <v>29</v>
      </c>
      <c r="F512" s="13" t="s">
        <v>30</v>
      </c>
      <c r="G512" s="14">
        <v>34500</v>
      </c>
      <c r="H512" s="14">
        <v>0</v>
      </c>
      <c r="I512" s="14">
        <v>0</v>
      </c>
      <c r="J512" s="14">
        <f t="shared" si="119"/>
        <v>990.15</v>
      </c>
      <c r="K512" s="14">
        <f t="shared" si="120"/>
        <v>2449.5</v>
      </c>
      <c r="L512" s="14">
        <f t="shared" si="121"/>
        <v>396.75</v>
      </c>
      <c r="M512" s="14">
        <f t="shared" si="127"/>
        <v>1048.8</v>
      </c>
      <c r="N512" s="14">
        <f t="shared" si="122"/>
        <v>2446.0500000000002</v>
      </c>
      <c r="O512" s="14">
        <v>0</v>
      </c>
      <c r="P512" s="14">
        <f t="shared" si="123"/>
        <v>7331.25</v>
      </c>
      <c r="Q512" s="14">
        <v>16401.87</v>
      </c>
      <c r="R512" s="14">
        <f t="shared" si="124"/>
        <v>18440.82</v>
      </c>
      <c r="S512" s="14">
        <f t="shared" si="125"/>
        <v>5292.3</v>
      </c>
      <c r="T512" s="14">
        <f t="shared" si="126"/>
        <v>16059.18</v>
      </c>
      <c r="U512" s="7"/>
      <c r="V512" s="33"/>
      <c r="W512"/>
      <c r="X512"/>
      <c r="Y512"/>
      <c r="Z512"/>
      <c r="AA512" s="33"/>
      <c r="AB512"/>
      <c r="AC512" s="33"/>
      <c r="AD512"/>
      <c r="AE512"/>
      <c r="AF512" s="33"/>
      <c r="AG512" s="33"/>
      <c r="AH512" s="33"/>
      <c r="AI512" s="33"/>
      <c r="AJ512"/>
      <c r="AL512" s="37"/>
      <c r="AM512" s="37"/>
    </row>
    <row r="513" spans="1:39" ht="15.95" customHeight="1" x14ac:dyDescent="0.25">
      <c r="A513" s="11">
        <f t="shared" si="118"/>
        <v>496</v>
      </c>
      <c r="B513" s="12" t="s">
        <v>405</v>
      </c>
      <c r="C513" s="13" t="s">
        <v>615</v>
      </c>
      <c r="D513" s="13" t="s">
        <v>32</v>
      </c>
      <c r="E513" s="13" t="s">
        <v>29</v>
      </c>
      <c r="F513" s="13" t="s">
        <v>30</v>
      </c>
      <c r="G513" s="14">
        <v>32774.019999999997</v>
      </c>
      <c r="H513" s="14">
        <v>0</v>
      </c>
      <c r="I513" s="14">
        <v>0</v>
      </c>
      <c r="J513" s="14">
        <f t="shared" si="119"/>
        <v>940.61437399999988</v>
      </c>
      <c r="K513" s="14">
        <f t="shared" si="120"/>
        <v>2326.9554199999998</v>
      </c>
      <c r="L513" s="14">
        <f t="shared" si="121"/>
        <v>376.90122999999994</v>
      </c>
      <c r="M513" s="14">
        <f t="shared" si="127"/>
        <v>996.33020799999986</v>
      </c>
      <c r="N513" s="14">
        <f t="shared" si="122"/>
        <v>2323.6780180000001</v>
      </c>
      <c r="O513" s="14">
        <v>0</v>
      </c>
      <c r="P513" s="14">
        <f t="shared" si="123"/>
        <v>6964.4792500000003</v>
      </c>
      <c r="Q513" s="14">
        <v>2046</v>
      </c>
      <c r="R513" s="14">
        <f t="shared" si="124"/>
        <v>3982.9445819999996</v>
      </c>
      <c r="S513" s="14">
        <f t="shared" si="125"/>
        <v>5027.5346680000002</v>
      </c>
      <c r="T513" s="14">
        <f t="shared" si="126"/>
        <v>28791.075417999997</v>
      </c>
      <c r="U513" s="7"/>
      <c r="V513" s="33"/>
      <c r="W513"/>
      <c r="X513"/>
      <c r="Y513"/>
      <c r="Z513"/>
      <c r="AA513" s="33"/>
      <c r="AB513"/>
      <c r="AC513" s="33"/>
      <c r="AD513"/>
      <c r="AE513"/>
      <c r="AF513"/>
      <c r="AG513" s="33"/>
      <c r="AH513" s="33"/>
      <c r="AI513" s="33"/>
      <c r="AJ513"/>
      <c r="AL513" s="37"/>
      <c r="AM513" s="37"/>
    </row>
    <row r="514" spans="1:39" ht="15.95" customHeight="1" x14ac:dyDescent="0.25">
      <c r="A514" s="11">
        <f t="shared" si="118"/>
        <v>497</v>
      </c>
      <c r="B514" s="12" t="s">
        <v>405</v>
      </c>
      <c r="C514" s="13" t="s">
        <v>616</v>
      </c>
      <c r="D514" s="13" t="s">
        <v>318</v>
      </c>
      <c r="E514" s="13" t="s">
        <v>29</v>
      </c>
      <c r="F514" s="13" t="s">
        <v>35</v>
      </c>
      <c r="G514" s="14">
        <v>140403.47</v>
      </c>
      <c r="H514" s="14">
        <v>26351.41</v>
      </c>
      <c r="I514" s="14">
        <v>0</v>
      </c>
      <c r="J514" s="14">
        <f t="shared" si="119"/>
        <v>4029.5795889999999</v>
      </c>
      <c r="K514" s="14">
        <f t="shared" si="120"/>
        <v>9968.6463699999986</v>
      </c>
      <c r="L514" s="14">
        <f t="shared" si="121"/>
        <v>1614.639905</v>
      </c>
      <c r="M514" s="14">
        <f t="shared" si="127"/>
        <v>4268.265488</v>
      </c>
      <c r="N514" s="14">
        <f t="shared" si="122"/>
        <v>9954.6060230000003</v>
      </c>
      <c r="O514" s="14">
        <v>0</v>
      </c>
      <c r="P514" s="14">
        <f t="shared" si="123"/>
        <v>29835.737375000001</v>
      </c>
      <c r="Q514" s="14">
        <v>7646.96</v>
      </c>
      <c r="R514" s="14">
        <f t="shared" si="124"/>
        <v>42296.215077000001</v>
      </c>
      <c r="S514" s="14">
        <f t="shared" si="125"/>
        <v>21537.892297999999</v>
      </c>
      <c r="T514" s="14">
        <f t="shared" si="126"/>
        <v>98107.254923</v>
      </c>
      <c r="U514" s="7"/>
      <c r="V514" s="33"/>
      <c r="W514"/>
      <c r="X514"/>
      <c r="Y514"/>
      <c r="Z514"/>
      <c r="AA514" s="33"/>
      <c r="AB514"/>
      <c r="AC514" s="33"/>
      <c r="AD514" s="33"/>
      <c r="AE514" s="33"/>
      <c r="AF514" s="33"/>
      <c r="AG514" s="33"/>
      <c r="AH514" s="33"/>
      <c r="AI514" s="33"/>
      <c r="AJ514"/>
      <c r="AL514" s="37"/>
      <c r="AM514" s="37"/>
    </row>
    <row r="515" spans="1:39" ht="15.95" customHeight="1" x14ac:dyDescent="0.25">
      <c r="A515" s="11">
        <f t="shared" si="118"/>
        <v>498</v>
      </c>
      <c r="B515" s="12" t="s">
        <v>405</v>
      </c>
      <c r="C515" s="13" t="s">
        <v>617</v>
      </c>
      <c r="D515" s="13" t="s">
        <v>360</v>
      </c>
      <c r="E515" s="13" t="s">
        <v>29</v>
      </c>
      <c r="F515" s="13" t="s">
        <v>30</v>
      </c>
      <c r="G515" s="14">
        <v>30000</v>
      </c>
      <c r="H515" s="14">
        <v>0</v>
      </c>
      <c r="I515" s="14">
        <v>0</v>
      </c>
      <c r="J515" s="14">
        <f t="shared" si="119"/>
        <v>861</v>
      </c>
      <c r="K515" s="14">
        <f t="shared" si="120"/>
        <v>2130</v>
      </c>
      <c r="L515" s="14">
        <f t="shared" si="121"/>
        <v>345</v>
      </c>
      <c r="M515" s="14">
        <f t="shared" si="127"/>
        <v>912</v>
      </c>
      <c r="N515" s="14">
        <f t="shared" si="122"/>
        <v>2127</v>
      </c>
      <c r="O515" s="14">
        <v>0</v>
      </c>
      <c r="P515" s="14">
        <f t="shared" si="123"/>
        <v>6375</v>
      </c>
      <c r="Q515" s="14">
        <v>1046</v>
      </c>
      <c r="R515" s="14">
        <f t="shared" si="124"/>
        <v>2819</v>
      </c>
      <c r="S515" s="14">
        <f t="shared" si="125"/>
        <v>4602</v>
      </c>
      <c r="T515" s="14">
        <f t="shared" si="126"/>
        <v>27181</v>
      </c>
      <c r="U515" s="7"/>
      <c r="V515" s="33"/>
      <c r="W515"/>
      <c r="X515"/>
      <c r="Y515"/>
      <c r="Z515"/>
      <c r="AA515" s="33"/>
      <c r="AB515"/>
      <c r="AC515" s="33"/>
      <c r="AD515"/>
      <c r="AE515"/>
      <c r="AF515"/>
      <c r="AG515" s="33"/>
      <c r="AH515" s="33"/>
      <c r="AI515" s="33"/>
      <c r="AJ515"/>
      <c r="AL515" s="37"/>
      <c r="AM515" s="37"/>
    </row>
    <row r="516" spans="1:39" ht="15.95" customHeight="1" x14ac:dyDescent="0.25">
      <c r="A516" s="11">
        <f t="shared" si="118"/>
        <v>499</v>
      </c>
      <c r="B516" s="12" t="s">
        <v>405</v>
      </c>
      <c r="C516" s="13" t="s">
        <v>618</v>
      </c>
      <c r="D516" s="13" t="s">
        <v>300</v>
      </c>
      <c r="E516" s="13" t="s">
        <v>44</v>
      </c>
      <c r="F516" s="13" t="s">
        <v>30</v>
      </c>
      <c r="G516" s="14">
        <v>43234.53</v>
      </c>
      <c r="H516" s="14">
        <v>899.16</v>
      </c>
      <c r="I516" s="14">
        <v>0</v>
      </c>
      <c r="J516" s="14">
        <f t="shared" si="119"/>
        <v>1240.831011</v>
      </c>
      <c r="K516" s="14">
        <f t="shared" si="120"/>
        <v>3069.6516299999998</v>
      </c>
      <c r="L516" s="14">
        <f t="shared" si="121"/>
        <v>497.19709499999999</v>
      </c>
      <c r="M516" s="14">
        <f t="shared" si="127"/>
        <v>1314.329712</v>
      </c>
      <c r="N516" s="14">
        <f t="shared" si="122"/>
        <v>3065.3281770000003</v>
      </c>
      <c r="O516" s="14">
        <v>0</v>
      </c>
      <c r="P516" s="14">
        <f t="shared" si="123"/>
        <v>9187.3376250000001</v>
      </c>
      <c r="Q516" s="14">
        <v>3185.99</v>
      </c>
      <c r="R516" s="14">
        <f t="shared" si="124"/>
        <v>6640.3107229999996</v>
      </c>
      <c r="S516" s="14">
        <f t="shared" si="125"/>
        <v>6632.1769020000002</v>
      </c>
      <c r="T516" s="14">
        <f t="shared" si="126"/>
        <v>36594.219276999997</v>
      </c>
      <c r="U516" s="7"/>
      <c r="V516" s="33"/>
      <c r="W516"/>
      <c r="X516"/>
      <c r="Y516"/>
      <c r="Z516"/>
      <c r="AA516" s="33"/>
      <c r="AB516"/>
      <c r="AC516" s="33"/>
      <c r="AD516" s="33"/>
      <c r="AE516"/>
      <c r="AF516" s="33"/>
      <c r="AG516" s="33"/>
      <c r="AH516" s="33"/>
      <c r="AI516" s="33"/>
      <c r="AJ516"/>
      <c r="AL516" s="37"/>
      <c r="AM516" s="37"/>
    </row>
    <row r="517" spans="1:39" ht="15.95" customHeight="1" x14ac:dyDescent="0.25">
      <c r="A517" s="11">
        <f t="shared" si="118"/>
        <v>500</v>
      </c>
      <c r="B517" s="12" t="s">
        <v>405</v>
      </c>
      <c r="C517" s="13" t="s">
        <v>619</v>
      </c>
      <c r="D517" s="13" t="s">
        <v>32</v>
      </c>
      <c r="E517" s="13" t="s">
        <v>29</v>
      </c>
      <c r="F517" s="13" t="s">
        <v>35</v>
      </c>
      <c r="G517" s="14">
        <v>36300</v>
      </c>
      <c r="H517" s="14">
        <v>0</v>
      </c>
      <c r="I517" s="14">
        <v>0</v>
      </c>
      <c r="J517" s="14">
        <f t="shared" si="119"/>
        <v>1041.81</v>
      </c>
      <c r="K517" s="14">
        <f t="shared" si="120"/>
        <v>2577.2999999999997</v>
      </c>
      <c r="L517" s="14">
        <f t="shared" si="121"/>
        <v>417.45</v>
      </c>
      <c r="M517" s="14">
        <f t="shared" si="127"/>
        <v>1103.52</v>
      </c>
      <c r="N517" s="14">
        <f t="shared" si="122"/>
        <v>2573.67</v>
      </c>
      <c r="O517" s="14">
        <v>0</v>
      </c>
      <c r="P517" s="14">
        <f t="shared" si="123"/>
        <v>7713.75</v>
      </c>
      <c r="Q517" s="14">
        <v>6046</v>
      </c>
      <c r="R517" s="14">
        <f t="shared" si="124"/>
        <v>8191.33</v>
      </c>
      <c r="S517" s="14">
        <f t="shared" si="125"/>
        <v>5568.42</v>
      </c>
      <c r="T517" s="14">
        <f t="shared" si="126"/>
        <v>28108.67</v>
      </c>
      <c r="U517" s="7"/>
      <c r="V517" s="33"/>
      <c r="W517"/>
      <c r="X517"/>
      <c r="Y517"/>
      <c r="Z517"/>
      <c r="AA517" s="33"/>
      <c r="AB517"/>
      <c r="AC517" s="33"/>
      <c r="AD517" s="33"/>
      <c r="AE517"/>
      <c r="AF517" s="33"/>
      <c r="AG517" s="33"/>
      <c r="AH517" s="33"/>
      <c r="AI517" s="33"/>
      <c r="AJ517"/>
      <c r="AL517" s="37"/>
      <c r="AM517" s="37"/>
    </row>
    <row r="518" spans="1:39" ht="15.95" customHeight="1" x14ac:dyDescent="0.25">
      <c r="A518" s="11">
        <f t="shared" si="118"/>
        <v>501</v>
      </c>
      <c r="B518" s="12" t="s">
        <v>405</v>
      </c>
      <c r="C518" s="13" t="s">
        <v>620</v>
      </c>
      <c r="D518" s="13" t="s">
        <v>1061</v>
      </c>
      <c r="E518" s="13" t="s">
        <v>29</v>
      </c>
      <c r="F518" s="13" t="s">
        <v>30</v>
      </c>
      <c r="G518" s="14">
        <v>120000</v>
      </c>
      <c r="H518" s="14">
        <v>16809.87</v>
      </c>
      <c r="I518" s="14">
        <v>0</v>
      </c>
      <c r="J518" s="14">
        <f t="shared" si="119"/>
        <v>3444</v>
      </c>
      <c r="K518" s="14">
        <f t="shared" si="120"/>
        <v>8520</v>
      </c>
      <c r="L518" s="14">
        <f t="shared" si="121"/>
        <v>1380</v>
      </c>
      <c r="M518" s="14">
        <f t="shared" si="127"/>
        <v>3648</v>
      </c>
      <c r="N518" s="14">
        <f t="shared" si="122"/>
        <v>8508</v>
      </c>
      <c r="O518" s="14">
        <v>0</v>
      </c>
      <c r="P518" s="14">
        <f t="shared" si="123"/>
        <v>25500</v>
      </c>
      <c r="Q518" s="14">
        <v>1950.01</v>
      </c>
      <c r="R518" s="14">
        <f t="shared" si="124"/>
        <v>25851.879999999997</v>
      </c>
      <c r="S518" s="14">
        <f t="shared" si="125"/>
        <v>18408</v>
      </c>
      <c r="T518" s="14">
        <f t="shared" si="126"/>
        <v>94148.12</v>
      </c>
      <c r="U518" s="7"/>
      <c r="V518" s="33"/>
      <c r="W518"/>
      <c r="X518"/>
      <c r="Y518"/>
      <c r="Z518"/>
      <c r="AA518" s="33"/>
      <c r="AB518"/>
      <c r="AC518" s="33"/>
      <c r="AD518" s="33"/>
      <c r="AE518" s="33"/>
      <c r="AF518" s="33"/>
      <c r="AG518" s="33"/>
      <c r="AH518" s="33"/>
      <c r="AI518" s="33"/>
      <c r="AJ518"/>
      <c r="AK518"/>
      <c r="AL518" s="37"/>
      <c r="AM518" s="37"/>
    </row>
    <row r="519" spans="1:39" ht="15.95" customHeight="1" x14ac:dyDescent="0.25">
      <c r="A519" s="11">
        <f t="shared" si="118"/>
        <v>502</v>
      </c>
      <c r="B519" s="12" t="s">
        <v>405</v>
      </c>
      <c r="C519" s="13" t="s">
        <v>621</v>
      </c>
      <c r="D519" s="13" t="s">
        <v>300</v>
      </c>
      <c r="E519" s="13" t="s">
        <v>29</v>
      </c>
      <c r="F519" s="13" t="s">
        <v>30</v>
      </c>
      <c r="G519" s="14">
        <v>30000</v>
      </c>
      <c r="H519" s="14">
        <v>1049.8599999999999</v>
      </c>
      <c r="I519" s="14">
        <v>0</v>
      </c>
      <c r="J519" s="14">
        <f t="shared" si="119"/>
        <v>861</v>
      </c>
      <c r="K519" s="14">
        <f t="shared" si="120"/>
        <v>2130</v>
      </c>
      <c r="L519" s="14">
        <f t="shared" si="121"/>
        <v>345</v>
      </c>
      <c r="M519" s="14">
        <f t="shared" si="127"/>
        <v>912</v>
      </c>
      <c r="N519" s="14">
        <f t="shared" si="122"/>
        <v>2127</v>
      </c>
      <c r="O519" s="14">
        <v>1597.31</v>
      </c>
      <c r="P519" s="14">
        <f t="shared" si="123"/>
        <v>6375</v>
      </c>
      <c r="Q519" s="14">
        <v>15882.340000000002</v>
      </c>
      <c r="R519" s="14">
        <f t="shared" si="124"/>
        <v>20302.510000000002</v>
      </c>
      <c r="S519" s="14">
        <f t="shared" si="125"/>
        <v>4602</v>
      </c>
      <c r="T519" s="14">
        <f t="shared" si="126"/>
        <v>9697.489999999998</v>
      </c>
      <c r="U519" s="7"/>
      <c r="V519" s="33"/>
      <c r="W519"/>
      <c r="X519"/>
      <c r="Y519"/>
      <c r="Z519"/>
      <c r="AA519" s="33"/>
      <c r="AB519"/>
      <c r="AC519" s="33"/>
      <c r="AD519"/>
      <c r="AE519" s="33"/>
      <c r="AF519"/>
      <c r="AG519" s="33"/>
      <c r="AH519" s="33"/>
      <c r="AI519" s="33"/>
      <c r="AJ519"/>
      <c r="AL519" s="37"/>
      <c r="AM519" s="37"/>
    </row>
    <row r="520" spans="1:39" ht="15.95" customHeight="1" x14ac:dyDescent="0.25">
      <c r="A520" s="11">
        <f t="shared" si="118"/>
        <v>503</v>
      </c>
      <c r="B520" s="12" t="s">
        <v>405</v>
      </c>
      <c r="C520" s="13" t="s">
        <v>622</v>
      </c>
      <c r="D520" s="13" t="s">
        <v>1061</v>
      </c>
      <c r="E520" s="13" t="s">
        <v>29</v>
      </c>
      <c r="F520" s="13" t="s">
        <v>30</v>
      </c>
      <c r="G520" s="14">
        <v>120000</v>
      </c>
      <c r="H520" s="14">
        <v>16809.87</v>
      </c>
      <c r="I520" s="14">
        <v>0</v>
      </c>
      <c r="J520" s="14">
        <f t="shared" si="119"/>
        <v>3444</v>
      </c>
      <c r="K520" s="14">
        <f t="shared" si="120"/>
        <v>8520</v>
      </c>
      <c r="L520" s="14">
        <f t="shared" si="121"/>
        <v>1380</v>
      </c>
      <c r="M520" s="14">
        <f t="shared" si="127"/>
        <v>3648</v>
      </c>
      <c r="N520" s="14">
        <f t="shared" si="122"/>
        <v>8508</v>
      </c>
      <c r="O520" s="14">
        <v>0</v>
      </c>
      <c r="P520" s="14">
        <f t="shared" si="123"/>
        <v>25500</v>
      </c>
      <c r="Q520" s="14">
        <v>1830.01</v>
      </c>
      <c r="R520" s="14">
        <f t="shared" si="124"/>
        <v>25731.879999999997</v>
      </c>
      <c r="S520" s="14">
        <f t="shared" si="125"/>
        <v>18408</v>
      </c>
      <c r="T520" s="14">
        <f t="shared" si="126"/>
        <v>94268.12</v>
      </c>
      <c r="U520" s="7"/>
      <c r="V520" s="33"/>
      <c r="W520"/>
      <c r="X520"/>
      <c r="Y520"/>
      <c r="Z520"/>
      <c r="AA520" s="33"/>
      <c r="AB520"/>
      <c r="AC520" s="33"/>
      <c r="AD520" s="33"/>
      <c r="AE520" s="33"/>
      <c r="AF520" s="33"/>
      <c r="AG520" s="33"/>
      <c r="AH520" s="33"/>
      <c r="AI520" s="33"/>
      <c r="AJ520"/>
      <c r="AL520" s="37"/>
      <c r="AM520" s="37"/>
    </row>
    <row r="521" spans="1:39" ht="15.95" customHeight="1" x14ac:dyDescent="0.25">
      <c r="A521" s="11">
        <f t="shared" si="118"/>
        <v>504</v>
      </c>
      <c r="B521" s="12" t="s">
        <v>405</v>
      </c>
      <c r="C521" s="13" t="s">
        <v>623</v>
      </c>
      <c r="D521" s="13" t="s">
        <v>300</v>
      </c>
      <c r="E521" s="13" t="s">
        <v>44</v>
      </c>
      <c r="F521" s="13" t="s">
        <v>30</v>
      </c>
      <c r="G521" s="14">
        <v>35557.730000000003</v>
      </c>
      <c r="H521" s="14">
        <v>0</v>
      </c>
      <c r="I521" s="14">
        <v>0</v>
      </c>
      <c r="J521" s="14">
        <f t="shared" si="119"/>
        <v>1020.5068510000001</v>
      </c>
      <c r="K521" s="14">
        <f t="shared" si="120"/>
        <v>2524.5988299999999</v>
      </c>
      <c r="L521" s="14">
        <f t="shared" si="121"/>
        <v>408.91389500000002</v>
      </c>
      <c r="M521" s="14">
        <f t="shared" si="127"/>
        <v>1080.9549920000002</v>
      </c>
      <c r="N521" s="14">
        <f t="shared" si="122"/>
        <v>2521.0430570000003</v>
      </c>
      <c r="O521" s="14">
        <v>0</v>
      </c>
      <c r="P521" s="14">
        <f t="shared" si="123"/>
        <v>7556.0176250000004</v>
      </c>
      <c r="Q521" s="14">
        <v>15029.84</v>
      </c>
      <c r="R521" s="14">
        <f t="shared" si="124"/>
        <v>17131.301843000001</v>
      </c>
      <c r="S521" s="14">
        <f t="shared" si="125"/>
        <v>5454.5557820000004</v>
      </c>
      <c r="T521" s="14">
        <f t="shared" si="126"/>
        <v>18426.428157000002</v>
      </c>
      <c r="U521" s="7"/>
      <c r="V521" s="33"/>
      <c r="W521"/>
      <c r="X521"/>
      <c r="Y521"/>
      <c r="Z521"/>
      <c r="AA521" s="33"/>
      <c r="AB521"/>
      <c r="AC521" s="33"/>
      <c r="AD521" s="33"/>
      <c r="AE521"/>
      <c r="AF521" s="33"/>
      <c r="AG521" s="33"/>
      <c r="AH521" s="33"/>
      <c r="AI521" s="33"/>
      <c r="AJ521"/>
      <c r="AL521" s="37"/>
      <c r="AM521" s="37"/>
    </row>
    <row r="522" spans="1:39" ht="15.95" customHeight="1" x14ac:dyDescent="0.25">
      <c r="A522" s="11">
        <f t="shared" si="118"/>
        <v>505</v>
      </c>
      <c r="B522" s="12" t="s">
        <v>405</v>
      </c>
      <c r="C522" s="13" t="s">
        <v>624</v>
      </c>
      <c r="D522" s="13" t="s">
        <v>1061</v>
      </c>
      <c r="E522" s="13" t="s">
        <v>29</v>
      </c>
      <c r="F522" s="13" t="s">
        <v>35</v>
      </c>
      <c r="G522" s="14">
        <v>120000</v>
      </c>
      <c r="H522" s="14">
        <v>16809.87</v>
      </c>
      <c r="I522" s="14">
        <v>0</v>
      </c>
      <c r="J522" s="14">
        <f t="shared" si="119"/>
        <v>3444</v>
      </c>
      <c r="K522" s="14">
        <f t="shared" si="120"/>
        <v>8520</v>
      </c>
      <c r="L522" s="14">
        <f t="shared" si="121"/>
        <v>1380</v>
      </c>
      <c r="M522" s="14">
        <f t="shared" si="127"/>
        <v>3648</v>
      </c>
      <c r="N522" s="14">
        <f t="shared" si="122"/>
        <v>8508</v>
      </c>
      <c r="O522" s="14">
        <v>0</v>
      </c>
      <c r="P522" s="14">
        <f t="shared" si="123"/>
        <v>25500</v>
      </c>
      <c r="Q522" s="14">
        <v>57499.01</v>
      </c>
      <c r="R522" s="14">
        <f t="shared" si="124"/>
        <v>81400.88</v>
      </c>
      <c r="S522" s="14">
        <f t="shared" si="125"/>
        <v>18408</v>
      </c>
      <c r="T522" s="14">
        <f t="shared" si="126"/>
        <v>38599.119999999995</v>
      </c>
      <c r="U522" s="7"/>
      <c r="V522" s="33"/>
      <c r="W522"/>
      <c r="X522"/>
      <c r="Y522"/>
      <c r="Z522"/>
      <c r="AA522" s="33"/>
      <c r="AB522"/>
      <c r="AC522" s="33"/>
      <c r="AD522" s="33"/>
      <c r="AE522" s="33"/>
      <c r="AF522" s="33"/>
      <c r="AG522" s="33"/>
      <c r="AH522" s="33"/>
      <c r="AI522" s="33"/>
      <c r="AJ522"/>
      <c r="AL522" s="37"/>
      <c r="AM522" s="37"/>
    </row>
    <row r="523" spans="1:39" ht="15.95" customHeight="1" x14ac:dyDescent="0.25">
      <c r="A523" s="11">
        <f t="shared" si="118"/>
        <v>506</v>
      </c>
      <c r="B523" s="12" t="s">
        <v>405</v>
      </c>
      <c r="C523" s="13" t="s">
        <v>625</v>
      </c>
      <c r="D523" s="13" t="s">
        <v>103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 t="shared" si="119"/>
        <v>861</v>
      </c>
      <c r="K523" s="14">
        <f t="shared" si="120"/>
        <v>2130</v>
      </c>
      <c r="L523" s="14">
        <f t="shared" si="121"/>
        <v>345</v>
      </c>
      <c r="M523" s="14">
        <f t="shared" si="127"/>
        <v>912</v>
      </c>
      <c r="N523" s="14">
        <f t="shared" si="122"/>
        <v>2127</v>
      </c>
      <c r="O523" s="14">
        <v>0</v>
      </c>
      <c r="P523" s="14">
        <f t="shared" si="123"/>
        <v>6375</v>
      </c>
      <c r="Q523" s="14">
        <v>8288.93</v>
      </c>
      <c r="R523" s="14">
        <f t="shared" si="124"/>
        <v>10061.93</v>
      </c>
      <c r="S523" s="14">
        <f t="shared" si="125"/>
        <v>4602</v>
      </c>
      <c r="T523" s="14">
        <f t="shared" si="126"/>
        <v>19938.07</v>
      </c>
      <c r="U523" s="7"/>
      <c r="V523" s="33"/>
      <c r="W523"/>
      <c r="X523"/>
      <c r="Y523"/>
      <c r="Z523"/>
      <c r="AA523" s="33"/>
      <c r="AB523"/>
      <c r="AC523" s="33"/>
      <c r="AD523"/>
      <c r="AE523"/>
      <c r="AF523"/>
      <c r="AG523" s="33"/>
      <c r="AH523" s="33"/>
      <c r="AI523" s="33"/>
      <c r="AJ523"/>
      <c r="AL523" s="37"/>
      <c r="AM523" s="37"/>
    </row>
    <row r="524" spans="1:39" ht="15.95" customHeight="1" x14ac:dyDescent="0.25">
      <c r="A524" s="11">
        <f t="shared" si="118"/>
        <v>507</v>
      </c>
      <c r="B524" s="12" t="s">
        <v>405</v>
      </c>
      <c r="C524" s="13" t="s">
        <v>626</v>
      </c>
      <c r="D524" s="13" t="s">
        <v>1061</v>
      </c>
      <c r="E524" s="13" t="s">
        <v>29</v>
      </c>
      <c r="F524" s="13" t="s">
        <v>30</v>
      </c>
      <c r="G524" s="14">
        <v>120000</v>
      </c>
      <c r="H524" s="14">
        <v>16413.02</v>
      </c>
      <c r="I524" s="14">
        <v>0</v>
      </c>
      <c r="J524" s="14">
        <f t="shared" ref="J524:J547" si="128">+G524*2.87%</f>
        <v>3444</v>
      </c>
      <c r="K524" s="14">
        <f t="shared" ref="K524:K547" si="129">G524*7.1%</f>
        <v>8520</v>
      </c>
      <c r="L524" s="14">
        <f t="shared" ref="L524:L547" si="130">G524*1.15%</f>
        <v>1380</v>
      </c>
      <c r="M524" s="14">
        <f t="shared" si="127"/>
        <v>3648</v>
      </c>
      <c r="N524" s="14">
        <f t="shared" ref="N524:N547" si="131">G524*7.09%</f>
        <v>8508</v>
      </c>
      <c r="O524" s="14">
        <v>1587.38</v>
      </c>
      <c r="P524" s="14">
        <f t="shared" ref="P524:P547" si="132">J524+K524+L524+M524+N524</f>
        <v>25500</v>
      </c>
      <c r="Q524" s="14">
        <v>1830.0099999999998</v>
      </c>
      <c r="R524" s="14">
        <f t="shared" ref="R524:R555" si="133">+J524+M524+O524+Q524+H524+I524</f>
        <v>26922.410000000003</v>
      </c>
      <c r="S524" s="14">
        <f t="shared" ref="S524:S547" si="134">+N524+L524+K524</f>
        <v>18408</v>
      </c>
      <c r="T524" s="14">
        <f t="shared" ref="T524:T547" si="135">+G524-R524</f>
        <v>93077.59</v>
      </c>
      <c r="U524" s="7"/>
      <c r="V524" s="33"/>
      <c r="W524"/>
      <c r="X524"/>
      <c r="Y524"/>
      <c r="Z524"/>
      <c r="AA524" s="33"/>
      <c r="AB524"/>
      <c r="AC524" s="33"/>
      <c r="AD524" s="33"/>
      <c r="AE524" s="33"/>
      <c r="AF524" s="33"/>
      <c r="AG524" s="33"/>
      <c r="AH524" s="33"/>
      <c r="AI524" s="33"/>
      <c r="AJ524"/>
      <c r="AL524" s="37"/>
      <c r="AM524" s="37"/>
    </row>
    <row r="525" spans="1:39" s="3" customFormat="1" ht="15" x14ac:dyDescent="0.25">
      <c r="A525" s="11">
        <f t="shared" si="118"/>
        <v>508</v>
      </c>
      <c r="B525" s="12" t="s">
        <v>405</v>
      </c>
      <c r="C525" s="13" t="s">
        <v>627</v>
      </c>
      <c r="D525" s="13" t="s">
        <v>1061</v>
      </c>
      <c r="E525" s="13" t="s">
        <v>29</v>
      </c>
      <c r="F525" s="13" t="s">
        <v>30</v>
      </c>
      <c r="G525" s="14">
        <v>120000</v>
      </c>
      <c r="H525" s="14">
        <v>16809.87</v>
      </c>
      <c r="I525" s="14">
        <v>0</v>
      </c>
      <c r="J525" s="14">
        <f t="shared" si="128"/>
        <v>3444</v>
      </c>
      <c r="K525" s="14">
        <f t="shared" si="129"/>
        <v>8520</v>
      </c>
      <c r="L525" s="14">
        <f t="shared" si="130"/>
        <v>1380</v>
      </c>
      <c r="M525" s="14">
        <f t="shared" ref="M525:M547" si="136">+G525*3.04%</f>
        <v>3648</v>
      </c>
      <c r="N525" s="14">
        <f t="shared" si="131"/>
        <v>8508</v>
      </c>
      <c r="O525" s="14">
        <v>0</v>
      </c>
      <c r="P525" s="14">
        <f t="shared" si="132"/>
        <v>25500</v>
      </c>
      <c r="Q525" s="14">
        <v>16359.01</v>
      </c>
      <c r="R525" s="14">
        <f t="shared" si="133"/>
        <v>40260.880000000005</v>
      </c>
      <c r="S525" s="14">
        <f t="shared" si="134"/>
        <v>18408</v>
      </c>
      <c r="T525" s="14">
        <f t="shared" si="135"/>
        <v>79739.12</v>
      </c>
      <c r="U525" s="7"/>
      <c r="V525" s="33"/>
      <c r="W525"/>
      <c r="X525"/>
      <c r="Y525"/>
      <c r="Z525"/>
      <c r="AA525" s="33"/>
      <c r="AB525"/>
      <c r="AC525" s="33"/>
      <c r="AD525" s="33"/>
      <c r="AE525" s="33"/>
      <c r="AF525" s="33"/>
      <c r="AG525" s="33"/>
      <c r="AH525" s="33"/>
      <c r="AI525" s="33"/>
      <c r="AJ525"/>
      <c r="AK525" s="7"/>
      <c r="AL525" s="37"/>
      <c r="AM525" s="37"/>
    </row>
    <row r="526" spans="1:39" s="3" customFormat="1" ht="15" x14ac:dyDescent="0.25">
      <c r="A526" s="11">
        <f t="shared" si="118"/>
        <v>509</v>
      </c>
      <c r="B526" s="12" t="s">
        <v>405</v>
      </c>
      <c r="C526" s="13" t="s">
        <v>628</v>
      </c>
      <c r="D526" s="13" t="s">
        <v>1061</v>
      </c>
      <c r="E526" s="13" t="s">
        <v>29</v>
      </c>
      <c r="F526" s="13" t="s">
        <v>35</v>
      </c>
      <c r="G526" s="14">
        <v>120000</v>
      </c>
      <c r="H526" s="14">
        <v>16413.02</v>
      </c>
      <c r="I526" s="14">
        <v>0</v>
      </c>
      <c r="J526" s="14">
        <f t="shared" si="128"/>
        <v>3444</v>
      </c>
      <c r="K526" s="14">
        <f t="shared" si="129"/>
        <v>8520</v>
      </c>
      <c r="L526" s="14">
        <f t="shared" si="130"/>
        <v>1380</v>
      </c>
      <c r="M526" s="14">
        <f t="shared" si="136"/>
        <v>3648</v>
      </c>
      <c r="N526" s="14">
        <f t="shared" si="131"/>
        <v>8508</v>
      </c>
      <c r="O526" s="14">
        <v>1587.38</v>
      </c>
      <c r="P526" s="14">
        <f t="shared" si="132"/>
        <v>25500</v>
      </c>
      <c r="Q526" s="14">
        <v>53289.98</v>
      </c>
      <c r="R526" s="14">
        <f t="shared" si="133"/>
        <v>78382.38</v>
      </c>
      <c r="S526" s="14">
        <f t="shared" si="134"/>
        <v>18408</v>
      </c>
      <c r="T526" s="14">
        <f t="shared" si="135"/>
        <v>41617.619999999995</v>
      </c>
      <c r="U526" s="7"/>
      <c r="V526" s="33"/>
      <c r="W526"/>
      <c r="X526"/>
      <c r="Y526"/>
      <c r="Z526"/>
      <c r="AA526" s="33"/>
      <c r="AB526"/>
      <c r="AC526" s="33"/>
      <c r="AD526" s="33"/>
      <c r="AE526" s="33"/>
      <c r="AF526" s="33"/>
      <c r="AG526" s="33"/>
      <c r="AH526" s="33"/>
      <c r="AI526" s="33"/>
      <c r="AJ526"/>
      <c r="AK526" s="7"/>
      <c r="AL526" s="37"/>
      <c r="AM526" s="37"/>
    </row>
    <row r="527" spans="1:39" s="3" customFormat="1" ht="15" x14ac:dyDescent="0.25">
      <c r="A527" s="11">
        <f t="shared" si="118"/>
        <v>510</v>
      </c>
      <c r="B527" s="12" t="s">
        <v>405</v>
      </c>
      <c r="C527" s="13" t="s">
        <v>629</v>
      </c>
      <c r="D527" s="13" t="s">
        <v>1061</v>
      </c>
      <c r="E527" s="13" t="s">
        <v>29</v>
      </c>
      <c r="F527" s="13" t="s">
        <v>30</v>
      </c>
      <c r="G527" s="14">
        <v>77293.41</v>
      </c>
      <c r="H527" s="14">
        <v>6764.21</v>
      </c>
      <c r="I527" s="14">
        <v>0</v>
      </c>
      <c r="J527" s="14">
        <f t="shared" si="128"/>
        <v>2218.3208669999999</v>
      </c>
      <c r="K527" s="14">
        <f t="shared" si="129"/>
        <v>5487.8321099999994</v>
      </c>
      <c r="L527" s="14">
        <f t="shared" si="130"/>
        <v>888.87421500000005</v>
      </c>
      <c r="M527" s="14">
        <f t="shared" si="136"/>
        <v>2349.7196640000002</v>
      </c>
      <c r="N527" s="14">
        <f t="shared" si="131"/>
        <v>5480.102769000001</v>
      </c>
      <c r="O527" s="14">
        <v>0</v>
      </c>
      <c r="P527" s="14">
        <f t="shared" si="132"/>
        <v>16424.849625000003</v>
      </c>
      <c r="Q527" s="14">
        <v>46435.5</v>
      </c>
      <c r="R527" s="14">
        <f t="shared" si="133"/>
        <v>57767.750530999998</v>
      </c>
      <c r="S527" s="14">
        <f t="shared" si="134"/>
        <v>11856.809094</v>
      </c>
      <c r="T527" s="14">
        <f t="shared" si="135"/>
        <v>19525.659469000006</v>
      </c>
      <c r="U527" s="7"/>
      <c r="V527" s="33"/>
      <c r="W527"/>
      <c r="X527"/>
      <c r="Y527"/>
      <c r="Z527"/>
      <c r="AA527" s="33"/>
      <c r="AB527"/>
      <c r="AC527" s="33"/>
      <c r="AD527" s="33"/>
      <c r="AE527" s="33"/>
      <c r="AF527" s="33"/>
      <c r="AG527" s="33"/>
      <c r="AH527" s="33"/>
      <c r="AI527" s="33"/>
      <c r="AJ527"/>
      <c r="AK527" s="7"/>
      <c r="AL527" s="37"/>
      <c r="AM527" s="37"/>
    </row>
    <row r="528" spans="1:39" ht="15.95" customHeight="1" x14ac:dyDescent="0.25">
      <c r="A528" s="11">
        <f t="shared" si="118"/>
        <v>511</v>
      </c>
      <c r="B528" s="12" t="s">
        <v>405</v>
      </c>
      <c r="C528" s="13" t="s">
        <v>630</v>
      </c>
      <c r="D528" s="13" t="s">
        <v>360</v>
      </c>
      <c r="E528" s="13" t="s">
        <v>29</v>
      </c>
      <c r="F528" s="13" t="s">
        <v>35</v>
      </c>
      <c r="G528" s="14">
        <v>30000</v>
      </c>
      <c r="H528" s="14">
        <v>0</v>
      </c>
      <c r="I528" s="14">
        <v>0</v>
      </c>
      <c r="J528" s="14">
        <f t="shared" si="128"/>
        <v>861</v>
      </c>
      <c r="K528" s="14">
        <f t="shared" si="129"/>
        <v>2130</v>
      </c>
      <c r="L528" s="14">
        <f t="shared" si="130"/>
        <v>345</v>
      </c>
      <c r="M528" s="14">
        <f t="shared" si="136"/>
        <v>912</v>
      </c>
      <c r="N528" s="14">
        <f t="shared" si="131"/>
        <v>2127</v>
      </c>
      <c r="O528" s="14">
        <v>0</v>
      </c>
      <c r="P528" s="14">
        <f t="shared" si="132"/>
        <v>6375</v>
      </c>
      <c r="Q528" s="14">
        <v>4314</v>
      </c>
      <c r="R528" s="14">
        <f t="shared" si="133"/>
        <v>6087</v>
      </c>
      <c r="S528" s="14">
        <f t="shared" si="134"/>
        <v>4602</v>
      </c>
      <c r="T528" s="14">
        <f t="shared" si="135"/>
        <v>23913</v>
      </c>
      <c r="U528" s="7"/>
      <c r="V528" s="33"/>
      <c r="W528"/>
      <c r="X528"/>
      <c r="Y528"/>
      <c r="Z528"/>
      <c r="AA528" s="33"/>
      <c r="AB528"/>
      <c r="AC528" s="33"/>
      <c r="AD528"/>
      <c r="AE528"/>
      <c r="AF528"/>
      <c r="AG528" s="33"/>
      <c r="AH528" s="33"/>
      <c r="AI528" s="33"/>
      <c r="AJ528"/>
      <c r="AL528" s="37"/>
      <c r="AM528" s="37"/>
    </row>
    <row r="529" spans="1:39" ht="15.95" customHeight="1" x14ac:dyDescent="0.25">
      <c r="A529" s="11">
        <f t="shared" si="118"/>
        <v>512</v>
      </c>
      <c r="B529" s="12" t="s">
        <v>405</v>
      </c>
      <c r="C529" s="13" t="s">
        <v>631</v>
      </c>
      <c r="D529" s="13" t="s">
        <v>1061</v>
      </c>
      <c r="E529" s="13" t="s">
        <v>29</v>
      </c>
      <c r="F529" s="13" t="s">
        <v>35</v>
      </c>
      <c r="G529" s="14">
        <v>120000</v>
      </c>
      <c r="H529" s="14">
        <v>16809.87</v>
      </c>
      <c r="I529" s="14">
        <v>0</v>
      </c>
      <c r="J529" s="14">
        <f t="shared" si="128"/>
        <v>3444</v>
      </c>
      <c r="K529" s="14">
        <f t="shared" si="129"/>
        <v>8520</v>
      </c>
      <c r="L529" s="14">
        <f t="shared" si="130"/>
        <v>1380</v>
      </c>
      <c r="M529" s="14">
        <f t="shared" si="136"/>
        <v>3648</v>
      </c>
      <c r="N529" s="14">
        <f t="shared" si="131"/>
        <v>8508</v>
      </c>
      <c r="O529" s="14">
        <v>0</v>
      </c>
      <c r="P529" s="14">
        <f t="shared" si="132"/>
        <v>25500</v>
      </c>
      <c r="Q529" s="14">
        <v>26492.35</v>
      </c>
      <c r="R529" s="14">
        <f t="shared" si="133"/>
        <v>50394.22</v>
      </c>
      <c r="S529" s="14">
        <f t="shared" si="134"/>
        <v>18408</v>
      </c>
      <c r="T529" s="14">
        <f t="shared" si="135"/>
        <v>69605.78</v>
      </c>
      <c r="U529" s="7"/>
      <c r="V529" s="33"/>
      <c r="W529"/>
      <c r="X529"/>
      <c r="Y529"/>
      <c r="Z529"/>
      <c r="AA529" s="33"/>
      <c r="AB529"/>
      <c r="AC529" s="33"/>
      <c r="AD529" s="33"/>
      <c r="AE529" s="33"/>
      <c r="AF529" s="33"/>
      <c r="AG529" s="33"/>
      <c r="AH529" s="33"/>
      <c r="AI529" s="33"/>
      <c r="AJ529"/>
      <c r="AL529" s="37"/>
      <c r="AM529" s="37"/>
    </row>
    <row r="530" spans="1:39" ht="15.95" customHeight="1" x14ac:dyDescent="0.25">
      <c r="A530" s="11">
        <f t="shared" si="118"/>
        <v>513</v>
      </c>
      <c r="B530" s="12" t="s">
        <v>421</v>
      </c>
      <c r="C530" s="13" t="s">
        <v>632</v>
      </c>
      <c r="D530" s="13" t="s">
        <v>300</v>
      </c>
      <c r="E530" s="13" t="s">
        <v>29</v>
      </c>
      <c r="F530" s="13" t="s">
        <v>30</v>
      </c>
      <c r="G530" s="14">
        <v>34500</v>
      </c>
      <c r="H530" s="14">
        <v>0</v>
      </c>
      <c r="I530" s="14">
        <v>0</v>
      </c>
      <c r="J530" s="14">
        <f t="shared" si="128"/>
        <v>990.15</v>
      </c>
      <c r="K530" s="14">
        <f t="shared" si="129"/>
        <v>2449.5</v>
      </c>
      <c r="L530" s="14">
        <f t="shared" si="130"/>
        <v>396.75</v>
      </c>
      <c r="M530" s="14">
        <f t="shared" si="136"/>
        <v>1048.8</v>
      </c>
      <c r="N530" s="14">
        <f t="shared" si="131"/>
        <v>2446.0500000000002</v>
      </c>
      <c r="O530" s="14">
        <v>0</v>
      </c>
      <c r="P530" s="14">
        <f t="shared" si="132"/>
        <v>7331.25</v>
      </c>
      <c r="Q530" s="14">
        <v>13773.95</v>
      </c>
      <c r="R530" s="14">
        <f t="shared" si="133"/>
        <v>15812.900000000001</v>
      </c>
      <c r="S530" s="14">
        <f t="shared" si="134"/>
        <v>5292.3</v>
      </c>
      <c r="T530" s="14">
        <f t="shared" si="135"/>
        <v>18687.099999999999</v>
      </c>
      <c r="U530" s="7"/>
      <c r="V530" s="33"/>
      <c r="W530"/>
      <c r="X530"/>
      <c r="Y530"/>
      <c r="Z530"/>
      <c r="AA530" s="33"/>
      <c r="AB530"/>
      <c r="AC530" s="33"/>
      <c r="AD530"/>
      <c r="AE530"/>
      <c r="AF530" s="33"/>
      <c r="AG530" s="33"/>
      <c r="AH530" s="33"/>
      <c r="AI530" s="33"/>
      <c r="AJ530"/>
      <c r="AL530" s="37"/>
      <c r="AM530" s="37"/>
    </row>
    <row r="531" spans="1:39" ht="15.95" customHeight="1" x14ac:dyDescent="0.25">
      <c r="A531" s="11">
        <f t="shared" si="118"/>
        <v>514</v>
      </c>
      <c r="B531" s="12" t="s">
        <v>421</v>
      </c>
      <c r="C531" s="13" t="s">
        <v>633</v>
      </c>
      <c r="D531" s="13" t="s">
        <v>294</v>
      </c>
      <c r="E531" s="13" t="s">
        <v>44</v>
      </c>
      <c r="F531" s="13" t="s">
        <v>30</v>
      </c>
      <c r="G531" s="14">
        <v>45000</v>
      </c>
      <c r="H531" s="14">
        <v>1148.33</v>
      </c>
      <c r="I531" s="14">
        <v>0</v>
      </c>
      <c r="J531" s="14">
        <f t="shared" si="128"/>
        <v>1291.5</v>
      </c>
      <c r="K531" s="14">
        <f t="shared" si="129"/>
        <v>3194.9999999999995</v>
      </c>
      <c r="L531" s="14">
        <f t="shared" si="130"/>
        <v>517.5</v>
      </c>
      <c r="M531" s="14">
        <f t="shared" si="136"/>
        <v>1368</v>
      </c>
      <c r="N531" s="14">
        <f t="shared" si="131"/>
        <v>3190.5</v>
      </c>
      <c r="O531" s="14">
        <v>0</v>
      </c>
      <c r="P531" s="14">
        <f t="shared" si="132"/>
        <v>9562.5</v>
      </c>
      <c r="Q531" s="14">
        <v>4096</v>
      </c>
      <c r="R531" s="14">
        <f t="shared" si="133"/>
        <v>7903.83</v>
      </c>
      <c r="S531" s="14">
        <f t="shared" si="134"/>
        <v>6903</v>
      </c>
      <c r="T531" s="14">
        <f t="shared" si="135"/>
        <v>37096.17</v>
      </c>
      <c r="U531" s="7"/>
      <c r="V531" s="33"/>
      <c r="W531"/>
      <c r="X531"/>
      <c r="Y531"/>
      <c r="Z531"/>
      <c r="AA531" s="33"/>
      <c r="AB531"/>
      <c r="AC531" s="33"/>
      <c r="AD531" s="33"/>
      <c r="AE531" s="33"/>
      <c r="AF531" s="33"/>
      <c r="AG531" s="33"/>
      <c r="AH531" s="33"/>
      <c r="AI531" s="33"/>
      <c r="AJ531"/>
      <c r="AL531" s="37"/>
      <c r="AM531" s="37"/>
    </row>
    <row r="532" spans="1:39" ht="15.95" customHeight="1" x14ac:dyDescent="0.25">
      <c r="A532" s="11">
        <f t="shared" si="118"/>
        <v>515</v>
      </c>
      <c r="B532" s="12" t="s">
        <v>421</v>
      </c>
      <c r="C532" s="13" t="s">
        <v>634</v>
      </c>
      <c r="D532" s="13" t="s">
        <v>1066</v>
      </c>
      <c r="E532" s="13" t="s">
        <v>44</v>
      </c>
      <c r="F532" s="13" t="s">
        <v>30</v>
      </c>
      <c r="G532" s="14">
        <v>75000</v>
      </c>
      <c r="H532" s="14">
        <v>6309.38</v>
      </c>
      <c r="I532" s="14">
        <v>0</v>
      </c>
      <c r="J532" s="14">
        <f t="shared" si="128"/>
        <v>2152.5</v>
      </c>
      <c r="K532" s="14">
        <f t="shared" si="129"/>
        <v>5324.9999999999991</v>
      </c>
      <c r="L532" s="14">
        <f t="shared" si="130"/>
        <v>862.5</v>
      </c>
      <c r="M532" s="14">
        <f t="shared" si="136"/>
        <v>2280</v>
      </c>
      <c r="N532" s="14">
        <f t="shared" si="131"/>
        <v>5317.5</v>
      </c>
      <c r="O532" s="14">
        <v>0</v>
      </c>
      <c r="P532" s="14">
        <f t="shared" si="132"/>
        <v>15937.5</v>
      </c>
      <c r="Q532" s="14">
        <v>15646</v>
      </c>
      <c r="R532" s="14">
        <f t="shared" si="133"/>
        <v>26387.88</v>
      </c>
      <c r="S532" s="14">
        <f t="shared" si="134"/>
        <v>11505</v>
      </c>
      <c r="T532" s="14">
        <f t="shared" si="135"/>
        <v>48612.119999999995</v>
      </c>
      <c r="U532" s="7"/>
      <c r="V532" s="33"/>
      <c r="W532"/>
      <c r="X532"/>
      <c r="Y532"/>
      <c r="Z532"/>
      <c r="AA532" s="33"/>
      <c r="AB532"/>
      <c r="AC532" s="33"/>
      <c r="AD532" s="33"/>
      <c r="AE532" s="33"/>
      <c r="AF532" s="33"/>
      <c r="AG532" s="33"/>
      <c r="AH532" s="33"/>
      <c r="AI532" s="33"/>
      <c r="AJ532"/>
      <c r="AL532" s="37"/>
      <c r="AM532" s="37"/>
    </row>
    <row r="533" spans="1:39" ht="15.95" customHeight="1" x14ac:dyDescent="0.25">
      <c r="A533" s="11">
        <f t="shared" si="118"/>
        <v>516</v>
      </c>
      <c r="B533" s="12" t="s">
        <v>424</v>
      </c>
      <c r="C533" s="13" t="s">
        <v>635</v>
      </c>
      <c r="D533" s="13" t="s">
        <v>1061</v>
      </c>
      <c r="E533" s="13" t="s">
        <v>29</v>
      </c>
      <c r="F533" s="13" t="s">
        <v>30</v>
      </c>
      <c r="G533" s="14">
        <v>93862.05</v>
      </c>
      <c r="H533" s="14">
        <v>12298.74</v>
      </c>
      <c r="I533" s="14">
        <v>0</v>
      </c>
      <c r="J533" s="14">
        <f t="shared" si="128"/>
        <v>2693.840835</v>
      </c>
      <c r="K533" s="14">
        <f t="shared" si="129"/>
        <v>6664.2055499999997</v>
      </c>
      <c r="L533" s="14">
        <f t="shared" si="130"/>
        <v>1079.413575</v>
      </c>
      <c r="M533" s="14">
        <f t="shared" si="136"/>
        <v>2853.4063200000001</v>
      </c>
      <c r="N533" s="14">
        <f t="shared" si="131"/>
        <v>6654.8193450000008</v>
      </c>
      <c r="O533" s="14">
        <v>0</v>
      </c>
      <c r="P533" s="14">
        <f t="shared" si="132"/>
        <v>19945.685625000002</v>
      </c>
      <c r="Q533" s="14">
        <v>54504.46</v>
      </c>
      <c r="R533" s="14">
        <f t="shared" si="133"/>
        <v>72350.447155000002</v>
      </c>
      <c r="S533" s="14">
        <f t="shared" si="134"/>
        <v>14398.438470000001</v>
      </c>
      <c r="T533" s="14">
        <f t="shared" si="135"/>
        <v>21511.602845000001</v>
      </c>
      <c r="U533" s="7"/>
      <c r="V533" s="33"/>
      <c r="W533"/>
      <c r="X533"/>
      <c r="Y533"/>
      <c r="Z533"/>
      <c r="AA533" s="33"/>
      <c r="AB533"/>
      <c r="AC533" s="33"/>
      <c r="AD533" s="33"/>
      <c r="AE533" s="33"/>
      <c r="AF533" s="33"/>
      <c r="AG533" s="33"/>
      <c r="AH533" s="33"/>
      <c r="AI533" s="33"/>
      <c r="AJ533"/>
      <c r="AL533" s="37"/>
      <c r="AM533" s="37"/>
    </row>
    <row r="534" spans="1:39" s="3" customFormat="1" ht="15.95" customHeight="1" x14ac:dyDescent="0.25">
      <c r="A534" s="11">
        <f t="shared" si="118"/>
        <v>517</v>
      </c>
      <c r="B534" s="12" t="s">
        <v>424</v>
      </c>
      <c r="C534" s="13" t="s">
        <v>636</v>
      </c>
      <c r="D534" s="13" t="s">
        <v>300</v>
      </c>
      <c r="E534" s="13" t="s">
        <v>44</v>
      </c>
      <c r="F534" s="13" t="s">
        <v>30</v>
      </c>
      <c r="G534" s="14">
        <v>34500</v>
      </c>
      <c r="H534" s="14">
        <v>0</v>
      </c>
      <c r="I534" s="14">
        <v>0</v>
      </c>
      <c r="J534" s="14">
        <f t="shared" si="128"/>
        <v>990.15</v>
      </c>
      <c r="K534" s="14">
        <f t="shared" si="129"/>
        <v>2449.5</v>
      </c>
      <c r="L534" s="14">
        <f t="shared" si="130"/>
        <v>396.75</v>
      </c>
      <c r="M534" s="14">
        <f t="shared" si="136"/>
        <v>1048.8</v>
      </c>
      <c r="N534" s="14">
        <f t="shared" si="131"/>
        <v>2446.0500000000002</v>
      </c>
      <c r="O534" s="14">
        <v>0</v>
      </c>
      <c r="P534" s="14">
        <f t="shared" si="132"/>
        <v>7331.25</v>
      </c>
      <c r="Q534" s="14">
        <v>4846</v>
      </c>
      <c r="R534" s="14">
        <f t="shared" si="133"/>
        <v>6884.95</v>
      </c>
      <c r="S534" s="14">
        <f t="shared" si="134"/>
        <v>5292.3</v>
      </c>
      <c r="T534" s="14">
        <f t="shared" si="135"/>
        <v>27615.05</v>
      </c>
      <c r="U534" s="7"/>
      <c r="V534" s="33"/>
      <c r="W534"/>
      <c r="X534"/>
      <c r="Y534"/>
      <c r="Z534"/>
      <c r="AA534" s="33"/>
      <c r="AB534"/>
      <c r="AC534" s="33"/>
      <c r="AD534"/>
      <c r="AE534"/>
      <c r="AF534" s="33"/>
      <c r="AG534" s="33"/>
      <c r="AH534" s="33"/>
      <c r="AI534" s="33"/>
      <c r="AJ534"/>
      <c r="AK534" s="7"/>
      <c r="AL534" s="37"/>
      <c r="AM534" s="37"/>
    </row>
    <row r="535" spans="1:39" s="3" customFormat="1" ht="12.75" customHeight="1" x14ac:dyDescent="0.25">
      <c r="A535" s="11">
        <f t="shared" si="118"/>
        <v>518</v>
      </c>
      <c r="B535" s="12" t="s">
        <v>424</v>
      </c>
      <c r="C535" s="13" t="s">
        <v>637</v>
      </c>
      <c r="D535" s="13" t="s">
        <v>32</v>
      </c>
      <c r="E535" s="13" t="s">
        <v>29</v>
      </c>
      <c r="F535" s="13" t="s">
        <v>30</v>
      </c>
      <c r="G535" s="14">
        <v>34500</v>
      </c>
      <c r="H535" s="14">
        <v>0</v>
      </c>
      <c r="I535" s="14">
        <v>0</v>
      </c>
      <c r="J535" s="14">
        <f t="shared" si="128"/>
        <v>990.15</v>
      </c>
      <c r="K535" s="14">
        <f t="shared" si="129"/>
        <v>2449.5</v>
      </c>
      <c r="L535" s="14">
        <f t="shared" si="130"/>
        <v>396.75</v>
      </c>
      <c r="M535" s="14">
        <f t="shared" si="136"/>
        <v>1048.8</v>
      </c>
      <c r="N535" s="14">
        <f t="shared" si="131"/>
        <v>2446.0500000000002</v>
      </c>
      <c r="O535" s="14">
        <v>0</v>
      </c>
      <c r="P535" s="14">
        <f t="shared" si="132"/>
        <v>7331.25</v>
      </c>
      <c r="Q535" s="14">
        <v>4646</v>
      </c>
      <c r="R535" s="14">
        <f t="shared" si="133"/>
        <v>6684.95</v>
      </c>
      <c r="S535" s="14">
        <f t="shared" si="134"/>
        <v>5292.3</v>
      </c>
      <c r="T535" s="14">
        <f t="shared" si="135"/>
        <v>27815.05</v>
      </c>
      <c r="U535" s="7"/>
      <c r="V535" s="33"/>
      <c r="W535"/>
      <c r="X535"/>
      <c r="Y535"/>
      <c r="Z535"/>
      <c r="AA535" s="33"/>
      <c r="AB535"/>
      <c r="AC535" s="33"/>
      <c r="AD535"/>
      <c r="AE535"/>
      <c r="AF535" s="33"/>
      <c r="AG535" s="33"/>
      <c r="AH535" s="33"/>
      <c r="AI535" s="33"/>
      <c r="AJ535"/>
      <c r="AK535" s="7"/>
      <c r="AL535" s="37"/>
      <c r="AM535" s="37"/>
    </row>
    <row r="536" spans="1:39" ht="15.95" customHeight="1" x14ac:dyDescent="0.25">
      <c r="A536" s="11">
        <f t="shared" si="118"/>
        <v>519</v>
      </c>
      <c r="B536" s="12" t="s">
        <v>424</v>
      </c>
      <c r="C536" s="13" t="s">
        <v>638</v>
      </c>
      <c r="D536" s="13" t="s">
        <v>1061</v>
      </c>
      <c r="E536" s="13" t="s">
        <v>29</v>
      </c>
      <c r="F536" s="13" t="s">
        <v>30</v>
      </c>
      <c r="G536" s="14">
        <v>77219.3</v>
      </c>
      <c r="H536" s="14">
        <v>6407.54</v>
      </c>
      <c r="I536" s="14">
        <v>0</v>
      </c>
      <c r="J536" s="14">
        <f t="shared" si="128"/>
        <v>2216.19391</v>
      </c>
      <c r="K536" s="14">
        <f t="shared" si="129"/>
        <v>5482.5702999999994</v>
      </c>
      <c r="L536" s="14">
        <f t="shared" si="130"/>
        <v>888.02195000000006</v>
      </c>
      <c r="M536" s="14">
        <f t="shared" si="136"/>
        <v>2347.4667199999999</v>
      </c>
      <c r="N536" s="14">
        <f t="shared" si="131"/>
        <v>5474.8483700000006</v>
      </c>
      <c r="O536" s="14">
        <v>1597.31</v>
      </c>
      <c r="P536" s="14">
        <f t="shared" si="132"/>
        <v>16409.10125</v>
      </c>
      <c r="Q536" s="14">
        <v>36551.65</v>
      </c>
      <c r="R536" s="14">
        <f t="shared" si="133"/>
        <v>49120.160630000006</v>
      </c>
      <c r="S536" s="14">
        <f t="shared" si="134"/>
        <v>11845.440620000001</v>
      </c>
      <c r="T536" s="14">
        <f t="shared" si="135"/>
        <v>28099.139369999997</v>
      </c>
      <c r="U536" s="7"/>
      <c r="V536" s="33"/>
      <c r="W536"/>
      <c r="X536"/>
      <c r="Y536"/>
      <c r="Z536"/>
      <c r="AA536" s="33"/>
      <c r="AB536"/>
      <c r="AC536" s="33"/>
      <c r="AD536" s="33"/>
      <c r="AE536" s="33"/>
      <c r="AF536" s="33"/>
      <c r="AG536" s="33"/>
      <c r="AH536" s="33"/>
      <c r="AI536" s="33"/>
      <c r="AJ536"/>
      <c r="AL536" s="37"/>
      <c r="AM536" s="37"/>
    </row>
    <row r="537" spans="1:39" ht="15.95" customHeight="1" x14ac:dyDescent="0.25">
      <c r="A537" s="11">
        <f t="shared" si="118"/>
        <v>520</v>
      </c>
      <c r="B537" s="12" t="s">
        <v>639</v>
      </c>
      <c r="C537" s="13" t="s">
        <v>640</v>
      </c>
      <c r="D537" s="13" t="s">
        <v>330</v>
      </c>
      <c r="E537" s="13" t="s">
        <v>29</v>
      </c>
      <c r="F537" s="13" t="s">
        <v>35</v>
      </c>
      <c r="G537" s="14">
        <v>51555.18</v>
      </c>
      <c r="H537" s="14">
        <v>2073.4899999999998</v>
      </c>
      <c r="I537" s="14">
        <v>0</v>
      </c>
      <c r="J537" s="14">
        <f t="shared" si="128"/>
        <v>1479.6336659999999</v>
      </c>
      <c r="K537" s="14">
        <f t="shared" si="129"/>
        <v>3660.4177799999998</v>
      </c>
      <c r="L537" s="14">
        <f t="shared" si="130"/>
        <v>592.88456999999994</v>
      </c>
      <c r="M537" s="14">
        <f t="shared" si="136"/>
        <v>1567.277472</v>
      </c>
      <c r="N537" s="14">
        <f t="shared" si="131"/>
        <v>3655.2622620000002</v>
      </c>
      <c r="O537" s="14">
        <v>0</v>
      </c>
      <c r="P537" s="14">
        <f t="shared" si="132"/>
        <v>10955.47575</v>
      </c>
      <c r="Q537" s="14">
        <v>14196</v>
      </c>
      <c r="R537" s="14">
        <f t="shared" si="133"/>
        <v>19316.401138000001</v>
      </c>
      <c r="S537" s="14">
        <f t="shared" si="134"/>
        <v>7908.5646120000001</v>
      </c>
      <c r="T537" s="14">
        <f t="shared" si="135"/>
        <v>32238.778861999999</v>
      </c>
      <c r="U537" s="7"/>
      <c r="V537" s="33"/>
      <c r="W537"/>
      <c r="X537"/>
      <c r="Y537"/>
      <c r="Z537"/>
      <c r="AA537" s="33"/>
      <c r="AB537"/>
      <c r="AC537" s="33"/>
      <c r="AD537" s="33"/>
      <c r="AE537" s="33"/>
      <c r="AF537" s="33"/>
      <c r="AG537" s="33"/>
      <c r="AH537" s="33"/>
      <c r="AI537" s="33"/>
      <c r="AJ537"/>
      <c r="AL537" s="37"/>
      <c r="AM537" s="37"/>
    </row>
    <row r="538" spans="1:39" ht="15.95" customHeight="1" x14ac:dyDescent="0.25">
      <c r="A538" s="11">
        <f t="shared" si="118"/>
        <v>521</v>
      </c>
      <c r="B538" s="12" t="s">
        <v>639</v>
      </c>
      <c r="C538" s="13" t="s">
        <v>641</v>
      </c>
      <c r="D538" s="13" t="s">
        <v>300</v>
      </c>
      <c r="E538" s="13" t="s">
        <v>44</v>
      </c>
      <c r="F538" s="13" t="s">
        <v>30</v>
      </c>
      <c r="G538" s="14">
        <v>42966</v>
      </c>
      <c r="H538" s="14">
        <v>861.26</v>
      </c>
      <c r="I538" s="14">
        <v>0</v>
      </c>
      <c r="J538" s="14">
        <f t="shared" si="128"/>
        <v>1233.1242</v>
      </c>
      <c r="K538" s="14">
        <f t="shared" si="129"/>
        <v>3050.5859999999998</v>
      </c>
      <c r="L538" s="14">
        <f t="shared" si="130"/>
        <v>494.10899999999998</v>
      </c>
      <c r="M538" s="14">
        <f t="shared" si="136"/>
        <v>1306.1664000000001</v>
      </c>
      <c r="N538" s="14">
        <f t="shared" si="131"/>
        <v>3046.2894000000001</v>
      </c>
      <c r="O538" s="14">
        <v>0</v>
      </c>
      <c r="P538" s="14">
        <f t="shared" si="132"/>
        <v>9130.2749999999996</v>
      </c>
      <c r="Q538" s="14">
        <v>12971.68</v>
      </c>
      <c r="R538" s="14">
        <f t="shared" si="133"/>
        <v>16372.230600000001</v>
      </c>
      <c r="S538" s="14">
        <f t="shared" si="134"/>
        <v>6590.9843999999994</v>
      </c>
      <c r="T538" s="14">
        <f t="shared" si="135"/>
        <v>26593.769399999997</v>
      </c>
      <c r="U538" s="7"/>
      <c r="V538" s="33"/>
      <c r="W538"/>
      <c r="X538"/>
      <c r="Y538"/>
      <c r="Z538"/>
      <c r="AA538" s="33"/>
      <c r="AB538"/>
      <c r="AC538" s="33"/>
      <c r="AD538" s="33"/>
      <c r="AE538"/>
      <c r="AF538" s="33"/>
      <c r="AG538" s="33"/>
      <c r="AH538" s="33"/>
      <c r="AI538" s="33"/>
      <c r="AJ538"/>
      <c r="AL538" s="37"/>
      <c r="AM538" s="37"/>
    </row>
    <row r="539" spans="1:39" ht="15.95" customHeight="1" x14ac:dyDescent="0.25">
      <c r="A539" s="11">
        <f t="shared" si="118"/>
        <v>522</v>
      </c>
      <c r="B539" s="12" t="s">
        <v>358</v>
      </c>
      <c r="C539" s="13" t="s">
        <v>642</v>
      </c>
      <c r="D539" s="13" t="s">
        <v>269</v>
      </c>
      <c r="E539" s="13" t="s">
        <v>29</v>
      </c>
      <c r="F539" s="13" t="s">
        <v>30</v>
      </c>
      <c r="G539" s="14">
        <v>30000</v>
      </c>
      <c r="H539" s="14">
        <v>0</v>
      </c>
      <c r="I539" s="14">
        <v>0</v>
      </c>
      <c r="J539" s="14">
        <f t="shared" si="128"/>
        <v>861</v>
      </c>
      <c r="K539" s="14">
        <f t="shared" si="129"/>
        <v>2130</v>
      </c>
      <c r="L539" s="14">
        <f t="shared" si="130"/>
        <v>345</v>
      </c>
      <c r="M539" s="14">
        <f t="shared" si="136"/>
        <v>912</v>
      </c>
      <c r="N539" s="14">
        <f t="shared" si="131"/>
        <v>2127</v>
      </c>
      <c r="O539" s="14">
        <v>0</v>
      </c>
      <c r="P539" s="14">
        <f t="shared" si="132"/>
        <v>6375</v>
      </c>
      <c r="Q539" s="14">
        <v>3646</v>
      </c>
      <c r="R539" s="14">
        <f t="shared" si="133"/>
        <v>5419</v>
      </c>
      <c r="S539" s="14">
        <f t="shared" si="134"/>
        <v>4602</v>
      </c>
      <c r="T539" s="14">
        <f t="shared" si="135"/>
        <v>24581</v>
      </c>
      <c r="U539" s="7"/>
      <c r="V539" s="33"/>
      <c r="W539"/>
      <c r="X539"/>
      <c r="Y539"/>
      <c r="Z539"/>
      <c r="AA539" s="33"/>
      <c r="AB539"/>
      <c r="AC539" s="33"/>
      <c r="AD539"/>
      <c r="AE539"/>
      <c r="AF539"/>
      <c r="AG539" s="33"/>
      <c r="AH539" s="33"/>
      <c r="AI539" s="33"/>
      <c r="AJ539"/>
      <c r="AL539" s="37"/>
      <c r="AM539" s="37"/>
    </row>
    <row r="540" spans="1:39" ht="15.95" customHeight="1" x14ac:dyDescent="0.25">
      <c r="A540" s="11">
        <f t="shared" si="118"/>
        <v>523</v>
      </c>
      <c r="B540" s="12" t="s">
        <v>358</v>
      </c>
      <c r="C540" s="13" t="s">
        <v>643</v>
      </c>
      <c r="D540" s="13" t="s">
        <v>269</v>
      </c>
      <c r="E540" s="13" t="s">
        <v>29</v>
      </c>
      <c r="F540" s="13" t="s">
        <v>30</v>
      </c>
      <c r="G540" s="14">
        <v>30000</v>
      </c>
      <c r="H540" s="14">
        <v>0</v>
      </c>
      <c r="I540" s="14">
        <v>0</v>
      </c>
      <c r="J540" s="14">
        <f t="shared" si="128"/>
        <v>861</v>
      </c>
      <c r="K540" s="14">
        <f t="shared" si="129"/>
        <v>2130</v>
      </c>
      <c r="L540" s="14">
        <f t="shared" si="130"/>
        <v>345</v>
      </c>
      <c r="M540" s="14">
        <f t="shared" si="136"/>
        <v>912</v>
      </c>
      <c r="N540" s="14">
        <f t="shared" si="131"/>
        <v>2127</v>
      </c>
      <c r="O540" s="14">
        <v>0</v>
      </c>
      <c r="P540" s="14">
        <f t="shared" si="132"/>
        <v>6375</v>
      </c>
      <c r="Q540" s="14">
        <v>13665.52</v>
      </c>
      <c r="R540" s="14">
        <f t="shared" si="133"/>
        <v>15438.52</v>
      </c>
      <c r="S540" s="14">
        <f t="shared" si="134"/>
        <v>4602</v>
      </c>
      <c r="T540" s="14">
        <f t="shared" si="135"/>
        <v>14561.48</v>
      </c>
      <c r="U540" s="7"/>
      <c r="V540" s="33"/>
      <c r="W540"/>
      <c r="X540"/>
      <c r="Y540"/>
      <c r="Z540"/>
      <c r="AA540" s="33"/>
      <c r="AB540"/>
      <c r="AC540" s="33"/>
      <c r="AD540"/>
      <c r="AE540"/>
      <c r="AF540"/>
      <c r="AG540" s="33"/>
      <c r="AH540" s="33"/>
      <c r="AI540" s="33"/>
      <c r="AJ540"/>
      <c r="AL540" s="37"/>
      <c r="AM540" s="37"/>
    </row>
    <row r="541" spans="1:39" ht="15.95" customHeight="1" x14ac:dyDescent="0.25">
      <c r="A541" s="11">
        <f t="shared" si="118"/>
        <v>524</v>
      </c>
      <c r="B541" s="12" t="s">
        <v>432</v>
      </c>
      <c r="C541" s="13" t="s">
        <v>644</v>
      </c>
      <c r="D541" s="13" t="s">
        <v>223</v>
      </c>
      <c r="E541" s="13" t="s">
        <v>29</v>
      </c>
      <c r="F541" s="13" t="s">
        <v>30</v>
      </c>
      <c r="G541" s="14">
        <v>120000</v>
      </c>
      <c r="H541" s="14">
        <v>16016.18</v>
      </c>
      <c r="I541" s="14">
        <v>0</v>
      </c>
      <c r="J541" s="14">
        <f t="shared" si="128"/>
        <v>3444</v>
      </c>
      <c r="K541" s="14">
        <f t="shared" si="129"/>
        <v>8520</v>
      </c>
      <c r="L541" s="14">
        <f t="shared" si="130"/>
        <v>1380</v>
      </c>
      <c r="M541" s="14">
        <f t="shared" si="136"/>
        <v>3648</v>
      </c>
      <c r="N541" s="14">
        <f t="shared" si="131"/>
        <v>8508</v>
      </c>
      <c r="O541" s="14">
        <v>3174.76</v>
      </c>
      <c r="P541" s="14">
        <f t="shared" si="132"/>
        <v>25500</v>
      </c>
      <c r="Q541" s="14">
        <v>31264.400000000001</v>
      </c>
      <c r="R541" s="14">
        <f t="shared" si="133"/>
        <v>57547.340000000004</v>
      </c>
      <c r="S541" s="14">
        <f t="shared" si="134"/>
        <v>18408</v>
      </c>
      <c r="T541" s="14">
        <f t="shared" si="135"/>
        <v>62452.659999999996</v>
      </c>
      <c r="U541" s="7"/>
      <c r="V541" s="33"/>
      <c r="W541"/>
      <c r="X541"/>
      <c r="Y541"/>
      <c r="Z541"/>
      <c r="AA541" s="33"/>
      <c r="AB541"/>
      <c r="AC541" s="33"/>
      <c r="AD541" s="33"/>
      <c r="AE541" s="33"/>
      <c r="AF541" s="33"/>
      <c r="AG541" s="33"/>
      <c r="AH541" s="33"/>
      <c r="AI541" s="33"/>
      <c r="AJ541"/>
      <c r="AL541" s="37"/>
      <c r="AM541" s="37"/>
    </row>
    <row r="542" spans="1:39" ht="15.95" customHeight="1" x14ac:dyDescent="0.25">
      <c r="A542" s="11">
        <f t="shared" si="118"/>
        <v>525</v>
      </c>
      <c r="B542" s="12" t="s">
        <v>432</v>
      </c>
      <c r="C542" s="13" t="s">
        <v>645</v>
      </c>
      <c r="D542" s="13" t="s">
        <v>111</v>
      </c>
      <c r="E542" s="13" t="s">
        <v>29</v>
      </c>
      <c r="F542" s="13" t="s">
        <v>30</v>
      </c>
      <c r="G542" s="14">
        <v>120000</v>
      </c>
      <c r="H542" s="14">
        <v>16809.87</v>
      </c>
      <c r="I542" s="14">
        <v>0</v>
      </c>
      <c r="J542" s="14">
        <f t="shared" si="128"/>
        <v>3444</v>
      </c>
      <c r="K542" s="14">
        <f t="shared" si="129"/>
        <v>8520</v>
      </c>
      <c r="L542" s="14">
        <f t="shared" si="130"/>
        <v>1380</v>
      </c>
      <c r="M542" s="14">
        <f t="shared" si="136"/>
        <v>3648</v>
      </c>
      <c r="N542" s="14">
        <f t="shared" si="131"/>
        <v>8508</v>
      </c>
      <c r="O542" s="14">
        <v>0</v>
      </c>
      <c r="P542" s="14">
        <f t="shared" si="132"/>
        <v>25500</v>
      </c>
      <c r="Q542" s="14">
        <v>34912.589999999997</v>
      </c>
      <c r="R542" s="14">
        <f t="shared" si="133"/>
        <v>58814.459999999992</v>
      </c>
      <c r="S542" s="14">
        <f t="shared" si="134"/>
        <v>18408</v>
      </c>
      <c r="T542" s="14">
        <f t="shared" si="135"/>
        <v>61185.540000000008</v>
      </c>
      <c r="U542" s="7"/>
      <c r="V542" s="33"/>
      <c r="W542"/>
      <c r="X542"/>
      <c r="Y542"/>
      <c r="Z542"/>
      <c r="AA542" s="33"/>
      <c r="AB542"/>
      <c r="AC542" s="33"/>
      <c r="AD542" s="33"/>
      <c r="AE542" s="33"/>
      <c r="AF542" s="33"/>
      <c r="AG542" s="33"/>
      <c r="AH542" s="33"/>
      <c r="AI542" s="33"/>
      <c r="AJ542"/>
      <c r="AK542"/>
      <c r="AL542" s="37"/>
      <c r="AM542" s="37"/>
    </row>
    <row r="543" spans="1:39" ht="15.95" customHeight="1" x14ac:dyDescent="0.25">
      <c r="A543" s="11">
        <f t="shared" si="118"/>
        <v>526</v>
      </c>
      <c r="B543" s="12" t="s">
        <v>432</v>
      </c>
      <c r="C543" s="13" t="s">
        <v>646</v>
      </c>
      <c r="D543" s="13" t="s">
        <v>1061</v>
      </c>
      <c r="E543" s="13" t="s">
        <v>29</v>
      </c>
      <c r="F543" s="13" t="s">
        <v>35</v>
      </c>
      <c r="G543" s="14">
        <v>120000</v>
      </c>
      <c r="H543" s="14">
        <v>16413.02</v>
      </c>
      <c r="I543" s="14">
        <v>0</v>
      </c>
      <c r="J543" s="14">
        <f t="shared" si="128"/>
        <v>3444</v>
      </c>
      <c r="K543" s="14">
        <f t="shared" si="129"/>
        <v>8520</v>
      </c>
      <c r="L543" s="14">
        <f t="shared" si="130"/>
        <v>1380</v>
      </c>
      <c r="M543" s="14">
        <f t="shared" si="136"/>
        <v>3648</v>
      </c>
      <c r="N543" s="14">
        <f t="shared" si="131"/>
        <v>8508</v>
      </c>
      <c r="O543" s="14">
        <v>1587.38</v>
      </c>
      <c r="P543" s="14">
        <f t="shared" si="132"/>
        <v>25500</v>
      </c>
      <c r="Q543" s="14">
        <v>58534.780000000006</v>
      </c>
      <c r="R543" s="14">
        <f t="shared" si="133"/>
        <v>83627.180000000008</v>
      </c>
      <c r="S543" s="14">
        <f t="shared" si="134"/>
        <v>18408</v>
      </c>
      <c r="T543" s="14">
        <f t="shared" si="135"/>
        <v>36372.819999999992</v>
      </c>
      <c r="U543" s="7"/>
      <c r="V543" s="33"/>
      <c r="W543"/>
      <c r="X543"/>
      <c r="Y543"/>
      <c r="Z543"/>
      <c r="AA543" s="33"/>
      <c r="AB543"/>
      <c r="AC543" s="33"/>
      <c r="AD543" s="33"/>
      <c r="AE543" s="33"/>
      <c r="AF543" s="33"/>
      <c r="AG543" s="33"/>
      <c r="AH543" s="33"/>
      <c r="AI543" s="33"/>
      <c r="AJ543"/>
      <c r="AL543" s="37"/>
      <c r="AM543" s="37"/>
    </row>
    <row r="544" spans="1:39" ht="15.95" customHeight="1" x14ac:dyDescent="0.25">
      <c r="A544" s="11">
        <f t="shared" si="118"/>
        <v>527</v>
      </c>
      <c r="B544" s="12" t="s">
        <v>432</v>
      </c>
      <c r="C544" s="13" t="s">
        <v>647</v>
      </c>
      <c r="D544" s="13" t="s">
        <v>223</v>
      </c>
      <c r="E544" s="13" t="s">
        <v>29</v>
      </c>
      <c r="F544" s="13" t="s">
        <v>35</v>
      </c>
      <c r="G544" s="14">
        <v>120000</v>
      </c>
      <c r="H544" s="14">
        <v>16809.87</v>
      </c>
      <c r="I544" s="14">
        <v>0</v>
      </c>
      <c r="J544" s="14">
        <f t="shared" si="128"/>
        <v>3444</v>
      </c>
      <c r="K544" s="14">
        <f t="shared" si="129"/>
        <v>8520</v>
      </c>
      <c r="L544" s="14">
        <f t="shared" si="130"/>
        <v>1380</v>
      </c>
      <c r="M544" s="14">
        <f t="shared" si="136"/>
        <v>3648</v>
      </c>
      <c r="N544" s="14">
        <f t="shared" si="131"/>
        <v>8508</v>
      </c>
      <c r="O544" s="14">
        <v>0</v>
      </c>
      <c r="P544" s="14">
        <f t="shared" si="132"/>
        <v>25500</v>
      </c>
      <c r="Q544" s="14">
        <v>14146.01</v>
      </c>
      <c r="R544" s="14">
        <f t="shared" si="133"/>
        <v>38047.880000000005</v>
      </c>
      <c r="S544" s="14">
        <f t="shared" si="134"/>
        <v>18408</v>
      </c>
      <c r="T544" s="14">
        <f t="shared" si="135"/>
        <v>81952.12</v>
      </c>
      <c r="U544" s="7"/>
      <c r="V544" s="33"/>
      <c r="W544"/>
      <c r="X544"/>
      <c r="Y544"/>
      <c r="Z544"/>
      <c r="AA544" s="33"/>
      <c r="AB544"/>
      <c r="AC544" s="33"/>
      <c r="AD544" s="33"/>
      <c r="AE544" s="33"/>
      <c r="AF544" s="33"/>
      <c r="AG544" s="33"/>
      <c r="AH544" s="33"/>
      <c r="AI544" s="33"/>
      <c r="AJ544"/>
      <c r="AK544"/>
      <c r="AL544" s="37"/>
      <c r="AM544" s="37"/>
    </row>
    <row r="545" spans="1:39" ht="15.95" customHeight="1" x14ac:dyDescent="0.25">
      <c r="A545" s="11">
        <f t="shared" si="118"/>
        <v>528</v>
      </c>
      <c r="B545" s="12" t="s">
        <v>432</v>
      </c>
      <c r="C545" s="13" t="s">
        <v>648</v>
      </c>
      <c r="D545" s="13" t="s">
        <v>223</v>
      </c>
      <c r="E545" s="13" t="s">
        <v>29</v>
      </c>
      <c r="F545" s="13" t="s">
        <v>30</v>
      </c>
      <c r="G545" s="14">
        <v>120000</v>
      </c>
      <c r="H545" s="14">
        <v>16809.87</v>
      </c>
      <c r="I545" s="14">
        <v>0</v>
      </c>
      <c r="J545" s="14">
        <f t="shared" si="128"/>
        <v>3444</v>
      </c>
      <c r="K545" s="14">
        <f t="shared" si="129"/>
        <v>8520</v>
      </c>
      <c r="L545" s="14">
        <f t="shared" si="130"/>
        <v>1380</v>
      </c>
      <c r="M545" s="14">
        <f t="shared" si="136"/>
        <v>3648</v>
      </c>
      <c r="N545" s="14">
        <f t="shared" si="131"/>
        <v>8508</v>
      </c>
      <c r="O545" s="14">
        <v>0</v>
      </c>
      <c r="P545" s="14">
        <f t="shared" si="132"/>
        <v>25500</v>
      </c>
      <c r="Q545" s="14">
        <v>5783.21</v>
      </c>
      <c r="R545" s="14">
        <f t="shared" si="133"/>
        <v>29685.079999999998</v>
      </c>
      <c r="S545" s="14">
        <f t="shared" si="134"/>
        <v>18408</v>
      </c>
      <c r="T545" s="14">
        <f t="shared" si="135"/>
        <v>90314.92</v>
      </c>
      <c r="U545" s="7"/>
      <c r="V545" s="33"/>
      <c r="W545"/>
      <c r="X545"/>
      <c r="Y545"/>
      <c r="Z545"/>
      <c r="AA545" s="33"/>
      <c r="AB545"/>
      <c r="AC545" s="33"/>
      <c r="AD545" s="33"/>
      <c r="AE545" s="33"/>
      <c r="AF545" s="33"/>
      <c r="AG545" s="33"/>
      <c r="AH545" s="33"/>
      <c r="AI545" s="33"/>
      <c r="AJ545"/>
      <c r="AL545" s="37"/>
      <c r="AM545" s="37"/>
    </row>
    <row r="546" spans="1:39" ht="15.95" customHeight="1" x14ac:dyDescent="0.25">
      <c r="A546" s="11">
        <f t="shared" si="118"/>
        <v>529</v>
      </c>
      <c r="B546" s="12" t="s">
        <v>432</v>
      </c>
      <c r="C546" s="13" t="s">
        <v>649</v>
      </c>
      <c r="D546" s="13" t="s">
        <v>223</v>
      </c>
      <c r="E546" s="13" t="s">
        <v>29</v>
      </c>
      <c r="F546" s="13" t="s">
        <v>35</v>
      </c>
      <c r="G546" s="14">
        <v>120000</v>
      </c>
      <c r="H546" s="14">
        <v>16809.87</v>
      </c>
      <c r="I546" s="14">
        <v>0</v>
      </c>
      <c r="J546" s="14">
        <f t="shared" si="128"/>
        <v>3444</v>
      </c>
      <c r="K546" s="14">
        <f t="shared" si="129"/>
        <v>8520</v>
      </c>
      <c r="L546" s="14">
        <f t="shared" si="130"/>
        <v>1380</v>
      </c>
      <c r="M546" s="14">
        <f t="shared" si="136"/>
        <v>3648</v>
      </c>
      <c r="N546" s="14">
        <f t="shared" si="131"/>
        <v>8508</v>
      </c>
      <c r="O546" s="14">
        <v>0</v>
      </c>
      <c r="P546" s="14">
        <f t="shared" si="132"/>
        <v>25500</v>
      </c>
      <c r="Q546" s="14">
        <v>7244.01</v>
      </c>
      <c r="R546" s="14">
        <f t="shared" si="133"/>
        <v>31145.879999999997</v>
      </c>
      <c r="S546" s="14">
        <f t="shared" si="134"/>
        <v>18408</v>
      </c>
      <c r="T546" s="14">
        <f t="shared" si="135"/>
        <v>88854.12</v>
      </c>
      <c r="U546" s="7"/>
      <c r="V546" s="33"/>
      <c r="W546"/>
      <c r="X546"/>
      <c r="Y546"/>
      <c r="Z546"/>
      <c r="AA546" s="33"/>
      <c r="AB546"/>
      <c r="AC546" s="33"/>
      <c r="AD546" s="33"/>
      <c r="AE546" s="33"/>
      <c r="AF546" s="33"/>
      <c r="AG546" s="33"/>
      <c r="AH546" s="33"/>
      <c r="AI546" s="33"/>
      <c r="AJ546"/>
      <c r="AL546" s="37"/>
      <c r="AM546" s="37"/>
    </row>
    <row r="547" spans="1:39" ht="15.95" customHeight="1" x14ac:dyDescent="0.25">
      <c r="A547" s="11">
        <f t="shared" si="118"/>
        <v>530</v>
      </c>
      <c r="B547" s="12" t="s">
        <v>1097</v>
      </c>
      <c r="C547" s="13" t="s">
        <v>1096</v>
      </c>
      <c r="D547" s="13" t="s">
        <v>103</v>
      </c>
      <c r="E547" s="13" t="s">
        <v>29</v>
      </c>
      <c r="F547" s="13" t="s">
        <v>35</v>
      </c>
      <c r="G547" s="14">
        <v>30000</v>
      </c>
      <c r="H547" s="14">
        <v>0</v>
      </c>
      <c r="I547" s="14">
        <v>0</v>
      </c>
      <c r="J547" s="14">
        <f t="shared" si="128"/>
        <v>861</v>
      </c>
      <c r="K547" s="14">
        <f t="shared" si="129"/>
        <v>2130</v>
      </c>
      <c r="L547" s="14">
        <f t="shared" si="130"/>
        <v>345</v>
      </c>
      <c r="M547" s="14">
        <f t="shared" si="136"/>
        <v>912</v>
      </c>
      <c r="N547" s="14">
        <f t="shared" si="131"/>
        <v>2127</v>
      </c>
      <c r="O547" s="14">
        <v>0</v>
      </c>
      <c r="P547" s="14">
        <f t="shared" si="132"/>
        <v>6375</v>
      </c>
      <c r="Q547" s="14">
        <v>0</v>
      </c>
      <c r="R547" s="14">
        <f t="shared" si="133"/>
        <v>1773</v>
      </c>
      <c r="S547" s="14">
        <f t="shared" si="134"/>
        <v>4602</v>
      </c>
      <c r="T547" s="14">
        <f t="shared" si="135"/>
        <v>28227</v>
      </c>
      <c r="U547"/>
      <c r="V547" s="33"/>
      <c r="W547"/>
      <c r="X547"/>
      <c r="Y547"/>
      <c r="Z547"/>
      <c r="AA547" s="33"/>
      <c r="AB547"/>
      <c r="AC547" s="33"/>
      <c r="AD547"/>
      <c r="AE547"/>
      <c r="AF547"/>
      <c r="AG547"/>
      <c r="AH547" s="33"/>
      <c r="AI547" s="33"/>
      <c r="AJ547"/>
      <c r="AL547" s="37"/>
      <c r="AM547" s="37"/>
    </row>
    <row r="548" spans="1:39" ht="15.95" customHeight="1" x14ac:dyDescent="0.2">
      <c r="A548" s="26"/>
      <c r="B548" s="27" t="s">
        <v>650</v>
      </c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L548" s="37"/>
      <c r="AM548" s="37"/>
    </row>
    <row r="549" spans="1:39" ht="15.95" customHeight="1" x14ac:dyDescent="0.25">
      <c r="A549" s="11">
        <v>531</v>
      </c>
      <c r="B549" s="12" t="s">
        <v>327</v>
      </c>
      <c r="C549" s="13" t="s">
        <v>651</v>
      </c>
      <c r="D549" s="13" t="s">
        <v>1070</v>
      </c>
      <c r="E549" s="13" t="s">
        <v>29</v>
      </c>
      <c r="F549" s="13" t="s">
        <v>30</v>
      </c>
      <c r="G549" s="14">
        <v>195500</v>
      </c>
      <c r="H549" s="14">
        <v>34633.800000000003</v>
      </c>
      <c r="I549" s="14">
        <v>0</v>
      </c>
      <c r="J549" s="14">
        <f t="shared" ref="J549:J580" si="137">+G549*2.87%</f>
        <v>5610.85</v>
      </c>
      <c r="K549" s="14">
        <f t="shared" ref="K549:K580" si="138">G549*7.1%</f>
        <v>13880.499999999998</v>
      </c>
      <c r="L549" s="14">
        <f t="shared" ref="L549:L580" si="139">G549*1.15%</f>
        <v>2248.25</v>
      </c>
      <c r="M549" s="14">
        <v>5685.41</v>
      </c>
      <c r="N549" s="14">
        <f t="shared" ref="N549:N580" si="140">G549*7.09%</f>
        <v>13860.95</v>
      </c>
      <c r="O549" s="14">
        <v>0</v>
      </c>
      <c r="P549" s="14">
        <f t="shared" ref="P549:P580" si="141">J549+K549+L549+M549+N549</f>
        <v>41285.96</v>
      </c>
      <c r="Q549" s="14">
        <v>2962.51</v>
      </c>
      <c r="R549" s="14">
        <f t="shared" ref="R549:R580" si="142">+J549+M549+O549+Q549+H549+I549</f>
        <v>48892.570000000007</v>
      </c>
      <c r="S549" s="14">
        <f t="shared" ref="S549:S580" si="143">+N549+L549+K549</f>
        <v>29989.699999999997</v>
      </c>
      <c r="T549" s="14">
        <f t="shared" ref="T549:T580" si="144">+G549-R549</f>
        <v>146607.43</v>
      </c>
      <c r="U549" s="7"/>
      <c r="V549" s="33"/>
      <c r="W549"/>
      <c r="X549"/>
      <c r="Y549"/>
      <c r="Z549"/>
      <c r="AA549" s="33"/>
      <c r="AB549"/>
      <c r="AC549" s="33"/>
      <c r="AD549" s="33"/>
      <c r="AE549" s="33"/>
      <c r="AF549" s="33"/>
      <c r="AG549" s="33"/>
      <c r="AH549" s="33"/>
      <c r="AI549" s="33"/>
      <c r="AJ549"/>
      <c r="AL549" s="37"/>
      <c r="AM549" s="37"/>
    </row>
    <row r="550" spans="1:39" ht="15.95" customHeight="1" x14ac:dyDescent="0.25">
      <c r="A550" s="11">
        <f t="shared" ref="A550:A613" si="145">1+A549</f>
        <v>532</v>
      </c>
      <c r="B550" s="12" t="s">
        <v>327</v>
      </c>
      <c r="C550" s="13" t="s">
        <v>1030</v>
      </c>
      <c r="D550" s="13" t="s">
        <v>127</v>
      </c>
      <c r="E550" s="13" t="s">
        <v>29</v>
      </c>
      <c r="F550" s="13" t="s">
        <v>30</v>
      </c>
      <c r="G550" s="14">
        <v>30000</v>
      </c>
      <c r="H550" s="14">
        <v>0</v>
      </c>
      <c r="I550" s="14">
        <v>0</v>
      </c>
      <c r="J550" s="14">
        <f t="shared" si="137"/>
        <v>861</v>
      </c>
      <c r="K550" s="14">
        <f t="shared" si="138"/>
        <v>2130</v>
      </c>
      <c r="L550" s="14">
        <f t="shared" si="139"/>
        <v>345</v>
      </c>
      <c r="M550" s="14">
        <f t="shared" ref="M550:M581" si="146">+G550*3.04%</f>
        <v>912</v>
      </c>
      <c r="N550" s="14">
        <f t="shared" si="140"/>
        <v>2127</v>
      </c>
      <c r="O550" s="14">
        <v>0</v>
      </c>
      <c r="P550" s="14">
        <f t="shared" si="141"/>
        <v>6375</v>
      </c>
      <c r="Q550" s="14">
        <v>0</v>
      </c>
      <c r="R550" s="14">
        <f t="shared" si="142"/>
        <v>1773</v>
      </c>
      <c r="S550" s="14">
        <f t="shared" si="143"/>
        <v>4602</v>
      </c>
      <c r="T550" s="14">
        <f t="shared" si="144"/>
        <v>28227</v>
      </c>
      <c r="U550" s="7"/>
      <c r="V550" s="33"/>
      <c r="W550"/>
      <c r="X550"/>
      <c r="Y550"/>
      <c r="Z550"/>
      <c r="AA550" s="33"/>
      <c r="AB550"/>
      <c r="AC550" s="33"/>
      <c r="AD550"/>
      <c r="AE550"/>
      <c r="AF550"/>
      <c r="AG550"/>
      <c r="AH550" s="33"/>
      <c r="AI550" s="33"/>
      <c r="AJ550"/>
      <c r="AL550" s="37"/>
      <c r="AM550" s="37"/>
    </row>
    <row r="551" spans="1:39" ht="15.95" customHeight="1" x14ac:dyDescent="0.25">
      <c r="A551" s="11">
        <f t="shared" si="145"/>
        <v>533</v>
      </c>
      <c r="B551" s="12" t="s">
        <v>327</v>
      </c>
      <c r="C551" s="13" t="s">
        <v>1031</v>
      </c>
      <c r="D551" s="13" t="s">
        <v>360</v>
      </c>
      <c r="E551" s="13" t="s">
        <v>29</v>
      </c>
      <c r="F551" s="13" t="s">
        <v>35</v>
      </c>
      <c r="G551" s="14">
        <v>30000</v>
      </c>
      <c r="H551" s="14">
        <v>0</v>
      </c>
      <c r="I551" s="14">
        <v>0</v>
      </c>
      <c r="J551" s="14">
        <f t="shared" si="137"/>
        <v>861</v>
      </c>
      <c r="K551" s="14">
        <f t="shared" si="138"/>
        <v>2130</v>
      </c>
      <c r="L551" s="14">
        <f t="shared" si="139"/>
        <v>345</v>
      </c>
      <c r="M551" s="14">
        <f t="shared" si="146"/>
        <v>912</v>
      </c>
      <c r="N551" s="14">
        <f t="shared" si="140"/>
        <v>2127</v>
      </c>
      <c r="O551" s="14">
        <v>0</v>
      </c>
      <c r="P551" s="14">
        <f t="shared" si="141"/>
        <v>6375</v>
      </c>
      <c r="Q551" s="14">
        <v>0</v>
      </c>
      <c r="R551" s="14">
        <f t="shared" si="142"/>
        <v>1773</v>
      </c>
      <c r="S551" s="14">
        <f t="shared" si="143"/>
        <v>4602</v>
      </c>
      <c r="T551" s="14">
        <f t="shared" si="144"/>
        <v>28227</v>
      </c>
      <c r="U551" s="7"/>
      <c r="V551" s="33"/>
      <c r="W551"/>
      <c r="X551"/>
      <c r="Y551"/>
      <c r="Z551"/>
      <c r="AA551" s="33"/>
      <c r="AB551"/>
      <c r="AC551" s="33"/>
      <c r="AD551"/>
      <c r="AE551"/>
      <c r="AF551"/>
      <c r="AG551"/>
      <c r="AH551" s="33"/>
      <c r="AI551" s="33"/>
      <c r="AJ551"/>
      <c r="AL551" s="37"/>
      <c r="AM551" s="37"/>
    </row>
    <row r="552" spans="1:39" ht="15.95" customHeight="1" x14ac:dyDescent="0.25">
      <c r="A552" s="11">
        <f t="shared" si="145"/>
        <v>534</v>
      </c>
      <c r="B552" s="12" t="s">
        <v>349</v>
      </c>
      <c r="C552" s="13" t="s">
        <v>652</v>
      </c>
      <c r="D552" s="13" t="s">
        <v>103</v>
      </c>
      <c r="E552" s="13" t="s">
        <v>29</v>
      </c>
      <c r="F552" s="13" t="s">
        <v>30</v>
      </c>
      <c r="G552" s="14">
        <v>30000</v>
      </c>
      <c r="H552" s="14">
        <v>0</v>
      </c>
      <c r="I552" s="14"/>
      <c r="J552" s="14">
        <f t="shared" si="137"/>
        <v>861</v>
      </c>
      <c r="K552" s="14">
        <f t="shared" si="138"/>
        <v>2130</v>
      </c>
      <c r="L552" s="14">
        <f t="shared" si="139"/>
        <v>345</v>
      </c>
      <c r="M552" s="14">
        <f t="shared" si="146"/>
        <v>912</v>
      </c>
      <c r="N552" s="14">
        <f t="shared" si="140"/>
        <v>2127</v>
      </c>
      <c r="O552" s="14">
        <v>0</v>
      </c>
      <c r="P552" s="14">
        <f t="shared" si="141"/>
        <v>6375</v>
      </c>
      <c r="Q552" s="14">
        <v>0</v>
      </c>
      <c r="R552" s="14">
        <f t="shared" si="142"/>
        <v>1773</v>
      </c>
      <c r="S552" s="14">
        <f t="shared" si="143"/>
        <v>4602</v>
      </c>
      <c r="T552" s="14">
        <f t="shared" si="144"/>
        <v>28227</v>
      </c>
      <c r="U552" s="7"/>
      <c r="V552" s="33"/>
      <c r="W552"/>
      <c r="X552"/>
      <c r="Y552"/>
      <c r="Z552"/>
      <c r="AA552" s="33"/>
      <c r="AB552"/>
      <c r="AC552" s="33"/>
      <c r="AD552"/>
      <c r="AE552"/>
      <c r="AF552"/>
      <c r="AG552"/>
      <c r="AH552" s="33"/>
      <c r="AI552" s="33"/>
      <c r="AJ552"/>
      <c r="AL552" s="37"/>
      <c r="AM552" s="37"/>
    </row>
    <row r="553" spans="1:39" ht="15.95" customHeight="1" x14ac:dyDescent="0.25">
      <c r="A553" s="11">
        <f t="shared" si="145"/>
        <v>535</v>
      </c>
      <c r="B553" s="12" t="s">
        <v>331</v>
      </c>
      <c r="C553" s="13" t="s">
        <v>653</v>
      </c>
      <c r="D553" s="13" t="s">
        <v>333</v>
      </c>
      <c r="E553" s="13" t="s">
        <v>29</v>
      </c>
      <c r="F553" s="13" t="s">
        <v>35</v>
      </c>
      <c r="G553" s="14">
        <v>45000</v>
      </c>
      <c r="H553" s="14">
        <v>1148.33</v>
      </c>
      <c r="I553" s="14">
        <v>0</v>
      </c>
      <c r="J553" s="14">
        <f t="shared" si="137"/>
        <v>1291.5</v>
      </c>
      <c r="K553" s="14">
        <f t="shared" si="138"/>
        <v>3194.9999999999995</v>
      </c>
      <c r="L553" s="14">
        <f t="shared" si="139"/>
        <v>517.5</v>
      </c>
      <c r="M553" s="14">
        <f t="shared" si="146"/>
        <v>1368</v>
      </c>
      <c r="N553" s="14">
        <f t="shared" si="140"/>
        <v>3190.5</v>
      </c>
      <c r="O553" s="14">
        <v>0</v>
      </c>
      <c r="P553" s="14">
        <f t="shared" si="141"/>
        <v>9562.5</v>
      </c>
      <c r="Q553" s="14">
        <v>0</v>
      </c>
      <c r="R553" s="14">
        <f t="shared" si="142"/>
        <v>3807.83</v>
      </c>
      <c r="S553" s="14">
        <f t="shared" si="143"/>
        <v>6903</v>
      </c>
      <c r="T553" s="14">
        <f t="shared" si="144"/>
        <v>41192.17</v>
      </c>
      <c r="U553" s="7"/>
      <c r="V553" s="33"/>
      <c r="W553"/>
      <c r="X553"/>
      <c r="Y553"/>
      <c r="Z553"/>
      <c r="AA553" s="33"/>
      <c r="AB553"/>
      <c r="AC553" s="33"/>
      <c r="AD553" s="33"/>
      <c r="AE553" s="33"/>
      <c r="AF553" s="33"/>
      <c r="AG553"/>
      <c r="AH553" s="33"/>
      <c r="AI553" s="33"/>
      <c r="AJ553"/>
      <c r="AL553" s="37"/>
      <c r="AM553" s="37"/>
    </row>
    <row r="554" spans="1:39" ht="15.95" customHeight="1" x14ac:dyDescent="0.25">
      <c r="A554" s="11">
        <f t="shared" si="145"/>
        <v>536</v>
      </c>
      <c r="B554" s="12" t="s">
        <v>331</v>
      </c>
      <c r="C554" s="13" t="s">
        <v>654</v>
      </c>
      <c r="D554" s="13" t="s">
        <v>32</v>
      </c>
      <c r="E554" s="13" t="s">
        <v>29</v>
      </c>
      <c r="F554" s="13" t="s">
        <v>35</v>
      </c>
      <c r="G554" s="14">
        <v>40000</v>
      </c>
      <c r="H554" s="14">
        <v>442.65</v>
      </c>
      <c r="I554" s="14">
        <v>0</v>
      </c>
      <c r="J554" s="14">
        <f t="shared" si="137"/>
        <v>1148</v>
      </c>
      <c r="K554" s="14">
        <f t="shared" si="138"/>
        <v>2839.9999999999995</v>
      </c>
      <c r="L554" s="14">
        <f t="shared" si="139"/>
        <v>460</v>
      </c>
      <c r="M554" s="14">
        <f t="shared" si="146"/>
        <v>1216</v>
      </c>
      <c r="N554" s="14">
        <f t="shared" si="140"/>
        <v>2836</v>
      </c>
      <c r="O554" s="14">
        <v>0</v>
      </c>
      <c r="P554" s="14">
        <f t="shared" si="141"/>
        <v>8500</v>
      </c>
      <c r="Q554" s="14">
        <v>0</v>
      </c>
      <c r="R554" s="14">
        <f t="shared" si="142"/>
        <v>2806.65</v>
      </c>
      <c r="S554" s="14">
        <f t="shared" si="143"/>
        <v>6136</v>
      </c>
      <c r="T554" s="14">
        <f t="shared" si="144"/>
        <v>37193.35</v>
      </c>
      <c r="U554" s="7"/>
      <c r="V554" s="33"/>
      <c r="W554"/>
      <c r="X554"/>
      <c r="Y554"/>
      <c r="Z554"/>
      <c r="AA554" s="33"/>
      <c r="AB554"/>
      <c r="AC554" s="33"/>
      <c r="AD554" s="33"/>
      <c r="AE554"/>
      <c r="AF554" s="33"/>
      <c r="AG554"/>
      <c r="AH554" s="33"/>
      <c r="AI554" s="33"/>
      <c r="AJ554"/>
      <c r="AL554" s="37"/>
      <c r="AM554" s="37"/>
    </row>
    <row r="555" spans="1:39" ht="15.95" customHeight="1" x14ac:dyDescent="0.25">
      <c r="A555" s="11">
        <f t="shared" si="145"/>
        <v>537</v>
      </c>
      <c r="B555" s="12" t="s">
        <v>331</v>
      </c>
      <c r="C555" s="13" t="s">
        <v>655</v>
      </c>
      <c r="D555" s="13" t="s">
        <v>1081</v>
      </c>
      <c r="E555" s="13" t="s">
        <v>29</v>
      </c>
      <c r="F555" s="13" t="s">
        <v>30</v>
      </c>
      <c r="G555" s="14">
        <v>115000</v>
      </c>
      <c r="H555" s="14">
        <v>17816.63</v>
      </c>
      <c r="I555" s="14">
        <v>0</v>
      </c>
      <c r="J555" s="14">
        <f t="shared" si="137"/>
        <v>3300.5</v>
      </c>
      <c r="K555" s="14">
        <f t="shared" si="138"/>
        <v>8164.9999999999991</v>
      </c>
      <c r="L555" s="14">
        <f t="shared" si="139"/>
        <v>1322.5</v>
      </c>
      <c r="M555" s="14">
        <f t="shared" si="146"/>
        <v>3496</v>
      </c>
      <c r="N555" s="14">
        <f t="shared" si="140"/>
        <v>8153.5000000000009</v>
      </c>
      <c r="O555" s="14">
        <v>0</v>
      </c>
      <c r="P555" s="14">
        <f t="shared" si="141"/>
        <v>24437.5</v>
      </c>
      <c r="Q555" s="14">
        <v>1755.01</v>
      </c>
      <c r="R555" s="14">
        <f t="shared" si="142"/>
        <v>26368.14</v>
      </c>
      <c r="S555" s="14">
        <f t="shared" si="143"/>
        <v>17641</v>
      </c>
      <c r="T555" s="14">
        <f t="shared" si="144"/>
        <v>88631.86</v>
      </c>
      <c r="U555" s="7"/>
      <c r="V555" s="33"/>
      <c r="W555"/>
      <c r="X555"/>
      <c r="Y555"/>
      <c r="Z555"/>
      <c r="AA555" s="33"/>
      <c r="AB555"/>
      <c r="AC555" s="33"/>
      <c r="AD555" s="33"/>
      <c r="AE555" s="33"/>
      <c r="AF555" s="33"/>
      <c r="AG555" s="33"/>
      <c r="AH555" s="33"/>
      <c r="AI555" s="33"/>
      <c r="AJ555"/>
      <c r="AL555" s="37"/>
      <c r="AM555" s="37"/>
    </row>
    <row r="556" spans="1:39" ht="15.95" customHeight="1" x14ac:dyDescent="0.25">
      <c r="A556" s="11">
        <f t="shared" si="145"/>
        <v>538</v>
      </c>
      <c r="B556" s="12" t="s">
        <v>331</v>
      </c>
      <c r="C556" s="13" t="s">
        <v>656</v>
      </c>
      <c r="D556" s="13" t="s">
        <v>330</v>
      </c>
      <c r="E556" s="13" t="s">
        <v>29</v>
      </c>
      <c r="F556" s="13" t="s">
        <v>30</v>
      </c>
      <c r="G556" s="14">
        <v>45000</v>
      </c>
      <c r="H556" s="14">
        <v>1148.33</v>
      </c>
      <c r="I556" s="14">
        <v>0</v>
      </c>
      <c r="J556" s="14">
        <f t="shared" si="137"/>
        <v>1291.5</v>
      </c>
      <c r="K556" s="14">
        <f t="shared" si="138"/>
        <v>3194.9999999999995</v>
      </c>
      <c r="L556" s="14">
        <f t="shared" si="139"/>
        <v>517.5</v>
      </c>
      <c r="M556" s="14">
        <f t="shared" si="146"/>
        <v>1368</v>
      </c>
      <c r="N556" s="14">
        <f t="shared" si="140"/>
        <v>3190.5</v>
      </c>
      <c r="O556" s="14">
        <v>0</v>
      </c>
      <c r="P556" s="14">
        <f t="shared" si="141"/>
        <v>9562.5</v>
      </c>
      <c r="Q556" s="14">
        <v>0</v>
      </c>
      <c r="R556" s="14">
        <f t="shared" si="142"/>
        <v>3807.83</v>
      </c>
      <c r="S556" s="14">
        <f t="shared" si="143"/>
        <v>6903</v>
      </c>
      <c r="T556" s="14">
        <f t="shared" si="144"/>
        <v>41192.17</v>
      </c>
      <c r="U556" s="7"/>
      <c r="V556" s="33"/>
      <c r="W556"/>
      <c r="X556"/>
      <c r="Y556"/>
      <c r="Z556"/>
      <c r="AA556" s="33"/>
      <c r="AB556"/>
      <c r="AC556" s="33"/>
      <c r="AD556" s="33"/>
      <c r="AE556" s="33"/>
      <c r="AF556" s="33"/>
      <c r="AG556"/>
      <c r="AH556" s="33"/>
      <c r="AI556" s="33"/>
      <c r="AJ556"/>
      <c r="AL556" s="37"/>
      <c r="AM556" s="37"/>
    </row>
    <row r="557" spans="1:39" ht="15.95" customHeight="1" x14ac:dyDescent="0.25">
      <c r="A557" s="11">
        <f t="shared" si="145"/>
        <v>539</v>
      </c>
      <c r="B557" s="12" t="s">
        <v>331</v>
      </c>
      <c r="C557" s="13" t="s">
        <v>657</v>
      </c>
      <c r="D557" s="13" t="s">
        <v>555</v>
      </c>
      <c r="E557" s="13" t="s">
        <v>29</v>
      </c>
      <c r="F557" s="13" t="s">
        <v>30</v>
      </c>
      <c r="G557" s="14">
        <v>30000</v>
      </c>
      <c r="H557" s="14">
        <v>0</v>
      </c>
      <c r="I557" s="14">
        <v>0</v>
      </c>
      <c r="J557" s="14">
        <f t="shared" si="137"/>
        <v>861</v>
      </c>
      <c r="K557" s="14">
        <f t="shared" si="138"/>
        <v>2130</v>
      </c>
      <c r="L557" s="14">
        <f t="shared" si="139"/>
        <v>345</v>
      </c>
      <c r="M557" s="14">
        <f t="shared" si="146"/>
        <v>912</v>
      </c>
      <c r="N557" s="14">
        <f t="shared" si="140"/>
        <v>2127</v>
      </c>
      <c r="O557" s="14">
        <v>0</v>
      </c>
      <c r="P557" s="14">
        <f t="shared" si="141"/>
        <v>6375</v>
      </c>
      <c r="Q557" s="14">
        <v>2046</v>
      </c>
      <c r="R557" s="14">
        <f t="shared" si="142"/>
        <v>3819</v>
      </c>
      <c r="S557" s="14">
        <f t="shared" si="143"/>
        <v>4602</v>
      </c>
      <c r="T557" s="14">
        <f t="shared" si="144"/>
        <v>26181</v>
      </c>
      <c r="U557" s="7"/>
      <c r="V557" s="33"/>
      <c r="W557"/>
      <c r="X557"/>
      <c r="Y557"/>
      <c r="Z557"/>
      <c r="AA557" s="33"/>
      <c r="AB557"/>
      <c r="AC557" s="33"/>
      <c r="AD557"/>
      <c r="AE557"/>
      <c r="AF557"/>
      <c r="AG557" s="33"/>
      <c r="AH557" s="33"/>
      <c r="AI557" s="33"/>
      <c r="AJ557"/>
      <c r="AL557" s="37"/>
      <c r="AM557" s="37"/>
    </row>
    <row r="558" spans="1:39" ht="15.95" customHeight="1" x14ac:dyDescent="0.25">
      <c r="A558" s="11">
        <f t="shared" si="145"/>
        <v>540</v>
      </c>
      <c r="B558" s="12" t="s">
        <v>331</v>
      </c>
      <c r="C558" s="13" t="s">
        <v>658</v>
      </c>
      <c r="D558" s="13" t="s">
        <v>1063</v>
      </c>
      <c r="E558" s="13" t="s">
        <v>44</v>
      </c>
      <c r="F558" s="13" t="s">
        <v>30</v>
      </c>
      <c r="G558" s="14">
        <v>45000</v>
      </c>
      <c r="H558" s="14">
        <v>908.73</v>
      </c>
      <c r="I558" s="14">
        <v>0</v>
      </c>
      <c r="J558" s="14">
        <f t="shared" si="137"/>
        <v>1291.5</v>
      </c>
      <c r="K558" s="14">
        <f t="shared" si="138"/>
        <v>3194.9999999999995</v>
      </c>
      <c r="L558" s="14">
        <f t="shared" si="139"/>
        <v>517.5</v>
      </c>
      <c r="M558" s="14">
        <f t="shared" si="146"/>
        <v>1368</v>
      </c>
      <c r="N558" s="14">
        <f t="shared" si="140"/>
        <v>3190.5</v>
      </c>
      <c r="O558" s="14">
        <v>1597.31</v>
      </c>
      <c r="P558" s="14">
        <f t="shared" si="141"/>
        <v>9562.5</v>
      </c>
      <c r="Q558" s="14">
        <v>0</v>
      </c>
      <c r="R558" s="14">
        <f t="shared" si="142"/>
        <v>5165.5399999999991</v>
      </c>
      <c r="S558" s="14">
        <f t="shared" si="143"/>
        <v>6903</v>
      </c>
      <c r="T558" s="14">
        <f t="shared" si="144"/>
        <v>39834.46</v>
      </c>
      <c r="U558" s="7"/>
      <c r="V558" s="33"/>
      <c r="W558"/>
      <c r="X558"/>
      <c r="Y558"/>
      <c r="Z558"/>
      <c r="AA558" s="33"/>
      <c r="AB558"/>
      <c r="AC558" s="33"/>
      <c r="AD558" s="33"/>
      <c r="AE558"/>
      <c r="AF558" s="33"/>
      <c r="AG558" s="33"/>
      <c r="AH558" s="33"/>
      <c r="AI558" s="33"/>
      <c r="AJ558"/>
      <c r="AL558" s="37"/>
      <c r="AM558" s="37"/>
    </row>
    <row r="559" spans="1:39" ht="15.95" customHeight="1" x14ac:dyDescent="0.25">
      <c r="A559" s="11">
        <f t="shared" si="145"/>
        <v>541</v>
      </c>
      <c r="B559" s="12" t="s">
        <v>331</v>
      </c>
      <c r="C559" s="13" t="s">
        <v>659</v>
      </c>
      <c r="D559" s="13" t="s">
        <v>32</v>
      </c>
      <c r="E559" s="13" t="s">
        <v>29</v>
      </c>
      <c r="F559" s="13" t="s">
        <v>30</v>
      </c>
      <c r="G559" s="14">
        <v>30000</v>
      </c>
      <c r="H559" s="14">
        <v>0</v>
      </c>
      <c r="I559" s="14">
        <v>0</v>
      </c>
      <c r="J559" s="14">
        <f t="shared" si="137"/>
        <v>861</v>
      </c>
      <c r="K559" s="14">
        <f t="shared" si="138"/>
        <v>2130</v>
      </c>
      <c r="L559" s="14">
        <f t="shared" si="139"/>
        <v>345</v>
      </c>
      <c r="M559" s="14">
        <f t="shared" si="146"/>
        <v>912</v>
      </c>
      <c r="N559" s="14">
        <f t="shared" si="140"/>
        <v>2127</v>
      </c>
      <c r="O559" s="14">
        <v>0</v>
      </c>
      <c r="P559" s="14">
        <f t="shared" si="141"/>
        <v>6375</v>
      </c>
      <c r="Q559" s="14">
        <v>0</v>
      </c>
      <c r="R559" s="14">
        <f t="shared" si="142"/>
        <v>1773</v>
      </c>
      <c r="S559" s="14">
        <f t="shared" si="143"/>
        <v>4602</v>
      </c>
      <c r="T559" s="14">
        <f t="shared" si="144"/>
        <v>28227</v>
      </c>
      <c r="U559" s="7"/>
      <c r="V559" s="33"/>
      <c r="W559"/>
      <c r="X559"/>
      <c r="Y559"/>
      <c r="Z559"/>
      <c r="AA559" s="33"/>
      <c r="AB559"/>
      <c r="AC559" s="33"/>
      <c r="AD559"/>
      <c r="AE559"/>
      <c r="AF559"/>
      <c r="AG559"/>
      <c r="AH559" s="33"/>
      <c r="AI559" s="33"/>
      <c r="AJ559"/>
      <c r="AL559" s="37"/>
      <c r="AM559" s="37"/>
    </row>
    <row r="560" spans="1:39" ht="15.95" customHeight="1" x14ac:dyDescent="0.25">
      <c r="A560" s="11">
        <f t="shared" si="145"/>
        <v>542</v>
      </c>
      <c r="B560" s="12" t="s">
        <v>331</v>
      </c>
      <c r="C560" s="13" t="s">
        <v>660</v>
      </c>
      <c r="D560" s="13" t="s">
        <v>103</v>
      </c>
      <c r="E560" s="13" t="s">
        <v>29</v>
      </c>
      <c r="F560" s="13" t="s">
        <v>30</v>
      </c>
      <c r="G560" s="14">
        <v>30000</v>
      </c>
      <c r="H560" s="14">
        <v>0</v>
      </c>
      <c r="I560" s="14">
        <v>0</v>
      </c>
      <c r="J560" s="14">
        <f t="shared" si="137"/>
        <v>861</v>
      </c>
      <c r="K560" s="14">
        <f t="shared" si="138"/>
        <v>2130</v>
      </c>
      <c r="L560" s="14">
        <f t="shared" si="139"/>
        <v>345</v>
      </c>
      <c r="M560" s="14">
        <f t="shared" si="146"/>
        <v>912</v>
      </c>
      <c r="N560" s="14">
        <f t="shared" si="140"/>
        <v>2127</v>
      </c>
      <c r="O560" s="14">
        <v>0</v>
      </c>
      <c r="P560" s="14">
        <f t="shared" si="141"/>
        <v>6375</v>
      </c>
      <c r="Q560" s="14">
        <v>0</v>
      </c>
      <c r="R560" s="14">
        <f t="shared" si="142"/>
        <v>1773</v>
      </c>
      <c r="S560" s="14">
        <f t="shared" si="143"/>
        <v>4602</v>
      </c>
      <c r="T560" s="14">
        <f t="shared" si="144"/>
        <v>28227</v>
      </c>
      <c r="U560" s="7"/>
      <c r="V560" s="33"/>
      <c r="W560"/>
      <c r="X560"/>
      <c r="Y560"/>
      <c r="Z560"/>
      <c r="AA560" s="33"/>
      <c r="AB560"/>
      <c r="AC560" s="33"/>
      <c r="AD560"/>
      <c r="AE560"/>
      <c r="AF560"/>
      <c r="AG560"/>
      <c r="AH560" s="33"/>
      <c r="AI560" s="33"/>
      <c r="AJ560"/>
      <c r="AL560" s="37"/>
      <c r="AM560" s="37"/>
    </row>
    <row r="561" spans="1:39" ht="15.95" customHeight="1" x14ac:dyDescent="0.25">
      <c r="A561" s="11">
        <f t="shared" si="145"/>
        <v>543</v>
      </c>
      <c r="B561" s="12" t="s">
        <v>331</v>
      </c>
      <c r="C561" s="13" t="s">
        <v>661</v>
      </c>
      <c r="D561" s="13" t="s">
        <v>238</v>
      </c>
      <c r="E561" s="13" t="s">
        <v>44</v>
      </c>
      <c r="F561" s="13" t="s">
        <v>35</v>
      </c>
      <c r="G561" s="14">
        <v>65000</v>
      </c>
      <c r="H561" s="14">
        <v>4427.58</v>
      </c>
      <c r="I561" s="14">
        <v>0</v>
      </c>
      <c r="J561" s="14">
        <f t="shared" si="137"/>
        <v>1865.5</v>
      </c>
      <c r="K561" s="14">
        <f t="shared" si="138"/>
        <v>4615</v>
      </c>
      <c r="L561" s="14">
        <f t="shared" si="139"/>
        <v>747.5</v>
      </c>
      <c r="M561" s="14">
        <f t="shared" si="146"/>
        <v>1976</v>
      </c>
      <c r="N561" s="14">
        <f t="shared" si="140"/>
        <v>4608.5</v>
      </c>
      <c r="O561" s="14">
        <v>0</v>
      </c>
      <c r="P561" s="14">
        <f t="shared" si="141"/>
        <v>13812.5</v>
      </c>
      <c r="Q561" s="14">
        <v>500</v>
      </c>
      <c r="R561" s="14">
        <f t="shared" si="142"/>
        <v>8769.08</v>
      </c>
      <c r="S561" s="14">
        <f t="shared" si="143"/>
        <v>9971</v>
      </c>
      <c r="T561" s="14">
        <f t="shared" si="144"/>
        <v>56230.92</v>
      </c>
      <c r="U561" s="7"/>
      <c r="V561" s="33"/>
      <c r="W561"/>
      <c r="X561"/>
      <c r="Y561"/>
      <c r="Z561"/>
      <c r="AA561" s="33"/>
      <c r="AB561"/>
      <c r="AC561" s="33"/>
      <c r="AD561" s="33"/>
      <c r="AE561" s="33"/>
      <c r="AF561" s="33"/>
      <c r="AG561"/>
      <c r="AH561" s="33"/>
      <c r="AI561" s="33"/>
      <c r="AJ561"/>
      <c r="AL561" s="37"/>
      <c r="AM561" s="37"/>
    </row>
    <row r="562" spans="1:39" ht="15.95" customHeight="1" x14ac:dyDescent="0.25">
      <c r="A562" s="11">
        <f t="shared" si="145"/>
        <v>544</v>
      </c>
      <c r="B562" s="12" t="s">
        <v>331</v>
      </c>
      <c r="C562" s="13" t="s">
        <v>662</v>
      </c>
      <c r="D562" s="13" t="s">
        <v>32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 t="shared" si="137"/>
        <v>861</v>
      </c>
      <c r="K562" s="14">
        <f t="shared" si="138"/>
        <v>2130</v>
      </c>
      <c r="L562" s="14">
        <f t="shared" si="139"/>
        <v>345</v>
      </c>
      <c r="M562" s="14">
        <f t="shared" si="146"/>
        <v>912</v>
      </c>
      <c r="N562" s="14">
        <f t="shared" si="140"/>
        <v>2127</v>
      </c>
      <c r="O562" s="14">
        <v>0</v>
      </c>
      <c r="P562" s="14">
        <f t="shared" si="141"/>
        <v>6375</v>
      </c>
      <c r="Q562" s="14">
        <v>0</v>
      </c>
      <c r="R562" s="14">
        <f t="shared" si="142"/>
        <v>1773</v>
      </c>
      <c r="S562" s="14">
        <f t="shared" si="143"/>
        <v>4602</v>
      </c>
      <c r="T562" s="14">
        <f t="shared" si="144"/>
        <v>28227</v>
      </c>
      <c r="U562" s="7"/>
      <c r="V562" s="33"/>
      <c r="W562"/>
      <c r="X562"/>
      <c r="Y562"/>
      <c r="Z562"/>
      <c r="AA562" s="33"/>
      <c r="AB562"/>
      <c r="AC562" s="33"/>
      <c r="AD562"/>
      <c r="AE562"/>
      <c r="AF562"/>
      <c r="AG562"/>
      <c r="AH562" s="33"/>
      <c r="AI562" s="33"/>
      <c r="AJ562"/>
      <c r="AL562" s="37"/>
      <c r="AM562" s="37"/>
    </row>
    <row r="563" spans="1:39" ht="15.95" customHeight="1" x14ac:dyDescent="0.25">
      <c r="A563" s="11">
        <f t="shared" si="145"/>
        <v>545</v>
      </c>
      <c r="B563" s="12" t="s">
        <v>331</v>
      </c>
      <c r="C563" s="13" t="s">
        <v>663</v>
      </c>
      <c r="D563" s="13" t="s">
        <v>260</v>
      </c>
      <c r="E563" s="13" t="s">
        <v>44</v>
      </c>
      <c r="F563" s="13" t="s">
        <v>30</v>
      </c>
      <c r="G563" s="14">
        <v>42400</v>
      </c>
      <c r="H563" s="14">
        <v>6403.91</v>
      </c>
      <c r="I563" s="14">
        <v>0</v>
      </c>
      <c r="J563" s="14">
        <f t="shared" si="137"/>
        <v>1216.8799999999999</v>
      </c>
      <c r="K563" s="14">
        <f t="shared" si="138"/>
        <v>3010.3999999999996</v>
      </c>
      <c r="L563" s="14">
        <f t="shared" si="139"/>
        <v>487.59999999999997</v>
      </c>
      <c r="M563" s="14">
        <f t="shared" si="146"/>
        <v>1288.96</v>
      </c>
      <c r="N563" s="14">
        <f t="shared" si="140"/>
        <v>3006.1600000000003</v>
      </c>
      <c r="O563" s="14">
        <v>1597.31</v>
      </c>
      <c r="P563" s="14">
        <f t="shared" si="141"/>
        <v>9010</v>
      </c>
      <c r="Q563" s="14">
        <v>0</v>
      </c>
      <c r="R563" s="14">
        <f t="shared" si="142"/>
        <v>10507.06</v>
      </c>
      <c r="S563" s="14">
        <f t="shared" si="143"/>
        <v>6504.16</v>
      </c>
      <c r="T563" s="14">
        <f t="shared" si="144"/>
        <v>31892.940000000002</v>
      </c>
      <c r="U563" s="7"/>
      <c r="V563" s="33"/>
      <c r="W563"/>
      <c r="X563"/>
      <c r="Y563"/>
      <c r="Z563"/>
      <c r="AA563" s="33"/>
      <c r="AB563"/>
      <c r="AC563" s="33"/>
      <c r="AD563" s="33"/>
      <c r="AE563" s="33"/>
      <c r="AF563" s="33"/>
      <c r="AG563" s="33"/>
      <c r="AH563" s="33"/>
      <c r="AI563" s="33"/>
      <c r="AJ563"/>
      <c r="AL563" s="37"/>
      <c r="AM563" s="37"/>
    </row>
    <row r="564" spans="1:39" ht="15.95" customHeight="1" x14ac:dyDescent="0.25">
      <c r="A564" s="11">
        <f t="shared" si="145"/>
        <v>546</v>
      </c>
      <c r="B564" s="12" t="s">
        <v>354</v>
      </c>
      <c r="C564" s="13" t="s">
        <v>664</v>
      </c>
      <c r="D564" s="13" t="s">
        <v>140</v>
      </c>
      <c r="E564" s="13" t="s">
        <v>44</v>
      </c>
      <c r="F564" s="13" t="s">
        <v>35</v>
      </c>
      <c r="G564" s="14">
        <v>45000</v>
      </c>
      <c r="H564" s="14">
        <v>1148.33</v>
      </c>
      <c r="I564" s="14">
        <v>0</v>
      </c>
      <c r="J564" s="14">
        <f t="shared" si="137"/>
        <v>1291.5</v>
      </c>
      <c r="K564" s="14">
        <f t="shared" si="138"/>
        <v>3194.9999999999995</v>
      </c>
      <c r="L564" s="14">
        <f t="shared" si="139"/>
        <v>517.5</v>
      </c>
      <c r="M564" s="14">
        <f t="shared" si="146"/>
        <v>1368</v>
      </c>
      <c r="N564" s="14">
        <f t="shared" si="140"/>
        <v>3190.5</v>
      </c>
      <c r="O564" s="14">
        <v>0</v>
      </c>
      <c r="P564" s="14">
        <f t="shared" si="141"/>
        <v>9562.5</v>
      </c>
      <c r="Q564" s="14">
        <v>3046</v>
      </c>
      <c r="R564" s="14">
        <f t="shared" si="142"/>
        <v>6853.83</v>
      </c>
      <c r="S564" s="14">
        <f t="shared" si="143"/>
        <v>6903</v>
      </c>
      <c r="T564" s="14">
        <f t="shared" si="144"/>
        <v>38146.17</v>
      </c>
      <c r="U564" s="7"/>
      <c r="V564" s="33"/>
      <c r="W564"/>
      <c r="X564"/>
      <c r="Y564"/>
      <c r="Z564"/>
      <c r="AA564" s="33"/>
      <c r="AB564"/>
      <c r="AC564" s="33"/>
      <c r="AD564" s="33"/>
      <c r="AE564" s="33"/>
      <c r="AF564" s="33"/>
      <c r="AG564" s="33"/>
      <c r="AH564" s="33"/>
      <c r="AI564" s="33"/>
      <c r="AJ564"/>
      <c r="AL564" s="37"/>
      <c r="AM564" s="37"/>
    </row>
    <row r="565" spans="1:39" ht="15.95" customHeight="1" x14ac:dyDescent="0.25">
      <c r="A565" s="11">
        <f t="shared" si="145"/>
        <v>547</v>
      </c>
      <c r="B565" s="12" t="s">
        <v>212</v>
      </c>
      <c r="C565" s="13" t="s">
        <v>665</v>
      </c>
      <c r="D565" s="13" t="s">
        <v>165</v>
      </c>
      <c r="E565" s="13" t="s">
        <v>29</v>
      </c>
      <c r="F565" s="13" t="s">
        <v>30</v>
      </c>
      <c r="G565" s="14">
        <v>22000</v>
      </c>
      <c r="H565" s="14">
        <v>0</v>
      </c>
      <c r="I565" s="14">
        <v>0</v>
      </c>
      <c r="J565" s="14">
        <f t="shared" si="137"/>
        <v>631.4</v>
      </c>
      <c r="K565" s="14">
        <f t="shared" si="138"/>
        <v>1561.9999999999998</v>
      </c>
      <c r="L565" s="14">
        <f t="shared" si="139"/>
        <v>253</v>
      </c>
      <c r="M565" s="14">
        <f t="shared" si="146"/>
        <v>668.8</v>
      </c>
      <c r="N565" s="14">
        <f t="shared" si="140"/>
        <v>1559.8000000000002</v>
      </c>
      <c r="O565" s="14">
        <v>0</v>
      </c>
      <c r="P565" s="14">
        <f t="shared" si="141"/>
        <v>4675</v>
      </c>
      <c r="Q565" s="14">
        <v>12946.05</v>
      </c>
      <c r="R565" s="14">
        <f t="shared" si="142"/>
        <v>14246.25</v>
      </c>
      <c r="S565" s="14">
        <f t="shared" si="143"/>
        <v>3374.8</v>
      </c>
      <c r="T565" s="14">
        <f t="shared" si="144"/>
        <v>7753.75</v>
      </c>
      <c r="U565" s="7"/>
      <c r="V565" s="33"/>
      <c r="W565"/>
      <c r="X565"/>
      <c r="Y565"/>
      <c r="Z565"/>
      <c r="AA565" s="33"/>
      <c r="AB565"/>
      <c r="AC565" s="33"/>
      <c r="AD565"/>
      <c r="AE565"/>
      <c r="AF565"/>
      <c r="AG565" s="33"/>
      <c r="AH565" s="33"/>
      <c r="AI565" s="33"/>
      <c r="AJ565"/>
      <c r="AL565" s="37"/>
      <c r="AM565" s="37"/>
    </row>
    <row r="566" spans="1:39" s="3" customFormat="1" ht="15" x14ac:dyDescent="0.25">
      <c r="A566" s="11">
        <f t="shared" si="145"/>
        <v>548</v>
      </c>
      <c r="B566" s="12" t="s">
        <v>212</v>
      </c>
      <c r="C566" s="13" t="s">
        <v>666</v>
      </c>
      <c r="D566" s="13" t="s">
        <v>363</v>
      </c>
      <c r="E566" s="13" t="s">
        <v>29</v>
      </c>
      <c r="F566" s="13" t="s">
        <v>35</v>
      </c>
      <c r="G566" s="14">
        <v>30000</v>
      </c>
      <c r="H566" s="14">
        <v>0</v>
      </c>
      <c r="I566" s="14">
        <v>0</v>
      </c>
      <c r="J566" s="14">
        <f t="shared" si="137"/>
        <v>861</v>
      </c>
      <c r="K566" s="14">
        <f t="shared" si="138"/>
        <v>2130</v>
      </c>
      <c r="L566" s="14">
        <f t="shared" si="139"/>
        <v>345</v>
      </c>
      <c r="M566" s="14">
        <f t="shared" si="146"/>
        <v>912</v>
      </c>
      <c r="N566" s="14">
        <f t="shared" si="140"/>
        <v>2127</v>
      </c>
      <c r="O566" s="14">
        <v>0</v>
      </c>
      <c r="P566" s="14">
        <f t="shared" si="141"/>
        <v>6375</v>
      </c>
      <c r="Q566" s="14">
        <v>0</v>
      </c>
      <c r="R566" s="14">
        <f t="shared" si="142"/>
        <v>1773</v>
      </c>
      <c r="S566" s="14">
        <f t="shared" si="143"/>
        <v>4602</v>
      </c>
      <c r="T566" s="14">
        <f t="shared" si="144"/>
        <v>28227</v>
      </c>
      <c r="U566" s="7"/>
      <c r="V566" s="33"/>
      <c r="W566"/>
      <c r="X566"/>
      <c r="Y566"/>
      <c r="Z566"/>
      <c r="AA566" s="33"/>
      <c r="AB566"/>
      <c r="AC566" s="33"/>
      <c r="AD566"/>
      <c r="AE566"/>
      <c r="AF566"/>
      <c r="AG566"/>
      <c r="AH566" s="33"/>
      <c r="AI566" s="33"/>
      <c r="AJ566"/>
      <c r="AK566" s="7"/>
      <c r="AL566" s="37"/>
      <c r="AM566" s="37"/>
    </row>
    <row r="567" spans="1:39" s="3" customFormat="1" ht="12.75" customHeight="1" x14ac:dyDescent="0.25">
      <c r="A567" s="11">
        <f t="shared" si="145"/>
        <v>549</v>
      </c>
      <c r="B567" s="12" t="s">
        <v>212</v>
      </c>
      <c r="C567" s="13" t="s">
        <v>667</v>
      </c>
      <c r="D567" s="13" t="s">
        <v>363</v>
      </c>
      <c r="E567" s="13" t="s">
        <v>29</v>
      </c>
      <c r="F567" s="13" t="s">
        <v>30</v>
      </c>
      <c r="G567" s="14">
        <v>30000</v>
      </c>
      <c r="H567" s="14">
        <v>0</v>
      </c>
      <c r="I567" s="14">
        <v>0</v>
      </c>
      <c r="J567" s="14">
        <f t="shared" si="137"/>
        <v>861</v>
      </c>
      <c r="K567" s="14">
        <f t="shared" si="138"/>
        <v>2130</v>
      </c>
      <c r="L567" s="14">
        <f t="shared" si="139"/>
        <v>345</v>
      </c>
      <c r="M567" s="14">
        <f t="shared" si="146"/>
        <v>912</v>
      </c>
      <c r="N567" s="14">
        <f t="shared" si="140"/>
        <v>2127</v>
      </c>
      <c r="O567" s="14">
        <v>0</v>
      </c>
      <c r="P567" s="14">
        <f t="shared" si="141"/>
        <v>6375</v>
      </c>
      <c r="Q567" s="14">
        <v>0</v>
      </c>
      <c r="R567" s="14">
        <f t="shared" si="142"/>
        <v>1773</v>
      </c>
      <c r="S567" s="14">
        <f t="shared" si="143"/>
        <v>4602</v>
      </c>
      <c r="T567" s="14">
        <f t="shared" si="144"/>
        <v>28227</v>
      </c>
      <c r="U567" s="7"/>
      <c r="V567" s="33"/>
      <c r="W567"/>
      <c r="X567"/>
      <c r="Y567"/>
      <c r="Z567"/>
      <c r="AA567" s="33"/>
      <c r="AB567"/>
      <c r="AC567" s="33"/>
      <c r="AD567"/>
      <c r="AE567"/>
      <c r="AF567"/>
      <c r="AG567"/>
      <c r="AH567" s="33"/>
      <c r="AI567" s="33"/>
      <c r="AJ567"/>
      <c r="AK567" s="7"/>
      <c r="AL567" s="37"/>
      <c r="AM567" s="37"/>
    </row>
    <row r="568" spans="1:39" ht="15.95" customHeight="1" x14ac:dyDescent="0.25">
      <c r="A568" s="11">
        <f t="shared" si="145"/>
        <v>550</v>
      </c>
      <c r="B568" s="12" t="s">
        <v>212</v>
      </c>
      <c r="C568" s="13" t="s">
        <v>668</v>
      </c>
      <c r="D568" s="13" t="s">
        <v>165</v>
      </c>
      <c r="E568" s="13" t="s">
        <v>29</v>
      </c>
      <c r="F568" s="13" t="s">
        <v>30</v>
      </c>
      <c r="G568" s="14">
        <v>22000</v>
      </c>
      <c r="H568" s="14">
        <v>0</v>
      </c>
      <c r="I568" s="14">
        <v>0</v>
      </c>
      <c r="J568" s="14">
        <f t="shared" si="137"/>
        <v>631.4</v>
      </c>
      <c r="K568" s="14">
        <f t="shared" si="138"/>
        <v>1561.9999999999998</v>
      </c>
      <c r="L568" s="14">
        <f t="shared" si="139"/>
        <v>253</v>
      </c>
      <c r="M568" s="14">
        <f t="shared" si="146"/>
        <v>668.8</v>
      </c>
      <c r="N568" s="14">
        <f t="shared" si="140"/>
        <v>1559.8000000000002</v>
      </c>
      <c r="O568" s="14">
        <v>0</v>
      </c>
      <c r="P568" s="14">
        <f t="shared" si="141"/>
        <v>4675</v>
      </c>
      <c r="Q568" s="14">
        <v>12099.62</v>
      </c>
      <c r="R568" s="14">
        <f t="shared" si="142"/>
        <v>13399.82</v>
      </c>
      <c r="S568" s="14">
        <f t="shared" si="143"/>
        <v>3374.8</v>
      </c>
      <c r="T568" s="14">
        <f t="shared" si="144"/>
        <v>8600.18</v>
      </c>
      <c r="U568" s="7"/>
      <c r="V568" s="33"/>
      <c r="W568"/>
      <c r="X568"/>
      <c r="Y568"/>
      <c r="Z568"/>
      <c r="AA568" s="33"/>
      <c r="AB568"/>
      <c r="AC568" s="33"/>
      <c r="AD568"/>
      <c r="AE568"/>
      <c r="AF568"/>
      <c r="AG568" s="33"/>
      <c r="AH568" s="33"/>
      <c r="AI568" s="33"/>
      <c r="AJ568"/>
      <c r="AL568" s="37"/>
      <c r="AM568" s="37"/>
    </row>
    <row r="569" spans="1:39" ht="15.95" customHeight="1" x14ac:dyDescent="0.25">
      <c r="A569" s="11">
        <f t="shared" si="145"/>
        <v>551</v>
      </c>
      <c r="B569" s="12" t="s">
        <v>212</v>
      </c>
      <c r="C569" s="13" t="s">
        <v>669</v>
      </c>
      <c r="D569" s="13" t="s">
        <v>191</v>
      </c>
      <c r="E569" s="13" t="s">
        <v>29</v>
      </c>
      <c r="F569" s="13" t="s">
        <v>35</v>
      </c>
      <c r="G569" s="14">
        <v>22000</v>
      </c>
      <c r="H569" s="14">
        <v>0</v>
      </c>
      <c r="I569" s="14">
        <v>0</v>
      </c>
      <c r="J569" s="14">
        <f t="shared" si="137"/>
        <v>631.4</v>
      </c>
      <c r="K569" s="14">
        <f t="shared" si="138"/>
        <v>1561.9999999999998</v>
      </c>
      <c r="L569" s="14">
        <f t="shared" si="139"/>
        <v>253</v>
      </c>
      <c r="M569" s="14">
        <f t="shared" si="146"/>
        <v>668.8</v>
      </c>
      <c r="N569" s="14">
        <f t="shared" si="140"/>
        <v>1559.8000000000002</v>
      </c>
      <c r="O569" s="14">
        <v>0</v>
      </c>
      <c r="P569" s="14">
        <f t="shared" si="141"/>
        <v>4675</v>
      </c>
      <c r="Q569" s="14">
        <v>0</v>
      </c>
      <c r="R569" s="14">
        <f t="shared" si="142"/>
        <v>1300.1999999999998</v>
      </c>
      <c r="S569" s="14">
        <f t="shared" si="143"/>
        <v>3374.8</v>
      </c>
      <c r="T569" s="14">
        <f t="shared" si="144"/>
        <v>20699.8</v>
      </c>
      <c r="U569" s="7"/>
      <c r="V569" s="33"/>
      <c r="W569"/>
      <c r="X569"/>
      <c r="Y569"/>
      <c r="Z569"/>
      <c r="AA569" s="33"/>
      <c r="AB569"/>
      <c r="AC569" s="33"/>
      <c r="AD569"/>
      <c r="AE569"/>
      <c r="AF569"/>
      <c r="AG569"/>
      <c r="AH569" s="33"/>
      <c r="AI569" s="33"/>
      <c r="AJ569"/>
      <c r="AL569" s="37"/>
      <c r="AM569" s="37"/>
    </row>
    <row r="570" spans="1:39" ht="15.95" customHeight="1" x14ac:dyDescent="0.25">
      <c r="A570" s="11">
        <f t="shared" si="145"/>
        <v>552</v>
      </c>
      <c r="B570" s="12" t="s">
        <v>212</v>
      </c>
      <c r="C570" s="13" t="s">
        <v>670</v>
      </c>
      <c r="D570" s="13" t="s">
        <v>165</v>
      </c>
      <c r="E570" s="13" t="s">
        <v>29</v>
      </c>
      <c r="F570" s="13" t="s">
        <v>35</v>
      </c>
      <c r="G570" s="14">
        <v>22000</v>
      </c>
      <c r="H570" s="14">
        <v>0</v>
      </c>
      <c r="I570" s="14">
        <v>0</v>
      </c>
      <c r="J570" s="14">
        <f t="shared" si="137"/>
        <v>631.4</v>
      </c>
      <c r="K570" s="14">
        <f t="shared" si="138"/>
        <v>1561.9999999999998</v>
      </c>
      <c r="L570" s="14">
        <f t="shared" si="139"/>
        <v>253</v>
      </c>
      <c r="M570" s="14">
        <f t="shared" si="146"/>
        <v>668.8</v>
      </c>
      <c r="N570" s="14">
        <f t="shared" si="140"/>
        <v>1559.8000000000002</v>
      </c>
      <c r="O570" s="14">
        <v>0</v>
      </c>
      <c r="P570" s="14">
        <f t="shared" si="141"/>
        <v>4675</v>
      </c>
      <c r="Q570" s="14">
        <v>16435.04</v>
      </c>
      <c r="R570" s="14">
        <f t="shared" si="142"/>
        <v>17735.240000000002</v>
      </c>
      <c r="S570" s="14">
        <f t="shared" si="143"/>
        <v>3374.8</v>
      </c>
      <c r="T570" s="14">
        <f t="shared" si="144"/>
        <v>4264.7599999999984</v>
      </c>
      <c r="U570" s="7"/>
      <c r="V570" s="33"/>
      <c r="W570"/>
      <c r="X570"/>
      <c r="Y570"/>
      <c r="Z570"/>
      <c r="AA570" s="33"/>
      <c r="AB570"/>
      <c r="AC570" s="33"/>
      <c r="AD570"/>
      <c r="AE570"/>
      <c r="AF570"/>
      <c r="AG570" s="33"/>
      <c r="AH570" s="33"/>
      <c r="AI570" s="33"/>
      <c r="AJ570"/>
      <c r="AL570" s="37"/>
      <c r="AM570" s="37"/>
    </row>
    <row r="571" spans="1:39" ht="15.95" customHeight="1" x14ac:dyDescent="0.25">
      <c r="A571" s="11">
        <f t="shared" si="145"/>
        <v>553</v>
      </c>
      <c r="B571" s="12" t="s">
        <v>212</v>
      </c>
      <c r="C571" s="13" t="s">
        <v>671</v>
      </c>
      <c r="D571" s="13" t="s">
        <v>165</v>
      </c>
      <c r="E571" s="13" t="s">
        <v>29</v>
      </c>
      <c r="F571" s="13" t="s">
        <v>35</v>
      </c>
      <c r="G571" s="14">
        <v>22000</v>
      </c>
      <c r="H571" s="14">
        <v>0</v>
      </c>
      <c r="I571" s="14">
        <v>0</v>
      </c>
      <c r="J571" s="14">
        <f t="shared" si="137"/>
        <v>631.4</v>
      </c>
      <c r="K571" s="14">
        <f t="shared" si="138"/>
        <v>1561.9999999999998</v>
      </c>
      <c r="L571" s="14">
        <f t="shared" si="139"/>
        <v>253</v>
      </c>
      <c r="M571" s="14">
        <f t="shared" si="146"/>
        <v>668.8</v>
      </c>
      <c r="N571" s="14">
        <f t="shared" si="140"/>
        <v>1559.8000000000002</v>
      </c>
      <c r="O571" s="14">
        <v>0</v>
      </c>
      <c r="P571" s="14">
        <f t="shared" si="141"/>
        <v>4675</v>
      </c>
      <c r="Q571" s="14">
        <v>0</v>
      </c>
      <c r="R571" s="14">
        <f t="shared" si="142"/>
        <v>1300.1999999999998</v>
      </c>
      <c r="S571" s="14">
        <f t="shared" si="143"/>
        <v>3374.8</v>
      </c>
      <c r="T571" s="14">
        <f t="shared" si="144"/>
        <v>20699.8</v>
      </c>
      <c r="U571" s="7"/>
      <c r="V571" s="33"/>
      <c r="W571"/>
      <c r="X571"/>
      <c r="Y571"/>
      <c r="Z571"/>
      <c r="AA571" s="33"/>
      <c r="AB571"/>
      <c r="AC571" s="33"/>
      <c r="AD571"/>
      <c r="AE571"/>
      <c r="AF571"/>
      <c r="AG571"/>
      <c r="AH571" s="33"/>
      <c r="AI571" s="33"/>
      <c r="AJ571"/>
      <c r="AL571" s="37"/>
      <c r="AM571" s="37"/>
    </row>
    <row r="572" spans="1:39" ht="15.95" customHeight="1" x14ac:dyDescent="0.25">
      <c r="A572" s="11">
        <f t="shared" si="145"/>
        <v>554</v>
      </c>
      <c r="B572" s="12" t="s">
        <v>212</v>
      </c>
      <c r="C572" s="13" t="s">
        <v>672</v>
      </c>
      <c r="D572" s="13" t="s">
        <v>191</v>
      </c>
      <c r="E572" s="13" t="s">
        <v>29</v>
      </c>
      <c r="F572" s="13" t="s">
        <v>35</v>
      </c>
      <c r="G572" s="14">
        <v>22000</v>
      </c>
      <c r="H572" s="14">
        <v>0</v>
      </c>
      <c r="I572" s="14">
        <v>0</v>
      </c>
      <c r="J572" s="14">
        <f t="shared" si="137"/>
        <v>631.4</v>
      </c>
      <c r="K572" s="14">
        <f t="shared" si="138"/>
        <v>1561.9999999999998</v>
      </c>
      <c r="L572" s="14">
        <f t="shared" si="139"/>
        <v>253</v>
      </c>
      <c r="M572" s="14">
        <f t="shared" si="146"/>
        <v>668.8</v>
      </c>
      <c r="N572" s="14">
        <f t="shared" si="140"/>
        <v>1559.8000000000002</v>
      </c>
      <c r="O572" s="14">
        <v>0</v>
      </c>
      <c r="P572" s="14">
        <f t="shared" si="141"/>
        <v>4675</v>
      </c>
      <c r="Q572" s="14">
        <v>0</v>
      </c>
      <c r="R572" s="14">
        <f t="shared" si="142"/>
        <v>1300.1999999999998</v>
      </c>
      <c r="S572" s="14">
        <f t="shared" si="143"/>
        <v>3374.8</v>
      </c>
      <c r="T572" s="14">
        <f t="shared" si="144"/>
        <v>20699.8</v>
      </c>
      <c r="U572" s="7"/>
      <c r="V572" s="33"/>
      <c r="W572"/>
      <c r="X572"/>
      <c r="Y572"/>
      <c r="Z572"/>
      <c r="AA572" s="33"/>
      <c r="AB572"/>
      <c r="AC572" s="33"/>
      <c r="AD572"/>
      <c r="AE572"/>
      <c r="AF572"/>
      <c r="AG572"/>
      <c r="AH572" s="33"/>
      <c r="AI572" s="33"/>
      <c r="AJ572"/>
      <c r="AL572" s="37"/>
      <c r="AM572" s="37"/>
    </row>
    <row r="573" spans="1:39" ht="15.95" customHeight="1" x14ac:dyDescent="0.25">
      <c r="A573" s="11">
        <f t="shared" si="145"/>
        <v>555</v>
      </c>
      <c r="B573" s="12" t="s">
        <v>212</v>
      </c>
      <c r="C573" s="13" t="s">
        <v>673</v>
      </c>
      <c r="D573" s="13" t="s">
        <v>165</v>
      </c>
      <c r="E573" s="13" t="s">
        <v>29</v>
      </c>
      <c r="F573" s="13" t="s">
        <v>35</v>
      </c>
      <c r="G573" s="14">
        <v>22000</v>
      </c>
      <c r="H573" s="14">
        <v>0</v>
      </c>
      <c r="I573" s="14">
        <v>0</v>
      </c>
      <c r="J573" s="14">
        <f t="shared" si="137"/>
        <v>631.4</v>
      </c>
      <c r="K573" s="14">
        <f t="shared" si="138"/>
        <v>1561.9999999999998</v>
      </c>
      <c r="L573" s="14">
        <f t="shared" si="139"/>
        <v>253</v>
      </c>
      <c r="M573" s="14">
        <f t="shared" si="146"/>
        <v>668.8</v>
      </c>
      <c r="N573" s="14">
        <f t="shared" si="140"/>
        <v>1559.8000000000002</v>
      </c>
      <c r="O573" s="14">
        <v>0</v>
      </c>
      <c r="P573" s="14">
        <f t="shared" si="141"/>
        <v>4675</v>
      </c>
      <c r="Q573" s="14">
        <v>2026</v>
      </c>
      <c r="R573" s="14">
        <f t="shared" si="142"/>
        <v>3326.2</v>
      </c>
      <c r="S573" s="14">
        <f t="shared" si="143"/>
        <v>3374.8</v>
      </c>
      <c r="T573" s="14">
        <f t="shared" si="144"/>
        <v>18673.8</v>
      </c>
      <c r="U573" s="7"/>
      <c r="V573" s="33"/>
      <c r="W573"/>
      <c r="X573"/>
      <c r="Y573"/>
      <c r="Z573"/>
      <c r="AA573" s="33"/>
      <c r="AB573"/>
      <c r="AC573" s="33"/>
      <c r="AD573"/>
      <c r="AE573"/>
      <c r="AF573"/>
      <c r="AG573" s="33"/>
      <c r="AH573" s="33"/>
      <c r="AI573" s="33"/>
      <c r="AJ573"/>
      <c r="AL573" s="37"/>
      <c r="AM573" s="37"/>
    </row>
    <row r="574" spans="1:39" ht="15.95" customHeight="1" x14ac:dyDescent="0.25">
      <c r="A574" s="11">
        <f t="shared" si="145"/>
        <v>556</v>
      </c>
      <c r="B574" s="12" t="s">
        <v>212</v>
      </c>
      <c r="C574" s="13" t="s">
        <v>674</v>
      </c>
      <c r="D574" s="13" t="s">
        <v>165</v>
      </c>
      <c r="E574" s="13" t="s">
        <v>29</v>
      </c>
      <c r="F574" s="13" t="s">
        <v>30</v>
      </c>
      <c r="G574" s="14">
        <v>22000</v>
      </c>
      <c r="H574" s="14">
        <v>0</v>
      </c>
      <c r="I574" s="14">
        <v>0</v>
      </c>
      <c r="J574" s="14">
        <f t="shared" si="137"/>
        <v>631.4</v>
      </c>
      <c r="K574" s="14">
        <f t="shared" si="138"/>
        <v>1561.9999999999998</v>
      </c>
      <c r="L574" s="14">
        <f t="shared" si="139"/>
        <v>253</v>
      </c>
      <c r="M574" s="14">
        <f t="shared" si="146"/>
        <v>668.8</v>
      </c>
      <c r="N574" s="14">
        <f t="shared" si="140"/>
        <v>1559.8000000000002</v>
      </c>
      <c r="O574" s="14">
        <v>0</v>
      </c>
      <c r="P574" s="14">
        <f t="shared" si="141"/>
        <v>4675</v>
      </c>
      <c r="Q574" s="14">
        <v>2666</v>
      </c>
      <c r="R574" s="14">
        <f t="shared" si="142"/>
        <v>3966.2</v>
      </c>
      <c r="S574" s="14">
        <f t="shared" si="143"/>
        <v>3374.8</v>
      </c>
      <c r="T574" s="14">
        <f t="shared" si="144"/>
        <v>18033.8</v>
      </c>
      <c r="U574" s="7"/>
      <c r="V574" s="33"/>
      <c r="W574"/>
      <c r="X574"/>
      <c r="Y574"/>
      <c r="Z574"/>
      <c r="AA574" s="33"/>
      <c r="AB574"/>
      <c r="AC574" s="33"/>
      <c r="AD574"/>
      <c r="AE574"/>
      <c r="AF574"/>
      <c r="AG574" s="33"/>
      <c r="AH574" s="33"/>
      <c r="AI574" s="33"/>
      <c r="AJ574"/>
      <c r="AL574" s="37"/>
      <c r="AM574" s="37"/>
    </row>
    <row r="575" spans="1:39" ht="15.95" customHeight="1" x14ac:dyDescent="0.25">
      <c r="A575" s="11">
        <f t="shared" si="145"/>
        <v>557</v>
      </c>
      <c r="B575" s="12" t="s">
        <v>212</v>
      </c>
      <c r="C575" s="13" t="s">
        <v>675</v>
      </c>
      <c r="D575" s="13" t="s">
        <v>37</v>
      </c>
      <c r="E575" s="13" t="s">
        <v>29</v>
      </c>
      <c r="F575" s="13" t="s">
        <v>35</v>
      </c>
      <c r="G575" s="14">
        <v>34000</v>
      </c>
      <c r="H575" s="14">
        <v>0</v>
      </c>
      <c r="I575" s="14">
        <v>0</v>
      </c>
      <c r="J575" s="14">
        <f t="shared" si="137"/>
        <v>975.8</v>
      </c>
      <c r="K575" s="14">
        <f t="shared" si="138"/>
        <v>2414</v>
      </c>
      <c r="L575" s="14">
        <f t="shared" si="139"/>
        <v>391</v>
      </c>
      <c r="M575" s="14">
        <f t="shared" si="146"/>
        <v>1033.5999999999999</v>
      </c>
      <c r="N575" s="14">
        <f t="shared" si="140"/>
        <v>2410.6000000000004</v>
      </c>
      <c r="O575" s="14">
        <v>1597.31</v>
      </c>
      <c r="P575" s="14">
        <f t="shared" si="141"/>
        <v>7225</v>
      </c>
      <c r="Q575" s="14">
        <v>0</v>
      </c>
      <c r="R575" s="14">
        <f t="shared" si="142"/>
        <v>3606.71</v>
      </c>
      <c r="S575" s="14">
        <f t="shared" si="143"/>
        <v>5215.6000000000004</v>
      </c>
      <c r="T575" s="14">
        <f t="shared" si="144"/>
        <v>30393.29</v>
      </c>
      <c r="U575" s="7"/>
      <c r="V575" s="33"/>
      <c r="W575"/>
      <c r="X575"/>
      <c r="Y575"/>
      <c r="Z575"/>
      <c r="AA575" s="33"/>
      <c r="AB575"/>
      <c r="AC575" s="33"/>
      <c r="AD575"/>
      <c r="AE575"/>
      <c r="AF575" s="33"/>
      <c r="AG575" s="33"/>
      <c r="AH575" s="33"/>
      <c r="AI575" s="33"/>
      <c r="AJ575"/>
      <c r="AL575" s="37"/>
      <c r="AM575" s="37"/>
    </row>
    <row r="576" spans="1:39" ht="15.95" customHeight="1" x14ac:dyDescent="0.25">
      <c r="A576" s="11">
        <f t="shared" si="145"/>
        <v>558</v>
      </c>
      <c r="B576" s="12" t="s">
        <v>212</v>
      </c>
      <c r="C576" s="13" t="s">
        <v>676</v>
      </c>
      <c r="D576" s="13" t="s">
        <v>165</v>
      </c>
      <c r="E576" s="13" t="s">
        <v>29</v>
      </c>
      <c r="F576" s="13" t="s">
        <v>30</v>
      </c>
      <c r="G576" s="14">
        <v>22000</v>
      </c>
      <c r="H576" s="14">
        <v>0</v>
      </c>
      <c r="I576" s="14">
        <v>0</v>
      </c>
      <c r="J576" s="14">
        <f t="shared" si="137"/>
        <v>631.4</v>
      </c>
      <c r="K576" s="14">
        <f t="shared" si="138"/>
        <v>1561.9999999999998</v>
      </c>
      <c r="L576" s="14">
        <f t="shared" si="139"/>
        <v>253</v>
      </c>
      <c r="M576" s="14">
        <f t="shared" si="146"/>
        <v>668.8</v>
      </c>
      <c r="N576" s="14">
        <f t="shared" si="140"/>
        <v>1559.8000000000002</v>
      </c>
      <c r="O576" s="14">
        <v>0</v>
      </c>
      <c r="P576" s="14">
        <f t="shared" si="141"/>
        <v>4675</v>
      </c>
      <c r="Q576" s="14">
        <v>0</v>
      </c>
      <c r="R576" s="14">
        <f t="shared" si="142"/>
        <v>1300.1999999999998</v>
      </c>
      <c r="S576" s="14">
        <f t="shared" si="143"/>
        <v>3374.8</v>
      </c>
      <c r="T576" s="14">
        <f t="shared" si="144"/>
        <v>20699.8</v>
      </c>
      <c r="U576" s="7"/>
      <c r="V576" s="33"/>
      <c r="W576"/>
      <c r="X576"/>
      <c r="Y576"/>
      <c r="Z576"/>
      <c r="AA576" s="33"/>
      <c r="AB576"/>
      <c r="AC576" s="33"/>
      <c r="AD576"/>
      <c r="AE576"/>
      <c r="AF576"/>
      <c r="AG576"/>
      <c r="AH576" s="33"/>
      <c r="AI576" s="33"/>
      <c r="AJ576"/>
      <c r="AL576" s="37"/>
      <c r="AM576" s="37"/>
    </row>
    <row r="577" spans="1:39" ht="15.95" customHeight="1" x14ac:dyDescent="0.25">
      <c r="A577" s="11">
        <f t="shared" si="145"/>
        <v>559</v>
      </c>
      <c r="B577" s="12" t="s">
        <v>212</v>
      </c>
      <c r="C577" s="13" t="s">
        <v>677</v>
      </c>
      <c r="D577" s="13" t="s">
        <v>165</v>
      </c>
      <c r="E577" s="13" t="s">
        <v>29</v>
      </c>
      <c r="F577" s="13" t="s">
        <v>30</v>
      </c>
      <c r="G577" s="14">
        <v>22000</v>
      </c>
      <c r="H577" s="14">
        <v>0</v>
      </c>
      <c r="I577" s="14">
        <v>0</v>
      </c>
      <c r="J577" s="14">
        <f t="shared" si="137"/>
        <v>631.4</v>
      </c>
      <c r="K577" s="14">
        <f t="shared" si="138"/>
        <v>1561.9999999999998</v>
      </c>
      <c r="L577" s="14">
        <f t="shared" si="139"/>
        <v>253</v>
      </c>
      <c r="M577" s="14">
        <f t="shared" si="146"/>
        <v>668.8</v>
      </c>
      <c r="N577" s="14">
        <f t="shared" si="140"/>
        <v>1559.8000000000002</v>
      </c>
      <c r="O577" s="14">
        <v>0</v>
      </c>
      <c r="P577" s="14">
        <f t="shared" si="141"/>
        <v>4675</v>
      </c>
      <c r="Q577" s="14">
        <v>15459.27</v>
      </c>
      <c r="R577" s="14">
        <f t="shared" si="142"/>
        <v>16759.47</v>
      </c>
      <c r="S577" s="14">
        <f t="shared" si="143"/>
        <v>3374.8</v>
      </c>
      <c r="T577" s="14">
        <f t="shared" si="144"/>
        <v>5240.5299999999988</v>
      </c>
      <c r="U577" s="7"/>
      <c r="V577" s="33"/>
      <c r="W577"/>
      <c r="X577"/>
      <c r="Y577"/>
      <c r="Z577"/>
      <c r="AA577" s="33"/>
      <c r="AB577"/>
      <c r="AC577" s="33"/>
      <c r="AD577"/>
      <c r="AE577"/>
      <c r="AF577"/>
      <c r="AG577" s="33"/>
      <c r="AH577" s="33"/>
      <c r="AI577" s="33"/>
      <c r="AJ577"/>
      <c r="AL577" s="37"/>
      <c r="AM577" s="37"/>
    </row>
    <row r="578" spans="1:39" ht="15.95" customHeight="1" x14ac:dyDescent="0.25">
      <c r="A578" s="11">
        <f t="shared" si="145"/>
        <v>560</v>
      </c>
      <c r="B578" s="12" t="s">
        <v>212</v>
      </c>
      <c r="C578" s="13" t="s">
        <v>678</v>
      </c>
      <c r="D578" s="13" t="s">
        <v>165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37"/>
        <v>631.4</v>
      </c>
      <c r="K578" s="14">
        <f t="shared" si="138"/>
        <v>1561.9999999999998</v>
      </c>
      <c r="L578" s="14">
        <f t="shared" si="139"/>
        <v>253</v>
      </c>
      <c r="M578" s="14">
        <f t="shared" si="146"/>
        <v>668.8</v>
      </c>
      <c r="N578" s="14">
        <f t="shared" si="140"/>
        <v>1559.8000000000002</v>
      </c>
      <c r="O578" s="14">
        <v>0</v>
      </c>
      <c r="P578" s="14">
        <f t="shared" si="141"/>
        <v>4675</v>
      </c>
      <c r="Q578" s="14">
        <v>13689.82</v>
      </c>
      <c r="R578" s="14">
        <f t="shared" si="142"/>
        <v>14990.02</v>
      </c>
      <c r="S578" s="14">
        <f t="shared" si="143"/>
        <v>3374.8</v>
      </c>
      <c r="T578" s="14">
        <f t="shared" si="144"/>
        <v>7009.98</v>
      </c>
      <c r="U578" s="7"/>
      <c r="V578" s="33"/>
      <c r="W578"/>
      <c r="X578"/>
      <c r="Y578"/>
      <c r="Z578"/>
      <c r="AA578" s="33"/>
      <c r="AB578"/>
      <c r="AC578" s="33"/>
      <c r="AD578"/>
      <c r="AE578"/>
      <c r="AF578"/>
      <c r="AG578" s="33"/>
      <c r="AH578" s="33"/>
      <c r="AI578" s="33"/>
      <c r="AJ578"/>
      <c r="AL578" s="37"/>
      <c r="AM578" s="37"/>
    </row>
    <row r="579" spans="1:39" ht="15.95" customHeight="1" x14ac:dyDescent="0.25">
      <c r="A579" s="11">
        <f t="shared" si="145"/>
        <v>561</v>
      </c>
      <c r="B579" s="12" t="s">
        <v>212</v>
      </c>
      <c r="C579" s="13" t="s">
        <v>679</v>
      </c>
      <c r="D579" s="13" t="s">
        <v>37</v>
      </c>
      <c r="E579" s="13" t="s">
        <v>29</v>
      </c>
      <c r="F579" s="13" t="s">
        <v>35</v>
      </c>
      <c r="G579" s="14">
        <v>34000</v>
      </c>
      <c r="H579" s="14">
        <v>0</v>
      </c>
      <c r="I579" s="14">
        <v>0</v>
      </c>
      <c r="J579" s="14">
        <f t="shared" si="137"/>
        <v>975.8</v>
      </c>
      <c r="K579" s="14">
        <f t="shared" si="138"/>
        <v>2414</v>
      </c>
      <c r="L579" s="14">
        <f t="shared" si="139"/>
        <v>391</v>
      </c>
      <c r="M579" s="14">
        <f t="shared" si="146"/>
        <v>1033.5999999999999</v>
      </c>
      <c r="N579" s="14">
        <f t="shared" si="140"/>
        <v>2410.6000000000004</v>
      </c>
      <c r="O579" s="14">
        <v>0</v>
      </c>
      <c r="P579" s="14">
        <f t="shared" si="141"/>
        <v>7225</v>
      </c>
      <c r="Q579" s="14">
        <v>24414.63</v>
      </c>
      <c r="R579" s="14">
        <f t="shared" si="142"/>
        <v>26424.030000000002</v>
      </c>
      <c r="S579" s="14">
        <f t="shared" si="143"/>
        <v>5215.6000000000004</v>
      </c>
      <c r="T579" s="14">
        <f t="shared" si="144"/>
        <v>7575.9699999999975</v>
      </c>
      <c r="U579" s="7"/>
      <c r="V579" s="33"/>
      <c r="W579"/>
      <c r="X579"/>
      <c r="Y579"/>
      <c r="Z579"/>
      <c r="AA579" s="33"/>
      <c r="AB579"/>
      <c r="AC579" s="33"/>
      <c r="AD579"/>
      <c r="AE579"/>
      <c r="AF579" s="33"/>
      <c r="AG579" s="33"/>
      <c r="AH579" s="33"/>
      <c r="AI579" s="33"/>
      <c r="AJ579"/>
      <c r="AL579" s="37"/>
      <c r="AM579" s="37"/>
    </row>
    <row r="580" spans="1:39" ht="15.95" customHeight="1" x14ac:dyDescent="0.25">
      <c r="A580" s="11">
        <f t="shared" si="145"/>
        <v>562</v>
      </c>
      <c r="B580" s="12" t="s">
        <v>212</v>
      </c>
      <c r="C580" s="13" t="s">
        <v>680</v>
      </c>
      <c r="D580" s="13" t="s">
        <v>219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37"/>
        <v>631.4</v>
      </c>
      <c r="K580" s="14">
        <f t="shared" si="138"/>
        <v>1561.9999999999998</v>
      </c>
      <c r="L580" s="14">
        <f t="shared" si="139"/>
        <v>253</v>
      </c>
      <c r="M580" s="14">
        <f t="shared" si="146"/>
        <v>668.8</v>
      </c>
      <c r="N580" s="14">
        <f t="shared" si="140"/>
        <v>1559.8000000000002</v>
      </c>
      <c r="O580" s="14">
        <v>0</v>
      </c>
      <c r="P580" s="14">
        <f t="shared" si="141"/>
        <v>4675</v>
      </c>
      <c r="Q580" s="14">
        <v>0</v>
      </c>
      <c r="R580" s="14">
        <f t="shared" si="142"/>
        <v>1300.1999999999998</v>
      </c>
      <c r="S580" s="14">
        <f t="shared" si="143"/>
        <v>3374.8</v>
      </c>
      <c r="T580" s="14">
        <f t="shared" si="144"/>
        <v>20699.8</v>
      </c>
      <c r="U580" s="7"/>
      <c r="V580" s="33"/>
      <c r="W580"/>
      <c r="X580"/>
      <c r="Y580"/>
      <c r="Z580"/>
      <c r="AA580" s="33"/>
      <c r="AB580"/>
      <c r="AC580" s="33"/>
      <c r="AD580"/>
      <c r="AE580"/>
      <c r="AF580"/>
      <c r="AG580"/>
      <c r="AH580" s="33"/>
      <c r="AI580" s="33"/>
      <c r="AJ580"/>
      <c r="AL580" s="37"/>
      <c r="AM580" s="37"/>
    </row>
    <row r="581" spans="1:39" ht="15.95" customHeight="1" x14ac:dyDescent="0.25">
      <c r="A581" s="11">
        <f t="shared" si="145"/>
        <v>563</v>
      </c>
      <c r="B581" s="12" t="s">
        <v>212</v>
      </c>
      <c r="C581" s="13" t="s">
        <v>681</v>
      </c>
      <c r="D581" s="13" t="s">
        <v>191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ref="J581:J612" si="147">+G581*2.87%</f>
        <v>631.4</v>
      </c>
      <c r="K581" s="14">
        <f t="shared" ref="K581:K612" si="148">G581*7.1%</f>
        <v>1561.9999999999998</v>
      </c>
      <c r="L581" s="14">
        <f t="shared" ref="L581:L612" si="149">G581*1.15%</f>
        <v>253</v>
      </c>
      <c r="M581" s="14">
        <f t="shared" si="146"/>
        <v>668.8</v>
      </c>
      <c r="N581" s="14">
        <f t="shared" ref="N581:N612" si="150">G581*7.09%</f>
        <v>1559.8000000000002</v>
      </c>
      <c r="O581" s="14">
        <v>0</v>
      </c>
      <c r="P581" s="14">
        <f t="shared" ref="P581:P612" si="151">J581+K581+L581+M581+N581</f>
        <v>4675</v>
      </c>
      <c r="Q581" s="14">
        <v>11163.83</v>
      </c>
      <c r="R581" s="14">
        <f t="shared" ref="R581:R612" si="152">+J581+M581+O581+Q581+H581+I581</f>
        <v>12464.029999999999</v>
      </c>
      <c r="S581" s="14">
        <f t="shared" ref="S581:S612" si="153">+N581+L581+K581</f>
        <v>3374.8</v>
      </c>
      <c r="T581" s="14">
        <f t="shared" ref="T581:T612" si="154">+G581-R581</f>
        <v>9535.9700000000012</v>
      </c>
      <c r="U581" s="7"/>
      <c r="V581" s="33"/>
      <c r="W581"/>
      <c r="X581"/>
      <c r="Y581"/>
      <c r="Z581"/>
      <c r="AA581" s="33"/>
      <c r="AB581"/>
      <c r="AC581" s="33"/>
      <c r="AD581"/>
      <c r="AE581"/>
      <c r="AF581"/>
      <c r="AG581" s="33"/>
      <c r="AH581" s="33"/>
      <c r="AI581" s="33"/>
      <c r="AJ581"/>
      <c r="AL581" s="37"/>
      <c r="AM581" s="37"/>
    </row>
    <row r="582" spans="1:39" s="3" customFormat="1" ht="0" hidden="1" customHeight="1" x14ac:dyDescent="0.25">
      <c r="A582" s="11">
        <f t="shared" si="145"/>
        <v>564</v>
      </c>
      <c r="B582" s="12" t="s">
        <v>405</v>
      </c>
      <c r="C582" s="13" t="s">
        <v>514</v>
      </c>
      <c r="D582" s="13" t="s">
        <v>229</v>
      </c>
      <c r="E582" s="13" t="s">
        <v>44</v>
      </c>
      <c r="F582" s="13" t="s">
        <v>30</v>
      </c>
      <c r="G582" s="14">
        <v>45000</v>
      </c>
      <c r="H582" s="14">
        <v>1148.33</v>
      </c>
      <c r="I582" s="14">
        <v>0</v>
      </c>
      <c r="J582" s="14">
        <f t="shared" si="147"/>
        <v>1291.5</v>
      </c>
      <c r="K582" s="14">
        <f t="shared" si="148"/>
        <v>3194.9999999999995</v>
      </c>
      <c r="L582" s="14">
        <f t="shared" si="149"/>
        <v>517.5</v>
      </c>
      <c r="M582" s="14">
        <f t="shared" ref="M582:M613" si="155">+G582*3.04%</f>
        <v>1368</v>
      </c>
      <c r="N582" s="14">
        <f t="shared" si="150"/>
        <v>3190.5</v>
      </c>
      <c r="O582" s="14">
        <v>0</v>
      </c>
      <c r="P582" s="14">
        <f t="shared" si="151"/>
        <v>9562.5</v>
      </c>
      <c r="Q582" s="14">
        <v>0</v>
      </c>
      <c r="R582" s="14">
        <f t="shared" si="152"/>
        <v>3807.83</v>
      </c>
      <c r="S582" s="14">
        <f t="shared" si="153"/>
        <v>6903</v>
      </c>
      <c r="T582" s="14">
        <f t="shared" si="154"/>
        <v>41192.17</v>
      </c>
      <c r="U582" s="7"/>
      <c r="V582" s="33"/>
      <c r="W582"/>
      <c r="X582"/>
      <c r="Y582"/>
      <c r="Z582"/>
      <c r="AA582" s="33"/>
      <c r="AB582"/>
      <c r="AC582" s="33"/>
      <c r="AD582" s="33"/>
      <c r="AE582" s="33"/>
      <c r="AF582" s="33"/>
      <c r="AG582"/>
      <c r="AH582" s="33"/>
      <c r="AI582" s="33"/>
      <c r="AJ582"/>
      <c r="AK582" s="7"/>
      <c r="AL582" s="37"/>
      <c r="AM582" s="37"/>
    </row>
    <row r="583" spans="1:39" ht="15.95" customHeight="1" x14ac:dyDescent="0.25">
      <c r="A583" s="11">
        <f t="shared" si="145"/>
        <v>565</v>
      </c>
      <c r="B583" s="12" t="s">
        <v>212</v>
      </c>
      <c r="C583" s="13" t="s">
        <v>682</v>
      </c>
      <c r="D583" s="13" t="s">
        <v>191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 t="shared" si="147"/>
        <v>631.4</v>
      </c>
      <c r="K583" s="14">
        <f t="shared" si="148"/>
        <v>1561.9999999999998</v>
      </c>
      <c r="L583" s="14">
        <f t="shared" si="149"/>
        <v>253</v>
      </c>
      <c r="M583" s="14">
        <f t="shared" si="155"/>
        <v>668.8</v>
      </c>
      <c r="N583" s="14">
        <f t="shared" si="150"/>
        <v>1559.8000000000002</v>
      </c>
      <c r="O583" s="14">
        <v>0</v>
      </c>
      <c r="P583" s="14">
        <f t="shared" si="151"/>
        <v>4675</v>
      </c>
      <c r="Q583" s="14">
        <v>746</v>
      </c>
      <c r="R583" s="14">
        <f t="shared" si="152"/>
        <v>2046.1999999999998</v>
      </c>
      <c r="S583" s="14">
        <f t="shared" si="153"/>
        <v>3374.8</v>
      </c>
      <c r="T583" s="14">
        <f t="shared" si="154"/>
        <v>19953.8</v>
      </c>
      <c r="U583" s="7"/>
      <c r="V583" s="33"/>
      <c r="W583"/>
      <c r="X583"/>
      <c r="Y583"/>
      <c r="Z583"/>
      <c r="AA583" s="33"/>
      <c r="AB583"/>
      <c r="AC583" s="33"/>
      <c r="AD583"/>
      <c r="AE583"/>
      <c r="AF583"/>
      <c r="AG583"/>
      <c r="AH583" s="33"/>
      <c r="AI583" s="33"/>
      <c r="AJ583"/>
      <c r="AL583" s="37"/>
      <c r="AM583" s="37"/>
    </row>
    <row r="584" spans="1:39" ht="15.95" customHeight="1" x14ac:dyDescent="0.25">
      <c r="A584" s="11">
        <f t="shared" si="145"/>
        <v>566</v>
      </c>
      <c r="B584" s="12" t="s">
        <v>212</v>
      </c>
      <c r="C584" s="13" t="s">
        <v>683</v>
      </c>
      <c r="D584" s="13" t="s">
        <v>37</v>
      </c>
      <c r="E584" s="13" t="s">
        <v>29</v>
      </c>
      <c r="F584" s="13" t="s">
        <v>35</v>
      </c>
      <c r="G584" s="14">
        <v>40000</v>
      </c>
      <c r="H584" s="14">
        <v>203.05</v>
      </c>
      <c r="I584" s="14">
        <v>0</v>
      </c>
      <c r="J584" s="14">
        <f t="shared" si="147"/>
        <v>1148</v>
      </c>
      <c r="K584" s="14">
        <f t="shared" si="148"/>
        <v>2839.9999999999995</v>
      </c>
      <c r="L584" s="14">
        <f t="shared" si="149"/>
        <v>460</v>
      </c>
      <c r="M584" s="14">
        <f t="shared" si="155"/>
        <v>1216</v>
      </c>
      <c r="N584" s="14">
        <f t="shared" si="150"/>
        <v>2836</v>
      </c>
      <c r="O584" s="14">
        <v>1597.31</v>
      </c>
      <c r="P584" s="14">
        <f t="shared" si="151"/>
        <v>8500</v>
      </c>
      <c r="Q584" s="14">
        <v>0</v>
      </c>
      <c r="R584" s="14">
        <f t="shared" si="152"/>
        <v>4164.3599999999997</v>
      </c>
      <c r="S584" s="14">
        <f t="shared" si="153"/>
        <v>6136</v>
      </c>
      <c r="T584" s="14">
        <f t="shared" si="154"/>
        <v>35835.64</v>
      </c>
      <c r="U584" s="7"/>
      <c r="V584" s="33"/>
      <c r="W584"/>
      <c r="X584"/>
      <c r="Y584"/>
      <c r="Z584"/>
      <c r="AA584" s="33"/>
      <c r="AB584"/>
      <c r="AC584" s="33"/>
      <c r="AD584" s="33"/>
      <c r="AE584"/>
      <c r="AF584" s="33"/>
      <c r="AG584" s="33"/>
      <c r="AH584" s="33"/>
      <c r="AI584" s="33"/>
      <c r="AJ584"/>
      <c r="AL584" s="37"/>
      <c r="AM584" s="37"/>
    </row>
    <row r="585" spans="1:39" ht="15.95" customHeight="1" x14ac:dyDescent="0.25">
      <c r="A585" s="11">
        <f t="shared" si="145"/>
        <v>567</v>
      </c>
      <c r="B585" s="12" t="s">
        <v>212</v>
      </c>
      <c r="C585" s="13" t="s">
        <v>684</v>
      </c>
      <c r="D585" s="13" t="s">
        <v>165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 t="shared" si="147"/>
        <v>631.4</v>
      </c>
      <c r="K585" s="14">
        <f t="shared" si="148"/>
        <v>1561.9999999999998</v>
      </c>
      <c r="L585" s="14">
        <f t="shared" si="149"/>
        <v>253</v>
      </c>
      <c r="M585" s="14">
        <f t="shared" si="155"/>
        <v>668.8</v>
      </c>
      <c r="N585" s="14">
        <f t="shared" si="150"/>
        <v>1559.8000000000002</v>
      </c>
      <c r="O585" s="14">
        <v>0</v>
      </c>
      <c r="P585" s="14">
        <f t="shared" si="151"/>
        <v>4675</v>
      </c>
      <c r="Q585" s="14">
        <v>11392.86</v>
      </c>
      <c r="R585" s="14">
        <f t="shared" si="152"/>
        <v>12693.060000000001</v>
      </c>
      <c r="S585" s="14">
        <f t="shared" si="153"/>
        <v>3374.8</v>
      </c>
      <c r="T585" s="14">
        <f t="shared" si="154"/>
        <v>9306.9399999999987</v>
      </c>
      <c r="U585" s="7"/>
      <c r="V585" s="33"/>
      <c r="W585"/>
      <c r="X585"/>
      <c r="Y585"/>
      <c r="Z585"/>
      <c r="AA585" s="33"/>
      <c r="AB585"/>
      <c r="AC585" s="33"/>
      <c r="AD585"/>
      <c r="AE585"/>
      <c r="AF585"/>
      <c r="AG585" s="33"/>
      <c r="AH585" s="33"/>
      <c r="AI585" s="33"/>
      <c r="AJ585"/>
      <c r="AL585" s="37"/>
      <c r="AM585" s="37"/>
    </row>
    <row r="586" spans="1:39" ht="15.95" customHeight="1" x14ac:dyDescent="0.25">
      <c r="A586" s="11">
        <f t="shared" si="145"/>
        <v>568</v>
      </c>
      <c r="B586" s="12" t="s">
        <v>212</v>
      </c>
      <c r="C586" s="13" t="s">
        <v>685</v>
      </c>
      <c r="D586" s="13" t="s">
        <v>165</v>
      </c>
      <c r="E586" s="13" t="s">
        <v>29</v>
      </c>
      <c r="F586" s="13" t="s">
        <v>30</v>
      </c>
      <c r="G586" s="14">
        <v>22000</v>
      </c>
      <c r="H586" s="14">
        <v>0</v>
      </c>
      <c r="I586" s="14">
        <v>0</v>
      </c>
      <c r="J586" s="14">
        <f t="shared" si="147"/>
        <v>631.4</v>
      </c>
      <c r="K586" s="14">
        <f t="shared" si="148"/>
        <v>1561.9999999999998</v>
      </c>
      <c r="L586" s="14">
        <f t="shared" si="149"/>
        <v>253</v>
      </c>
      <c r="M586" s="14">
        <f t="shared" si="155"/>
        <v>668.8</v>
      </c>
      <c r="N586" s="14">
        <f t="shared" si="150"/>
        <v>1559.8000000000002</v>
      </c>
      <c r="O586" s="14">
        <v>0</v>
      </c>
      <c r="P586" s="14">
        <f t="shared" si="151"/>
        <v>4675</v>
      </c>
      <c r="Q586" s="14">
        <v>16517.62</v>
      </c>
      <c r="R586" s="14">
        <f t="shared" si="152"/>
        <v>17817.82</v>
      </c>
      <c r="S586" s="14">
        <f t="shared" si="153"/>
        <v>3374.8</v>
      </c>
      <c r="T586" s="14">
        <f t="shared" si="154"/>
        <v>4182.18</v>
      </c>
      <c r="U586" s="7"/>
      <c r="V586" s="33"/>
      <c r="W586"/>
      <c r="X586"/>
      <c r="Y586"/>
      <c r="Z586"/>
      <c r="AA586" s="33"/>
      <c r="AB586"/>
      <c r="AC586" s="33"/>
      <c r="AD586"/>
      <c r="AE586"/>
      <c r="AF586"/>
      <c r="AG586" s="33"/>
      <c r="AH586" s="33"/>
      <c r="AI586" s="33"/>
      <c r="AJ586"/>
      <c r="AL586" s="37"/>
      <c r="AM586" s="37"/>
    </row>
    <row r="587" spans="1:39" ht="15.95" customHeight="1" x14ac:dyDescent="0.25">
      <c r="A587" s="11">
        <f t="shared" si="145"/>
        <v>569</v>
      </c>
      <c r="B587" s="12" t="s">
        <v>212</v>
      </c>
      <c r="C587" s="13" t="s">
        <v>686</v>
      </c>
      <c r="D587" s="13" t="s">
        <v>165</v>
      </c>
      <c r="E587" s="13" t="s">
        <v>29</v>
      </c>
      <c r="F587" s="13" t="s">
        <v>30</v>
      </c>
      <c r="G587" s="14">
        <v>6600</v>
      </c>
      <c r="H587" s="14">
        <v>0</v>
      </c>
      <c r="I587" s="14">
        <v>0</v>
      </c>
      <c r="J587" s="14">
        <f t="shared" si="147"/>
        <v>189.42</v>
      </c>
      <c r="K587" s="14">
        <f t="shared" si="148"/>
        <v>468.59999999999997</v>
      </c>
      <c r="L587" s="14">
        <f t="shared" si="149"/>
        <v>75.900000000000006</v>
      </c>
      <c r="M587" s="14">
        <f t="shared" si="155"/>
        <v>200.64</v>
      </c>
      <c r="N587" s="14">
        <f t="shared" si="150"/>
        <v>467.94000000000005</v>
      </c>
      <c r="O587" s="14">
        <v>0</v>
      </c>
      <c r="P587" s="14">
        <f t="shared" si="151"/>
        <v>1402.5</v>
      </c>
      <c r="Q587" s="14">
        <v>0</v>
      </c>
      <c r="R587" s="14">
        <f t="shared" si="152"/>
        <v>390.05999999999995</v>
      </c>
      <c r="S587" s="14">
        <f t="shared" si="153"/>
        <v>1012.44</v>
      </c>
      <c r="T587" s="14">
        <f t="shared" si="154"/>
        <v>6209.9400000000005</v>
      </c>
      <c r="U587" s="7"/>
      <c r="V587" s="33"/>
      <c r="W587"/>
      <c r="X587"/>
      <c r="Y587"/>
      <c r="Z587"/>
      <c r="AA587" s="33"/>
      <c r="AB587"/>
      <c r="AC587" s="33"/>
      <c r="AD587"/>
      <c r="AE587"/>
      <c r="AF587"/>
      <c r="AG587"/>
      <c r="AH587"/>
      <c r="AI587" s="33"/>
      <c r="AJ587"/>
      <c r="AL587" s="37"/>
      <c r="AM587" s="37"/>
    </row>
    <row r="588" spans="1:39" ht="15.95" customHeight="1" x14ac:dyDescent="0.25">
      <c r="A588" s="11">
        <f t="shared" si="145"/>
        <v>570</v>
      </c>
      <c r="B588" s="12" t="s">
        <v>212</v>
      </c>
      <c r="C588" s="13" t="s">
        <v>687</v>
      </c>
      <c r="D588" s="13" t="s">
        <v>165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47"/>
        <v>631.4</v>
      </c>
      <c r="K588" s="14">
        <f t="shared" si="148"/>
        <v>1561.9999999999998</v>
      </c>
      <c r="L588" s="14">
        <f t="shared" si="149"/>
        <v>253</v>
      </c>
      <c r="M588" s="14">
        <f t="shared" si="155"/>
        <v>668.8</v>
      </c>
      <c r="N588" s="14">
        <f t="shared" si="150"/>
        <v>1559.8000000000002</v>
      </c>
      <c r="O588" s="14">
        <v>0</v>
      </c>
      <c r="P588" s="14">
        <f t="shared" si="151"/>
        <v>4675</v>
      </c>
      <c r="Q588" s="14">
        <v>0</v>
      </c>
      <c r="R588" s="14">
        <f t="shared" si="152"/>
        <v>1300.1999999999998</v>
      </c>
      <c r="S588" s="14">
        <f t="shared" si="153"/>
        <v>3374.8</v>
      </c>
      <c r="T588" s="14">
        <f t="shared" si="154"/>
        <v>20699.8</v>
      </c>
      <c r="U588" s="7"/>
      <c r="V588" s="33"/>
      <c r="W588"/>
      <c r="X588"/>
      <c r="Y588"/>
      <c r="Z588"/>
      <c r="AA588" s="33"/>
      <c r="AB588"/>
      <c r="AC588" s="33"/>
      <c r="AD588"/>
      <c r="AE588"/>
      <c r="AF588"/>
      <c r="AG588"/>
      <c r="AH588" s="33"/>
      <c r="AI588" s="33"/>
      <c r="AJ588"/>
      <c r="AL588" s="37"/>
      <c r="AM588" s="37"/>
    </row>
    <row r="589" spans="1:39" ht="15.95" customHeight="1" x14ac:dyDescent="0.25">
      <c r="A589" s="11">
        <f t="shared" si="145"/>
        <v>571</v>
      </c>
      <c r="B589" s="12" t="s">
        <v>212</v>
      </c>
      <c r="C589" s="13" t="s">
        <v>688</v>
      </c>
      <c r="D589" s="13" t="s">
        <v>165</v>
      </c>
      <c r="E589" s="13" t="s">
        <v>29</v>
      </c>
      <c r="F589" s="13" t="s">
        <v>30</v>
      </c>
      <c r="G589" s="14">
        <v>22000</v>
      </c>
      <c r="H589" s="14">
        <v>0</v>
      </c>
      <c r="I589" s="14">
        <v>0</v>
      </c>
      <c r="J589" s="14">
        <f t="shared" si="147"/>
        <v>631.4</v>
      </c>
      <c r="K589" s="14">
        <f t="shared" si="148"/>
        <v>1561.9999999999998</v>
      </c>
      <c r="L589" s="14">
        <f t="shared" si="149"/>
        <v>253</v>
      </c>
      <c r="M589" s="14">
        <f t="shared" si="155"/>
        <v>668.8</v>
      </c>
      <c r="N589" s="14">
        <f t="shared" si="150"/>
        <v>1559.8000000000002</v>
      </c>
      <c r="O589" s="14">
        <v>0</v>
      </c>
      <c r="P589" s="14">
        <f t="shared" si="151"/>
        <v>4675</v>
      </c>
      <c r="Q589" s="14">
        <v>0</v>
      </c>
      <c r="R589" s="14">
        <f t="shared" si="152"/>
        <v>1300.1999999999998</v>
      </c>
      <c r="S589" s="14">
        <f t="shared" si="153"/>
        <v>3374.8</v>
      </c>
      <c r="T589" s="14">
        <f t="shared" si="154"/>
        <v>20699.8</v>
      </c>
      <c r="U589" s="7"/>
      <c r="V589" s="33"/>
      <c r="W589"/>
      <c r="X589"/>
      <c r="Y589"/>
      <c r="Z589"/>
      <c r="AA589" s="33"/>
      <c r="AB589"/>
      <c r="AC589" s="33"/>
      <c r="AD589"/>
      <c r="AE589"/>
      <c r="AF589"/>
      <c r="AG589"/>
      <c r="AH589" s="33"/>
      <c r="AI589" s="33"/>
      <c r="AJ589"/>
      <c r="AL589" s="37"/>
      <c r="AM589" s="37"/>
    </row>
    <row r="590" spans="1:39" ht="15.95" customHeight="1" x14ac:dyDescent="0.25">
      <c r="A590" s="11">
        <f t="shared" si="145"/>
        <v>572</v>
      </c>
      <c r="B590" s="12" t="s">
        <v>212</v>
      </c>
      <c r="C590" s="13" t="s">
        <v>689</v>
      </c>
      <c r="D590" s="13" t="s">
        <v>165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47"/>
        <v>631.4</v>
      </c>
      <c r="K590" s="14">
        <f t="shared" si="148"/>
        <v>1561.9999999999998</v>
      </c>
      <c r="L590" s="14">
        <f t="shared" si="149"/>
        <v>253</v>
      </c>
      <c r="M590" s="14">
        <f t="shared" si="155"/>
        <v>668.8</v>
      </c>
      <c r="N590" s="14">
        <f t="shared" si="150"/>
        <v>1559.8000000000002</v>
      </c>
      <c r="O590" s="14">
        <v>1597.31</v>
      </c>
      <c r="P590" s="14">
        <f t="shared" si="151"/>
        <v>4675</v>
      </c>
      <c r="Q590" s="14">
        <v>0</v>
      </c>
      <c r="R590" s="14">
        <f t="shared" si="152"/>
        <v>2897.5099999999998</v>
      </c>
      <c r="S590" s="14">
        <f t="shared" si="153"/>
        <v>3374.8</v>
      </c>
      <c r="T590" s="14">
        <f t="shared" si="154"/>
        <v>19102.490000000002</v>
      </c>
      <c r="U590" s="7"/>
      <c r="V590" s="33"/>
      <c r="W590"/>
      <c r="X590"/>
      <c r="Y590"/>
      <c r="Z590"/>
      <c r="AA590" s="33"/>
      <c r="AB590"/>
      <c r="AC590" s="33"/>
      <c r="AD590"/>
      <c r="AE590"/>
      <c r="AF590"/>
      <c r="AG590" s="33"/>
      <c r="AH590" s="33"/>
      <c r="AI590" s="33"/>
      <c r="AJ590"/>
      <c r="AL590" s="37"/>
      <c r="AM590" s="37"/>
    </row>
    <row r="591" spans="1:39" ht="15.95" customHeight="1" x14ac:dyDescent="0.25">
      <c r="A591" s="11">
        <f t="shared" si="145"/>
        <v>573</v>
      </c>
      <c r="B591" s="12" t="s">
        <v>212</v>
      </c>
      <c r="C591" s="13" t="s">
        <v>690</v>
      </c>
      <c r="D591" s="13" t="s">
        <v>165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 t="shared" si="147"/>
        <v>631.4</v>
      </c>
      <c r="K591" s="14">
        <f t="shared" si="148"/>
        <v>1561.9999999999998</v>
      </c>
      <c r="L591" s="14">
        <f t="shared" si="149"/>
        <v>253</v>
      </c>
      <c r="M591" s="14">
        <f t="shared" si="155"/>
        <v>668.8</v>
      </c>
      <c r="N591" s="14">
        <f t="shared" si="150"/>
        <v>1559.8000000000002</v>
      </c>
      <c r="O591" s="14">
        <v>0</v>
      </c>
      <c r="P591" s="14">
        <f t="shared" si="151"/>
        <v>4675</v>
      </c>
      <c r="Q591" s="14">
        <v>0</v>
      </c>
      <c r="R591" s="14">
        <f t="shared" si="152"/>
        <v>1300.1999999999998</v>
      </c>
      <c r="S591" s="14">
        <f t="shared" si="153"/>
        <v>3374.8</v>
      </c>
      <c r="T591" s="14">
        <f t="shared" si="154"/>
        <v>20699.8</v>
      </c>
      <c r="U591" s="7"/>
      <c r="V591" s="33"/>
      <c r="W591"/>
      <c r="X591"/>
      <c r="Y591"/>
      <c r="Z591"/>
      <c r="AA591" s="33"/>
      <c r="AB591"/>
      <c r="AC591" s="33"/>
      <c r="AD591"/>
      <c r="AE591"/>
      <c r="AF591"/>
      <c r="AG591"/>
      <c r="AH591" s="33"/>
      <c r="AI591" s="33"/>
      <c r="AJ591"/>
      <c r="AL591" s="37"/>
      <c r="AM591" s="37"/>
    </row>
    <row r="592" spans="1:39" ht="15.95" customHeight="1" x14ac:dyDescent="0.25">
      <c r="A592" s="11">
        <f t="shared" si="145"/>
        <v>574</v>
      </c>
      <c r="B592" s="12" t="s">
        <v>212</v>
      </c>
      <c r="C592" s="13" t="s">
        <v>691</v>
      </c>
      <c r="D592" s="13" t="s">
        <v>165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 t="shared" si="147"/>
        <v>631.4</v>
      </c>
      <c r="K592" s="14">
        <f t="shared" si="148"/>
        <v>1561.9999999999998</v>
      </c>
      <c r="L592" s="14">
        <f t="shared" si="149"/>
        <v>253</v>
      </c>
      <c r="M592" s="14">
        <f t="shared" si="155"/>
        <v>668.8</v>
      </c>
      <c r="N592" s="14">
        <f t="shared" si="150"/>
        <v>1559.8000000000002</v>
      </c>
      <c r="O592" s="14">
        <v>0</v>
      </c>
      <c r="P592" s="14">
        <f t="shared" si="151"/>
        <v>4675</v>
      </c>
      <c r="Q592" s="14">
        <v>0</v>
      </c>
      <c r="R592" s="14">
        <f t="shared" si="152"/>
        <v>1300.1999999999998</v>
      </c>
      <c r="S592" s="14">
        <f t="shared" si="153"/>
        <v>3374.8</v>
      </c>
      <c r="T592" s="14">
        <f t="shared" si="154"/>
        <v>20699.8</v>
      </c>
      <c r="U592" s="7"/>
      <c r="V592" s="33"/>
      <c r="W592"/>
      <c r="X592"/>
      <c r="Y592"/>
      <c r="Z592"/>
      <c r="AA592" s="33"/>
      <c r="AB592"/>
      <c r="AC592" s="33"/>
      <c r="AD592"/>
      <c r="AE592"/>
      <c r="AF592"/>
      <c r="AG592"/>
      <c r="AH592" s="33"/>
      <c r="AI592" s="33"/>
      <c r="AJ592"/>
      <c r="AL592" s="37"/>
      <c r="AM592" s="37"/>
    </row>
    <row r="593" spans="1:39" ht="15.95" customHeight="1" x14ac:dyDescent="0.25">
      <c r="A593" s="11">
        <f t="shared" si="145"/>
        <v>575</v>
      </c>
      <c r="B593" s="34" t="s">
        <v>212</v>
      </c>
      <c r="C593" s="13" t="s">
        <v>692</v>
      </c>
      <c r="D593" s="13" t="s">
        <v>165</v>
      </c>
      <c r="E593" s="35" t="s">
        <v>29</v>
      </c>
      <c r="F593" s="35" t="s">
        <v>35</v>
      </c>
      <c r="G593" s="22">
        <v>22000</v>
      </c>
      <c r="H593" s="14">
        <v>0</v>
      </c>
      <c r="I593" s="22">
        <v>0</v>
      </c>
      <c r="J593" s="14">
        <f t="shared" si="147"/>
        <v>631.4</v>
      </c>
      <c r="K593" s="14">
        <f t="shared" si="148"/>
        <v>1561.9999999999998</v>
      </c>
      <c r="L593" s="14">
        <f t="shared" si="149"/>
        <v>253</v>
      </c>
      <c r="M593" s="14">
        <f t="shared" si="155"/>
        <v>668.8</v>
      </c>
      <c r="N593" s="14">
        <f t="shared" si="150"/>
        <v>1559.8000000000002</v>
      </c>
      <c r="O593" s="14">
        <v>0</v>
      </c>
      <c r="P593" s="14">
        <f t="shared" si="151"/>
        <v>4675</v>
      </c>
      <c r="Q593" s="14">
        <v>0</v>
      </c>
      <c r="R593" s="14">
        <f t="shared" si="152"/>
        <v>1300.1999999999998</v>
      </c>
      <c r="S593" s="14">
        <f t="shared" si="153"/>
        <v>3374.8</v>
      </c>
      <c r="T593" s="14">
        <f t="shared" si="154"/>
        <v>20699.8</v>
      </c>
      <c r="U593" s="7"/>
      <c r="V593" s="33"/>
      <c r="W593"/>
      <c r="X593"/>
      <c r="Y593"/>
      <c r="Z593"/>
      <c r="AA593" s="33"/>
      <c r="AB593"/>
      <c r="AC593" s="33"/>
      <c r="AD593"/>
      <c r="AE593"/>
      <c r="AF593"/>
      <c r="AG593"/>
      <c r="AH593" s="33"/>
      <c r="AI593" s="33"/>
      <c r="AJ593"/>
      <c r="AL593" s="37"/>
      <c r="AM593" s="37"/>
    </row>
    <row r="594" spans="1:39" ht="15.95" customHeight="1" x14ac:dyDescent="0.25">
      <c r="A594" s="11">
        <f t="shared" si="145"/>
        <v>576</v>
      </c>
      <c r="B594" s="12" t="s">
        <v>212</v>
      </c>
      <c r="C594" s="13" t="s">
        <v>693</v>
      </c>
      <c r="D594" s="13" t="s">
        <v>165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47"/>
        <v>631.4</v>
      </c>
      <c r="K594" s="14">
        <f t="shared" si="148"/>
        <v>1561.9999999999998</v>
      </c>
      <c r="L594" s="14">
        <f t="shared" si="149"/>
        <v>253</v>
      </c>
      <c r="M594" s="14">
        <f t="shared" si="155"/>
        <v>668.8</v>
      </c>
      <c r="N594" s="14">
        <f t="shared" si="150"/>
        <v>1559.8000000000002</v>
      </c>
      <c r="O594" s="14">
        <v>0</v>
      </c>
      <c r="P594" s="14">
        <f t="shared" si="151"/>
        <v>4675</v>
      </c>
      <c r="Q594" s="14">
        <v>0</v>
      </c>
      <c r="R594" s="14">
        <f t="shared" si="152"/>
        <v>1300.1999999999998</v>
      </c>
      <c r="S594" s="14">
        <f t="shared" si="153"/>
        <v>3374.8</v>
      </c>
      <c r="T594" s="14">
        <f t="shared" si="154"/>
        <v>20699.8</v>
      </c>
      <c r="U594" s="7"/>
      <c r="V594" s="33"/>
      <c r="W594"/>
      <c r="X594"/>
      <c r="Y594"/>
      <c r="Z594"/>
      <c r="AA594" s="33"/>
      <c r="AB594"/>
      <c r="AC594" s="33"/>
      <c r="AD594"/>
      <c r="AE594"/>
      <c r="AF594"/>
      <c r="AG594"/>
      <c r="AH594" s="33"/>
      <c r="AI594" s="33"/>
      <c r="AJ594"/>
      <c r="AL594" s="37"/>
      <c r="AM594" s="37"/>
    </row>
    <row r="595" spans="1:39" ht="15.95" customHeight="1" x14ac:dyDescent="0.25">
      <c r="A595" s="11">
        <f t="shared" si="145"/>
        <v>577</v>
      </c>
      <c r="B595" s="12" t="s">
        <v>212</v>
      </c>
      <c r="C595" s="13" t="s">
        <v>694</v>
      </c>
      <c r="D595" s="13" t="s">
        <v>165</v>
      </c>
      <c r="E595" s="13" t="s">
        <v>29</v>
      </c>
      <c r="F595" s="13" t="s">
        <v>35</v>
      </c>
      <c r="G595" s="14">
        <v>30000</v>
      </c>
      <c r="H595" s="14">
        <v>0</v>
      </c>
      <c r="I595" s="14">
        <v>0</v>
      </c>
      <c r="J595" s="14">
        <f t="shared" si="147"/>
        <v>861</v>
      </c>
      <c r="K595" s="14">
        <f t="shared" si="148"/>
        <v>2130</v>
      </c>
      <c r="L595" s="14">
        <f t="shared" si="149"/>
        <v>345</v>
      </c>
      <c r="M595" s="14">
        <f t="shared" si="155"/>
        <v>912</v>
      </c>
      <c r="N595" s="14">
        <f t="shared" si="150"/>
        <v>2127</v>
      </c>
      <c r="O595" s="14">
        <v>0</v>
      </c>
      <c r="P595" s="14">
        <f t="shared" si="151"/>
        <v>6375</v>
      </c>
      <c r="Q595" s="14">
        <v>10672.3</v>
      </c>
      <c r="R595" s="14">
        <f t="shared" si="152"/>
        <v>12445.3</v>
      </c>
      <c r="S595" s="14">
        <f t="shared" si="153"/>
        <v>4602</v>
      </c>
      <c r="T595" s="14">
        <f t="shared" si="154"/>
        <v>17554.7</v>
      </c>
      <c r="U595" s="7"/>
      <c r="V595" s="33"/>
      <c r="W595"/>
      <c r="X595"/>
      <c r="Y595"/>
      <c r="Z595"/>
      <c r="AA595" s="33"/>
      <c r="AB595"/>
      <c r="AC595" s="33"/>
      <c r="AD595"/>
      <c r="AE595"/>
      <c r="AF595"/>
      <c r="AG595" s="33"/>
      <c r="AH595" s="33"/>
      <c r="AI595" s="33"/>
      <c r="AJ595"/>
      <c r="AL595" s="37"/>
      <c r="AM595" s="37"/>
    </row>
    <row r="596" spans="1:39" ht="15.95" customHeight="1" x14ac:dyDescent="0.25">
      <c r="A596" s="11">
        <f t="shared" si="145"/>
        <v>578</v>
      </c>
      <c r="B596" s="12" t="s">
        <v>212</v>
      </c>
      <c r="C596" s="13" t="s">
        <v>695</v>
      </c>
      <c r="D596" s="13" t="s">
        <v>165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47"/>
        <v>631.4</v>
      </c>
      <c r="K596" s="14">
        <f t="shared" si="148"/>
        <v>1561.9999999999998</v>
      </c>
      <c r="L596" s="14">
        <f t="shared" si="149"/>
        <v>253</v>
      </c>
      <c r="M596" s="14">
        <f t="shared" si="155"/>
        <v>668.8</v>
      </c>
      <c r="N596" s="14">
        <f t="shared" si="150"/>
        <v>1559.8000000000002</v>
      </c>
      <c r="O596" s="14">
        <v>0</v>
      </c>
      <c r="P596" s="14">
        <f t="shared" si="151"/>
        <v>4675</v>
      </c>
      <c r="Q596" s="14">
        <v>0</v>
      </c>
      <c r="R596" s="14">
        <f t="shared" si="152"/>
        <v>1300.1999999999998</v>
      </c>
      <c r="S596" s="14">
        <f t="shared" si="153"/>
        <v>3374.8</v>
      </c>
      <c r="T596" s="14">
        <f t="shared" si="154"/>
        <v>20699.8</v>
      </c>
      <c r="U596" s="7"/>
      <c r="V596" s="33"/>
      <c r="W596"/>
      <c r="X596"/>
      <c r="Y596"/>
      <c r="Z596"/>
      <c r="AA596" s="33"/>
      <c r="AB596"/>
      <c r="AC596" s="33"/>
      <c r="AD596"/>
      <c r="AE596"/>
      <c r="AF596"/>
      <c r="AG596"/>
      <c r="AH596" s="33"/>
      <c r="AI596" s="33"/>
      <c r="AJ596"/>
      <c r="AL596" s="37"/>
      <c r="AM596" s="37"/>
    </row>
    <row r="597" spans="1:39" ht="15.95" customHeight="1" x14ac:dyDescent="0.25">
      <c r="A597" s="11">
        <f t="shared" si="145"/>
        <v>579</v>
      </c>
      <c r="B597" s="12" t="s">
        <v>212</v>
      </c>
      <c r="C597" s="13" t="s">
        <v>696</v>
      </c>
      <c r="D597" s="13" t="s">
        <v>165</v>
      </c>
      <c r="E597" s="13" t="s">
        <v>29</v>
      </c>
      <c r="F597" s="13" t="s">
        <v>30</v>
      </c>
      <c r="G597" s="14">
        <v>22000</v>
      </c>
      <c r="H597" s="14">
        <v>0</v>
      </c>
      <c r="I597" s="14">
        <v>0</v>
      </c>
      <c r="J597" s="14">
        <f t="shared" si="147"/>
        <v>631.4</v>
      </c>
      <c r="K597" s="14">
        <f t="shared" si="148"/>
        <v>1561.9999999999998</v>
      </c>
      <c r="L597" s="14">
        <f t="shared" si="149"/>
        <v>253</v>
      </c>
      <c r="M597" s="14">
        <f t="shared" si="155"/>
        <v>668.8</v>
      </c>
      <c r="N597" s="14">
        <f t="shared" si="150"/>
        <v>1559.8000000000002</v>
      </c>
      <c r="O597" s="14">
        <v>0</v>
      </c>
      <c r="P597" s="14">
        <f t="shared" si="151"/>
        <v>4675</v>
      </c>
      <c r="Q597" s="14">
        <v>5148.91</v>
      </c>
      <c r="R597" s="14">
        <f t="shared" si="152"/>
        <v>6449.11</v>
      </c>
      <c r="S597" s="14">
        <f t="shared" si="153"/>
        <v>3374.8</v>
      </c>
      <c r="T597" s="14">
        <f t="shared" si="154"/>
        <v>15550.89</v>
      </c>
      <c r="U597" s="7"/>
      <c r="V597" s="33"/>
      <c r="W597"/>
      <c r="X597"/>
      <c r="Y597"/>
      <c r="Z597"/>
      <c r="AA597" s="33"/>
      <c r="AB597"/>
      <c r="AC597" s="33"/>
      <c r="AD597"/>
      <c r="AE597"/>
      <c r="AF597"/>
      <c r="AG597" s="33"/>
      <c r="AH597" s="33"/>
      <c r="AI597" s="33"/>
      <c r="AJ597"/>
      <c r="AL597" s="37"/>
      <c r="AM597" s="37"/>
    </row>
    <row r="598" spans="1:39" ht="15.95" customHeight="1" x14ac:dyDescent="0.25">
      <c r="A598" s="11">
        <f t="shared" si="145"/>
        <v>580</v>
      </c>
      <c r="B598" s="12" t="s">
        <v>212</v>
      </c>
      <c r="C598" s="13" t="s">
        <v>697</v>
      </c>
      <c r="D598" s="13" t="s">
        <v>165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47"/>
        <v>631.4</v>
      </c>
      <c r="K598" s="14">
        <f t="shared" si="148"/>
        <v>1561.9999999999998</v>
      </c>
      <c r="L598" s="14">
        <f t="shared" si="149"/>
        <v>253</v>
      </c>
      <c r="M598" s="14">
        <f t="shared" si="155"/>
        <v>668.8</v>
      </c>
      <c r="N598" s="14">
        <f t="shared" si="150"/>
        <v>1559.8000000000002</v>
      </c>
      <c r="O598" s="14">
        <v>0</v>
      </c>
      <c r="P598" s="14">
        <f t="shared" si="151"/>
        <v>4675</v>
      </c>
      <c r="Q598" s="14">
        <v>16122.69</v>
      </c>
      <c r="R598" s="14">
        <f t="shared" si="152"/>
        <v>17422.89</v>
      </c>
      <c r="S598" s="14">
        <f t="shared" si="153"/>
        <v>3374.8</v>
      </c>
      <c r="T598" s="14">
        <f t="shared" si="154"/>
        <v>4577.1100000000006</v>
      </c>
      <c r="U598" s="7"/>
      <c r="V598" s="33"/>
      <c r="W598"/>
      <c r="X598"/>
      <c r="Y598"/>
      <c r="Z598"/>
      <c r="AA598" s="33"/>
      <c r="AB598"/>
      <c r="AC598" s="33"/>
      <c r="AD598"/>
      <c r="AE598"/>
      <c r="AF598"/>
      <c r="AG598" s="33"/>
      <c r="AH598" s="33"/>
      <c r="AI598" s="33"/>
      <c r="AJ598"/>
      <c r="AL598" s="37"/>
      <c r="AM598" s="37"/>
    </row>
    <row r="599" spans="1:39" ht="15.95" customHeight="1" x14ac:dyDescent="0.25">
      <c r="A599" s="11">
        <f t="shared" si="145"/>
        <v>581</v>
      </c>
      <c r="B599" s="12" t="s">
        <v>212</v>
      </c>
      <c r="C599" s="13" t="s">
        <v>698</v>
      </c>
      <c r="D599" s="13" t="s">
        <v>125</v>
      </c>
      <c r="E599" s="13" t="s">
        <v>29</v>
      </c>
      <c r="F599" s="13" t="s">
        <v>30</v>
      </c>
      <c r="G599" s="14">
        <v>36750</v>
      </c>
      <c r="H599" s="14">
        <v>0</v>
      </c>
      <c r="I599" s="14">
        <v>0</v>
      </c>
      <c r="J599" s="14">
        <f t="shared" si="147"/>
        <v>1054.7249999999999</v>
      </c>
      <c r="K599" s="14">
        <f t="shared" si="148"/>
        <v>2609.2499999999995</v>
      </c>
      <c r="L599" s="14">
        <f t="shared" si="149"/>
        <v>422.625</v>
      </c>
      <c r="M599" s="14">
        <f t="shared" si="155"/>
        <v>1117.2</v>
      </c>
      <c r="N599" s="14">
        <f t="shared" si="150"/>
        <v>2605.5750000000003</v>
      </c>
      <c r="O599" s="14">
        <v>0</v>
      </c>
      <c r="P599" s="14">
        <f t="shared" si="151"/>
        <v>7809.375</v>
      </c>
      <c r="Q599" s="14">
        <v>12676.12</v>
      </c>
      <c r="R599" s="14">
        <f t="shared" si="152"/>
        <v>14848.045000000002</v>
      </c>
      <c r="S599" s="14">
        <f t="shared" si="153"/>
        <v>5637.45</v>
      </c>
      <c r="T599" s="14">
        <f t="shared" si="154"/>
        <v>21901.954999999998</v>
      </c>
      <c r="U599" s="7"/>
      <c r="V599" s="33"/>
      <c r="W599"/>
      <c r="X599"/>
      <c r="Y599"/>
      <c r="Z599"/>
      <c r="AA599" s="33"/>
      <c r="AB599"/>
      <c r="AC599" s="33"/>
      <c r="AD599" s="33"/>
      <c r="AE599"/>
      <c r="AF599" s="33"/>
      <c r="AG599" s="33"/>
      <c r="AH599" s="33"/>
      <c r="AI599" s="33"/>
      <c r="AJ599"/>
      <c r="AL599" s="37"/>
      <c r="AM599" s="37"/>
    </row>
    <row r="600" spans="1:39" ht="15.95" customHeight="1" x14ac:dyDescent="0.25">
      <c r="A600" s="11">
        <f t="shared" si="145"/>
        <v>582</v>
      </c>
      <c r="B600" s="12" t="s">
        <v>212</v>
      </c>
      <c r="C600" s="13" t="s">
        <v>699</v>
      </c>
      <c r="D600" s="13" t="s">
        <v>165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si="147"/>
        <v>631.4</v>
      </c>
      <c r="K600" s="14">
        <f t="shared" si="148"/>
        <v>1561.9999999999998</v>
      </c>
      <c r="L600" s="14">
        <f t="shared" si="149"/>
        <v>253</v>
      </c>
      <c r="M600" s="14">
        <f t="shared" si="155"/>
        <v>668.8</v>
      </c>
      <c r="N600" s="14">
        <f t="shared" si="150"/>
        <v>1559.8000000000002</v>
      </c>
      <c r="O600" s="14">
        <v>0</v>
      </c>
      <c r="P600" s="14">
        <f t="shared" si="151"/>
        <v>4675</v>
      </c>
      <c r="Q600" s="14">
        <v>2566</v>
      </c>
      <c r="R600" s="14">
        <f t="shared" si="152"/>
        <v>3866.2</v>
      </c>
      <c r="S600" s="14">
        <f t="shared" si="153"/>
        <v>3374.8</v>
      </c>
      <c r="T600" s="14">
        <f t="shared" si="154"/>
        <v>18133.8</v>
      </c>
      <c r="U600" s="7"/>
      <c r="V600" s="33"/>
      <c r="W600"/>
      <c r="X600"/>
      <c r="Y600"/>
      <c r="Z600"/>
      <c r="AA600" s="33"/>
      <c r="AB600"/>
      <c r="AC600" s="33"/>
      <c r="AD600"/>
      <c r="AE600"/>
      <c r="AF600"/>
      <c r="AG600" s="33"/>
      <c r="AH600" s="33"/>
      <c r="AI600" s="33"/>
      <c r="AJ600"/>
      <c r="AL600" s="37"/>
      <c r="AM600" s="37"/>
    </row>
    <row r="601" spans="1:39" ht="15.95" customHeight="1" x14ac:dyDescent="0.25">
      <c r="A601" s="11">
        <f t="shared" si="145"/>
        <v>583</v>
      </c>
      <c r="B601" s="12" t="s">
        <v>212</v>
      </c>
      <c r="C601" s="13" t="s">
        <v>700</v>
      </c>
      <c r="D601" s="13" t="s">
        <v>165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 t="shared" si="147"/>
        <v>631.4</v>
      </c>
      <c r="K601" s="14">
        <f t="shared" si="148"/>
        <v>1561.9999999999998</v>
      </c>
      <c r="L601" s="14">
        <f t="shared" si="149"/>
        <v>253</v>
      </c>
      <c r="M601" s="14">
        <f t="shared" si="155"/>
        <v>668.8</v>
      </c>
      <c r="N601" s="14">
        <f t="shared" si="150"/>
        <v>1559.8000000000002</v>
      </c>
      <c r="O601" s="14">
        <v>0</v>
      </c>
      <c r="P601" s="14">
        <f t="shared" si="151"/>
        <v>4675</v>
      </c>
      <c r="Q601" s="14">
        <v>6139.21</v>
      </c>
      <c r="R601" s="14">
        <f t="shared" si="152"/>
        <v>7439.41</v>
      </c>
      <c r="S601" s="14">
        <f t="shared" si="153"/>
        <v>3374.8</v>
      </c>
      <c r="T601" s="14">
        <f t="shared" si="154"/>
        <v>14560.59</v>
      </c>
      <c r="U601" s="7"/>
      <c r="V601" s="33"/>
      <c r="W601"/>
      <c r="X601"/>
      <c r="Y601"/>
      <c r="Z601"/>
      <c r="AA601" s="33"/>
      <c r="AB601"/>
      <c r="AC601" s="33"/>
      <c r="AD601"/>
      <c r="AE601"/>
      <c r="AF601"/>
      <c r="AG601" s="33"/>
      <c r="AH601" s="33"/>
      <c r="AI601" s="33"/>
      <c r="AJ601"/>
      <c r="AL601" s="37"/>
      <c r="AM601" s="37"/>
    </row>
    <row r="602" spans="1:39" ht="15.95" customHeight="1" x14ac:dyDescent="0.25">
      <c r="A602" s="11">
        <f t="shared" si="145"/>
        <v>584</v>
      </c>
      <c r="B602" s="12" t="s">
        <v>212</v>
      </c>
      <c r="C602" s="13" t="s">
        <v>701</v>
      </c>
      <c r="D602" s="13" t="s">
        <v>54</v>
      </c>
      <c r="E602" s="13" t="s">
        <v>29</v>
      </c>
      <c r="F602" s="13" t="s">
        <v>35</v>
      </c>
      <c r="G602" s="14">
        <v>75000</v>
      </c>
      <c r="H602" s="14">
        <v>6309.38</v>
      </c>
      <c r="I602" s="14">
        <v>0</v>
      </c>
      <c r="J602" s="14">
        <f t="shared" si="147"/>
        <v>2152.5</v>
      </c>
      <c r="K602" s="14">
        <f t="shared" si="148"/>
        <v>5324.9999999999991</v>
      </c>
      <c r="L602" s="14">
        <f t="shared" si="149"/>
        <v>862.5</v>
      </c>
      <c r="M602" s="14">
        <f t="shared" si="155"/>
        <v>2280</v>
      </c>
      <c r="N602" s="14">
        <f t="shared" si="150"/>
        <v>5317.5</v>
      </c>
      <c r="O602" s="14">
        <v>0</v>
      </c>
      <c r="P602" s="14">
        <f t="shared" si="151"/>
        <v>15937.5</v>
      </c>
      <c r="Q602" s="14">
        <v>0</v>
      </c>
      <c r="R602" s="14">
        <f t="shared" si="152"/>
        <v>10741.880000000001</v>
      </c>
      <c r="S602" s="14">
        <f t="shared" si="153"/>
        <v>11505</v>
      </c>
      <c r="T602" s="14">
        <f t="shared" si="154"/>
        <v>64258.119999999995</v>
      </c>
      <c r="U602" s="7"/>
      <c r="V602" s="33"/>
      <c r="W602"/>
      <c r="X602"/>
      <c r="Y602"/>
      <c r="Z602"/>
      <c r="AA602" s="33"/>
      <c r="AB602"/>
      <c r="AC602" s="33"/>
      <c r="AD602" s="33"/>
      <c r="AE602" s="33"/>
      <c r="AF602" s="33"/>
      <c r="AG602"/>
      <c r="AH602" s="33"/>
      <c r="AI602" s="33"/>
      <c r="AJ602"/>
      <c r="AL602" s="37"/>
      <c r="AM602" s="37"/>
    </row>
    <row r="603" spans="1:39" ht="15.95" customHeight="1" x14ac:dyDescent="0.25">
      <c r="A603" s="11">
        <f t="shared" si="145"/>
        <v>585</v>
      </c>
      <c r="B603" s="12" t="s">
        <v>212</v>
      </c>
      <c r="C603" s="13" t="s">
        <v>702</v>
      </c>
      <c r="D603" s="13" t="s">
        <v>165</v>
      </c>
      <c r="E603" s="13" t="s">
        <v>29</v>
      </c>
      <c r="F603" s="13" t="s">
        <v>35</v>
      </c>
      <c r="G603" s="14">
        <v>22000</v>
      </c>
      <c r="H603" s="14">
        <v>0</v>
      </c>
      <c r="I603" s="14">
        <v>0</v>
      </c>
      <c r="J603" s="14">
        <f t="shared" si="147"/>
        <v>631.4</v>
      </c>
      <c r="K603" s="14">
        <f t="shared" si="148"/>
        <v>1561.9999999999998</v>
      </c>
      <c r="L603" s="14">
        <f t="shared" si="149"/>
        <v>253</v>
      </c>
      <c r="M603" s="14">
        <f t="shared" si="155"/>
        <v>668.8</v>
      </c>
      <c r="N603" s="14">
        <f t="shared" si="150"/>
        <v>1559.8000000000002</v>
      </c>
      <c r="O603" s="14">
        <v>0</v>
      </c>
      <c r="P603" s="14">
        <f t="shared" si="151"/>
        <v>4675</v>
      </c>
      <c r="Q603" s="14">
        <v>5020.6000000000004</v>
      </c>
      <c r="R603" s="14">
        <f t="shared" si="152"/>
        <v>6320.8</v>
      </c>
      <c r="S603" s="14">
        <f t="shared" si="153"/>
        <v>3374.8</v>
      </c>
      <c r="T603" s="14">
        <f t="shared" si="154"/>
        <v>15679.2</v>
      </c>
      <c r="U603" s="7"/>
      <c r="V603" s="33"/>
      <c r="W603"/>
      <c r="X603"/>
      <c r="Y603"/>
      <c r="Z603"/>
      <c r="AA603" s="33"/>
      <c r="AB603"/>
      <c r="AC603" s="33"/>
      <c r="AD603"/>
      <c r="AE603"/>
      <c r="AF603"/>
      <c r="AG603" s="33"/>
      <c r="AH603" s="33"/>
      <c r="AI603" s="33"/>
      <c r="AJ603"/>
      <c r="AL603" s="37"/>
      <c r="AM603" s="37"/>
    </row>
    <row r="604" spans="1:39" ht="15.95" customHeight="1" x14ac:dyDescent="0.25">
      <c r="A604" s="11">
        <f t="shared" si="145"/>
        <v>586</v>
      </c>
      <c r="B604" s="12" t="s">
        <v>212</v>
      </c>
      <c r="C604" s="13" t="s">
        <v>703</v>
      </c>
      <c r="D604" s="13" t="s">
        <v>165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 t="shared" si="147"/>
        <v>631.4</v>
      </c>
      <c r="K604" s="14">
        <f t="shared" si="148"/>
        <v>1561.9999999999998</v>
      </c>
      <c r="L604" s="14">
        <f t="shared" si="149"/>
        <v>253</v>
      </c>
      <c r="M604" s="14">
        <f t="shared" si="155"/>
        <v>668.8</v>
      </c>
      <c r="N604" s="14">
        <f t="shared" si="150"/>
        <v>1559.8000000000002</v>
      </c>
      <c r="O604" s="14">
        <v>0</v>
      </c>
      <c r="P604" s="14">
        <f t="shared" si="151"/>
        <v>4675</v>
      </c>
      <c r="Q604" s="14">
        <v>0</v>
      </c>
      <c r="R604" s="14">
        <f t="shared" si="152"/>
        <v>1300.1999999999998</v>
      </c>
      <c r="S604" s="14">
        <f t="shared" si="153"/>
        <v>3374.8</v>
      </c>
      <c r="T604" s="14">
        <f t="shared" si="154"/>
        <v>20699.8</v>
      </c>
      <c r="U604" s="7"/>
      <c r="V604" s="33"/>
      <c r="W604"/>
      <c r="X604"/>
      <c r="Y604"/>
      <c r="Z604"/>
      <c r="AA604" s="33"/>
      <c r="AB604"/>
      <c r="AC604" s="33"/>
      <c r="AD604"/>
      <c r="AE604"/>
      <c r="AF604"/>
      <c r="AG604"/>
      <c r="AH604" s="33"/>
      <c r="AI604" s="33"/>
      <c r="AJ604"/>
      <c r="AL604" s="37"/>
      <c r="AM604" s="37"/>
    </row>
    <row r="605" spans="1:39" ht="15.95" customHeight="1" x14ac:dyDescent="0.25">
      <c r="A605" s="11">
        <f t="shared" si="145"/>
        <v>587</v>
      </c>
      <c r="B605" s="28" t="s">
        <v>212</v>
      </c>
      <c r="C605" s="29" t="s">
        <v>704</v>
      </c>
      <c r="D605" s="13" t="s">
        <v>363</v>
      </c>
      <c r="E605" s="29" t="s">
        <v>29</v>
      </c>
      <c r="F605" s="29" t="s">
        <v>30</v>
      </c>
      <c r="G605" s="30">
        <v>30000</v>
      </c>
      <c r="H605" s="14">
        <v>0</v>
      </c>
      <c r="I605" s="30">
        <v>0</v>
      </c>
      <c r="J605" s="14">
        <f t="shared" si="147"/>
        <v>861</v>
      </c>
      <c r="K605" s="14">
        <f t="shared" si="148"/>
        <v>2130</v>
      </c>
      <c r="L605" s="14">
        <f t="shared" si="149"/>
        <v>345</v>
      </c>
      <c r="M605" s="14">
        <f t="shared" si="155"/>
        <v>912</v>
      </c>
      <c r="N605" s="14">
        <f t="shared" si="150"/>
        <v>2127</v>
      </c>
      <c r="O605" s="14">
        <v>0</v>
      </c>
      <c r="P605" s="14">
        <f t="shared" si="151"/>
        <v>6375</v>
      </c>
      <c r="Q605" s="14">
        <v>16099.13</v>
      </c>
      <c r="R605" s="14">
        <f t="shared" si="152"/>
        <v>17872.129999999997</v>
      </c>
      <c r="S605" s="14">
        <f t="shared" si="153"/>
        <v>4602</v>
      </c>
      <c r="T605" s="14">
        <f t="shared" si="154"/>
        <v>12127.870000000003</v>
      </c>
      <c r="U605" s="7"/>
      <c r="V605" s="33"/>
      <c r="W605"/>
      <c r="X605"/>
      <c r="Y605"/>
      <c r="Z605"/>
      <c r="AA605" s="33"/>
      <c r="AB605"/>
      <c r="AC605" s="33"/>
      <c r="AD605"/>
      <c r="AE605"/>
      <c r="AF605"/>
      <c r="AG605" s="33"/>
      <c r="AH605" s="33"/>
      <c r="AI605" s="33"/>
      <c r="AJ605"/>
      <c r="AL605" s="37"/>
      <c r="AM605" s="37"/>
    </row>
    <row r="606" spans="1:39" ht="15.95" customHeight="1" x14ac:dyDescent="0.25">
      <c r="A606" s="11">
        <f t="shared" si="145"/>
        <v>588</v>
      </c>
      <c r="B606" s="12" t="s">
        <v>212</v>
      </c>
      <c r="C606" s="13" t="s">
        <v>705</v>
      </c>
      <c r="D606" s="13" t="s">
        <v>165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 t="shared" si="147"/>
        <v>631.4</v>
      </c>
      <c r="K606" s="14">
        <f t="shared" si="148"/>
        <v>1561.9999999999998</v>
      </c>
      <c r="L606" s="14">
        <f t="shared" si="149"/>
        <v>253</v>
      </c>
      <c r="M606" s="14">
        <f t="shared" si="155"/>
        <v>668.8</v>
      </c>
      <c r="N606" s="14">
        <f t="shared" si="150"/>
        <v>1559.8000000000002</v>
      </c>
      <c r="O606" s="14">
        <v>0</v>
      </c>
      <c r="P606" s="14">
        <f t="shared" si="151"/>
        <v>4675</v>
      </c>
      <c r="Q606" s="14">
        <v>15632.12</v>
      </c>
      <c r="R606" s="14">
        <f t="shared" si="152"/>
        <v>16932.32</v>
      </c>
      <c r="S606" s="14">
        <f t="shared" si="153"/>
        <v>3374.8</v>
      </c>
      <c r="T606" s="14">
        <f t="shared" si="154"/>
        <v>5067.68</v>
      </c>
      <c r="U606" s="7"/>
      <c r="V606" s="33"/>
      <c r="W606"/>
      <c r="X606"/>
      <c r="Y606"/>
      <c r="Z606"/>
      <c r="AA606" s="33"/>
      <c r="AB606"/>
      <c r="AC606" s="33"/>
      <c r="AD606"/>
      <c r="AE606"/>
      <c r="AF606"/>
      <c r="AG606" s="33"/>
      <c r="AH606" s="33"/>
      <c r="AI606" s="33"/>
      <c r="AJ606"/>
      <c r="AL606" s="37"/>
      <c r="AM606" s="37"/>
    </row>
    <row r="607" spans="1:39" ht="15.95" customHeight="1" x14ac:dyDescent="0.25">
      <c r="A607" s="11">
        <f t="shared" si="145"/>
        <v>589</v>
      </c>
      <c r="B607" s="12" t="s">
        <v>212</v>
      </c>
      <c r="C607" s="13" t="s">
        <v>706</v>
      </c>
      <c r="D607" s="13" t="s">
        <v>165</v>
      </c>
      <c r="E607" s="13" t="s">
        <v>29</v>
      </c>
      <c r="F607" s="13" t="s">
        <v>30</v>
      </c>
      <c r="G607" s="14">
        <v>22000</v>
      </c>
      <c r="H607" s="14">
        <v>0</v>
      </c>
      <c r="I607" s="14">
        <v>0</v>
      </c>
      <c r="J607" s="14">
        <f t="shared" si="147"/>
        <v>631.4</v>
      </c>
      <c r="K607" s="14">
        <f t="shared" si="148"/>
        <v>1561.9999999999998</v>
      </c>
      <c r="L607" s="14">
        <f t="shared" si="149"/>
        <v>253</v>
      </c>
      <c r="M607" s="14">
        <f t="shared" si="155"/>
        <v>668.8</v>
      </c>
      <c r="N607" s="14">
        <f t="shared" si="150"/>
        <v>1559.8000000000002</v>
      </c>
      <c r="O607" s="14">
        <v>0</v>
      </c>
      <c r="P607" s="14">
        <f t="shared" si="151"/>
        <v>4675</v>
      </c>
      <c r="Q607" s="14">
        <v>0</v>
      </c>
      <c r="R607" s="14">
        <f t="shared" si="152"/>
        <v>1300.1999999999998</v>
      </c>
      <c r="S607" s="14">
        <f t="shared" si="153"/>
        <v>3374.8</v>
      </c>
      <c r="T607" s="14">
        <f t="shared" si="154"/>
        <v>20699.8</v>
      </c>
      <c r="U607" s="7"/>
      <c r="V607" s="33"/>
      <c r="W607"/>
      <c r="X607"/>
      <c r="Y607"/>
      <c r="Z607"/>
      <c r="AA607" s="33"/>
      <c r="AB607"/>
      <c r="AC607" s="33"/>
      <c r="AD607"/>
      <c r="AE607"/>
      <c r="AF607"/>
      <c r="AG607"/>
      <c r="AH607" s="33"/>
      <c r="AI607" s="33"/>
      <c r="AJ607"/>
      <c r="AL607" s="37"/>
      <c r="AM607" s="37"/>
    </row>
    <row r="608" spans="1:39" ht="15.95" customHeight="1" x14ac:dyDescent="0.25">
      <c r="A608" s="11">
        <f t="shared" si="145"/>
        <v>590</v>
      </c>
      <c r="B608" s="12" t="s">
        <v>212</v>
      </c>
      <c r="C608" s="13" t="s">
        <v>707</v>
      </c>
      <c r="D608" s="13" t="s">
        <v>165</v>
      </c>
      <c r="E608" s="13" t="s">
        <v>29</v>
      </c>
      <c r="F608" s="13" t="s">
        <v>30</v>
      </c>
      <c r="G608" s="14">
        <v>22000</v>
      </c>
      <c r="H608" s="14">
        <v>0</v>
      </c>
      <c r="I608" s="14">
        <v>0</v>
      </c>
      <c r="J608" s="14">
        <f t="shared" si="147"/>
        <v>631.4</v>
      </c>
      <c r="K608" s="14">
        <f t="shared" si="148"/>
        <v>1561.9999999999998</v>
      </c>
      <c r="L608" s="14">
        <f t="shared" si="149"/>
        <v>253</v>
      </c>
      <c r="M608" s="14">
        <f t="shared" si="155"/>
        <v>668.8</v>
      </c>
      <c r="N608" s="14">
        <f t="shared" si="150"/>
        <v>1559.8000000000002</v>
      </c>
      <c r="O608" s="14">
        <v>0</v>
      </c>
      <c r="P608" s="14">
        <f t="shared" si="151"/>
        <v>4675</v>
      </c>
      <c r="Q608" s="14">
        <v>0</v>
      </c>
      <c r="R608" s="14">
        <f t="shared" si="152"/>
        <v>1300.1999999999998</v>
      </c>
      <c r="S608" s="14">
        <f t="shared" si="153"/>
        <v>3374.8</v>
      </c>
      <c r="T608" s="14">
        <f t="shared" si="154"/>
        <v>20699.8</v>
      </c>
      <c r="U608" s="7"/>
      <c r="V608" s="33"/>
      <c r="W608"/>
      <c r="X608"/>
      <c r="Y608"/>
      <c r="Z608"/>
      <c r="AA608" s="33"/>
      <c r="AB608"/>
      <c r="AC608" s="33"/>
      <c r="AD608"/>
      <c r="AE608"/>
      <c r="AF608"/>
      <c r="AG608"/>
      <c r="AH608" s="33"/>
      <c r="AI608" s="33"/>
      <c r="AJ608"/>
      <c r="AL608" s="37"/>
      <c r="AM608" s="37"/>
    </row>
    <row r="609" spans="1:39" ht="15.95" customHeight="1" x14ac:dyDescent="0.25">
      <c r="A609" s="11">
        <f t="shared" si="145"/>
        <v>591</v>
      </c>
      <c r="B609" s="12" t="s">
        <v>212</v>
      </c>
      <c r="C609" s="13" t="s">
        <v>708</v>
      </c>
      <c r="D609" s="13" t="s">
        <v>363</v>
      </c>
      <c r="E609" s="13" t="s">
        <v>29</v>
      </c>
      <c r="F609" s="13" t="s">
        <v>30</v>
      </c>
      <c r="G609" s="14">
        <v>30000</v>
      </c>
      <c r="H609" s="14">
        <v>0</v>
      </c>
      <c r="I609" s="14">
        <v>0</v>
      </c>
      <c r="J609" s="14">
        <f t="shared" si="147"/>
        <v>861</v>
      </c>
      <c r="K609" s="14">
        <f t="shared" si="148"/>
        <v>2130</v>
      </c>
      <c r="L609" s="14">
        <f t="shared" si="149"/>
        <v>345</v>
      </c>
      <c r="M609" s="14">
        <f t="shared" si="155"/>
        <v>912</v>
      </c>
      <c r="N609" s="14">
        <f t="shared" si="150"/>
        <v>2127</v>
      </c>
      <c r="O609" s="14">
        <v>0</v>
      </c>
      <c r="P609" s="14">
        <f t="shared" si="151"/>
        <v>6375</v>
      </c>
      <c r="Q609" s="14">
        <v>1266</v>
      </c>
      <c r="R609" s="14">
        <f t="shared" si="152"/>
        <v>3039</v>
      </c>
      <c r="S609" s="14">
        <f t="shared" si="153"/>
        <v>4602</v>
      </c>
      <c r="T609" s="14">
        <f t="shared" si="154"/>
        <v>26961</v>
      </c>
      <c r="U609" s="7"/>
      <c r="V609" s="33"/>
      <c r="W609"/>
      <c r="X609"/>
      <c r="Y609"/>
      <c r="Z609"/>
      <c r="AA609" s="33"/>
      <c r="AB609"/>
      <c r="AC609" s="33"/>
      <c r="AD609"/>
      <c r="AE609"/>
      <c r="AF609"/>
      <c r="AG609" s="33"/>
      <c r="AH609" s="33"/>
      <c r="AI609" s="33"/>
      <c r="AJ609"/>
      <c r="AL609" s="37"/>
      <c r="AM609" s="37"/>
    </row>
    <row r="610" spans="1:39" ht="15.95" customHeight="1" x14ac:dyDescent="0.25">
      <c r="A610" s="11">
        <f t="shared" si="145"/>
        <v>592</v>
      </c>
      <c r="B610" s="12" t="s">
        <v>212</v>
      </c>
      <c r="C610" s="13" t="s">
        <v>709</v>
      </c>
      <c r="D610" s="13" t="s">
        <v>165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 t="shared" si="147"/>
        <v>631.4</v>
      </c>
      <c r="K610" s="14">
        <f t="shared" si="148"/>
        <v>1561.9999999999998</v>
      </c>
      <c r="L610" s="14">
        <f t="shared" si="149"/>
        <v>253</v>
      </c>
      <c r="M610" s="14">
        <f t="shared" si="155"/>
        <v>668.8</v>
      </c>
      <c r="N610" s="14">
        <f t="shared" si="150"/>
        <v>1559.8000000000002</v>
      </c>
      <c r="O610" s="14">
        <v>0</v>
      </c>
      <c r="P610" s="14">
        <f t="shared" si="151"/>
        <v>4675</v>
      </c>
      <c r="Q610" s="14">
        <v>0</v>
      </c>
      <c r="R610" s="14">
        <f t="shared" si="152"/>
        <v>1300.1999999999998</v>
      </c>
      <c r="S610" s="14">
        <f t="shared" si="153"/>
        <v>3374.8</v>
      </c>
      <c r="T610" s="14">
        <f t="shared" si="154"/>
        <v>20699.8</v>
      </c>
      <c r="U610" s="7"/>
      <c r="V610" s="33"/>
      <c r="W610"/>
      <c r="X610"/>
      <c r="Y610"/>
      <c r="Z610"/>
      <c r="AA610" s="33"/>
      <c r="AB610"/>
      <c r="AC610" s="33"/>
      <c r="AD610"/>
      <c r="AE610"/>
      <c r="AF610"/>
      <c r="AG610"/>
      <c r="AH610" s="33"/>
      <c r="AI610" s="33"/>
      <c r="AJ610"/>
      <c r="AL610" s="37"/>
      <c r="AM610" s="37"/>
    </row>
    <row r="611" spans="1:39" ht="15.95" customHeight="1" x14ac:dyDescent="0.25">
      <c r="A611" s="11">
        <f t="shared" si="145"/>
        <v>593</v>
      </c>
      <c r="B611" s="12" t="s">
        <v>212</v>
      </c>
      <c r="C611" s="13" t="s">
        <v>710</v>
      </c>
      <c r="D611" s="13" t="s">
        <v>165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 t="shared" si="147"/>
        <v>631.4</v>
      </c>
      <c r="K611" s="14">
        <f t="shared" si="148"/>
        <v>1561.9999999999998</v>
      </c>
      <c r="L611" s="14">
        <f t="shared" si="149"/>
        <v>253</v>
      </c>
      <c r="M611" s="14">
        <f t="shared" si="155"/>
        <v>668.8</v>
      </c>
      <c r="N611" s="14">
        <f t="shared" si="150"/>
        <v>1559.8000000000002</v>
      </c>
      <c r="O611" s="14">
        <v>3194.62</v>
      </c>
      <c r="P611" s="14">
        <f t="shared" si="151"/>
        <v>4675</v>
      </c>
      <c r="Q611" s="14">
        <v>7337.21</v>
      </c>
      <c r="R611" s="14">
        <f t="shared" si="152"/>
        <v>11832.029999999999</v>
      </c>
      <c r="S611" s="14">
        <f t="shared" si="153"/>
        <v>3374.8</v>
      </c>
      <c r="T611" s="14">
        <f t="shared" si="154"/>
        <v>10167.970000000001</v>
      </c>
      <c r="U611" s="7"/>
      <c r="V611" s="33"/>
      <c r="W611"/>
      <c r="X611"/>
      <c r="Y611"/>
      <c r="Z611"/>
      <c r="AA611" s="33"/>
      <c r="AB611"/>
      <c r="AC611" s="33"/>
      <c r="AD611"/>
      <c r="AE611"/>
      <c r="AF611"/>
      <c r="AG611" s="33"/>
      <c r="AH611" s="33"/>
      <c r="AI611" s="33"/>
      <c r="AJ611"/>
      <c r="AL611" s="37"/>
      <c r="AM611" s="37"/>
    </row>
    <row r="612" spans="1:39" ht="15.95" customHeight="1" x14ac:dyDescent="0.25">
      <c r="A612" s="11">
        <f t="shared" si="145"/>
        <v>594</v>
      </c>
      <c r="B612" s="12" t="s">
        <v>212</v>
      </c>
      <c r="C612" s="13" t="s">
        <v>711</v>
      </c>
      <c r="D612" s="13" t="s">
        <v>165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 t="shared" si="147"/>
        <v>631.4</v>
      </c>
      <c r="K612" s="14">
        <f t="shared" si="148"/>
        <v>1561.9999999999998</v>
      </c>
      <c r="L612" s="14">
        <f t="shared" si="149"/>
        <v>253</v>
      </c>
      <c r="M612" s="14">
        <f t="shared" si="155"/>
        <v>668.8</v>
      </c>
      <c r="N612" s="14">
        <f t="shared" si="150"/>
        <v>1559.8000000000002</v>
      </c>
      <c r="O612" s="14">
        <v>0</v>
      </c>
      <c r="P612" s="14">
        <f t="shared" si="151"/>
        <v>4675</v>
      </c>
      <c r="Q612" s="14">
        <v>0</v>
      </c>
      <c r="R612" s="14">
        <f t="shared" si="152"/>
        <v>1300.1999999999998</v>
      </c>
      <c r="S612" s="14">
        <f t="shared" si="153"/>
        <v>3374.8</v>
      </c>
      <c r="T612" s="14">
        <f t="shared" si="154"/>
        <v>20699.8</v>
      </c>
      <c r="U612" s="7"/>
      <c r="V612" s="33"/>
      <c r="W612"/>
      <c r="X612"/>
      <c r="Y612"/>
      <c r="Z612"/>
      <c r="AA612" s="33"/>
      <c r="AB612"/>
      <c r="AC612" s="33"/>
      <c r="AD612"/>
      <c r="AE612"/>
      <c r="AF612"/>
      <c r="AG612"/>
      <c r="AH612" s="33"/>
      <c r="AI612" s="33"/>
      <c r="AJ612"/>
      <c r="AL612" s="37"/>
      <c r="AM612" s="37"/>
    </row>
    <row r="613" spans="1:39" ht="15.95" customHeight="1" x14ac:dyDescent="0.25">
      <c r="A613" s="11">
        <f t="shared" si="145"/>
        <v>595</v>
      </c>
      <c r="B613" s="12" t="s">
        <v>212</v>
      </c>
      <c r="C613" s="31" t="s">
        <v>712</v>
      </c>
      <c r="D613" s="13" t="s">
        <v>165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 t="shared" ref="J613:J646" si="156">+G613*2.87%</f>
        <v>631.4</v>
      </c>
      <c r="K613" s="14">
        <f t="shared" ref="K613:K646" si="157">G613*7.1%</f>
        <v>1561.9999999999998</v>
      </c>
      <c r="L613" s="14">
        <f t="shared" ref="L613:L646" si="158">G613*1.15%</f>
        <v>253</v>
      </c>
      <c r="M613" s="14">
        <f t="shared" si="155"/>
        <v>668.8</v>
      </c>
      <c r="N613" s="14">
        <f t="shared" ref="N613:N646" si="159">G613*7.09%</f>
        <v>1559.8000000000002</v>
      </c>
      <c r="O613" s="14">
        <v>0</v>
      </c>
      <c r="P613" s="14">
        <f t="shared" ref="P613:P646" si="160">J613+K613+L613+M613+N613</f>
        <v>4675</v>
      </c>
      <c r="Q613" s="14">
        <v>0</v>
      </c>
      <c r="R613" s="14">
        <f t="shared" ref="R613:R644" si="161">+J613+M613+O613+Q613+H613+I613</f>
        <v>1300.1999999999998</v>
      </c>
      <c r="S613" s="14">
        <f t="shared" ref="S613:S646" si="162">+N613+L613+K613</f>
        <v>3374.8</v>
      </c>
      <c r="T613" s="14">
        <f t="shared" ref="T613:T646" si="163">+G613-R613</f>
        <v>20699.8</v>
      </c>
      <c r="U613" s="7"/>
      <c r="V613" s="33"/>
      <c r="W613"/>
      <c r="X613"/>
      <c r="Y613"/>
      <c r="Z613"/>
      <c r="AA613" s="33"/>
      <c r="AB613"/>
      <c r="AC613" s="33"/>
      <c r="AD613"/>
      <c r="AE613"/>
      <c r="AF613"/>
      <c r="AG613"/>
      <c r="AH613" s="33"/>
      <c r="AI613" s="33"/>
      <c r="AJ613"/>
      <c r="AL613" s="37"/>
      <c r="AM613" s="37"/>
    </row>
    <row r="614" spans="1:39" ht="15.95" customHeight="1" x14ac:dyDescent="0.25">
      <c r="A614" s="11">
        <f t="shared" ref="A614:A677" si="164">1+A613</f>
        <v>596</v>
      </c>
      <c r="B614" s="12" t="s">
        <v>212</v>
      </c>
      <c r="C614" s="13" t="s">
        <v>713</v>
      </c>
      <c r="D614" s="13" t="s">
        <v>165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56"/>
        <v>631.4</v>
      </c>
      <c r="K614" s="14">
        <f t="shared" si="157"/>
        <v>1561.9999999999998</v>
      </c>
      <c r="L614" s="14">
        <f t="shared" si="158"/>
        <v>253</v>
      </c>
      <c r="M614" s="14">
        <f t="shared" ref="M614:M646" si="165">+G614*3.04%</f>
        <v>668.8</v>
      </c>
      <c r="N614" s="14">
        <f t="shared" si="159"/>
        <v>1559.8000000000002</v>
      </c>
      <c r="O614" s="14">
        <v>0</v>
      </c>
      <c r="P614" s="14">
        <f t="shared" si="160"/>
        <v>4675</v>
      </c>
      <c r="Q614" s="14">
        <v>0</v>
      </c>
      <c r="R614" s="14">
        <f t="shared" si="161"/>
        <v>1300.1999999999998</v>
      </c>
      <c r="S614" s="14">
        <f t="shared" si="162"/>
        <v>3374.8</v>
      </c>
      <c r="T614" s="14">
        <f t="shared" si="163"/>
        <v>20699.8</v>
      </c>
      <c r="U614" s="7"/>
      <c r="V614" s="33"/>
      <c r="W614"/>
      <c r="X614"/>
      <c r="Y614"/>
      <c r="Z614"/>
      <c r="AA614" s="33"/>
      <c r="AB614"/>
      <c r="AC614" s="33"/>
      <c r="AD614"/>
      <c r="AE614"/>
      <c r="AF614"/>
      <c r="AG614"/>
      <c r="AH614" s="33"/>
      <c r="AI614" s="33"/>
      <c r="AJ614"/>
      <c r="AL614" s="37"/>
      <c r="AM614" s="37"/>
    </row>
    <row r="615" spans="1:39" ht="15.95" customHeight="1" x14ac:dyDescent="0.25">
      <c r="A615" s="11">
        <f t="shared" si="164"/>
        <v>597</v>
      </c>
      <c r="B615" s="12" t="s">
        <v>212</v>
      </c>
      <c r="C615" s="13" t="s">
        <v>714</v>
      </c>
      <c r="D615" s="13" t="s">
        <v>165</v>
      </c>
      <c r="E615" s="13" t="s">
        <v>29</v>
      </c>
      <c r="F615" s="13" t="s">
        <v>30</v>
      </c>
      <c r="G615" s="14">
        <v>22000</v>
      </c>
      <c r="H615" s="14">
        <v>0</v>
      </c>
      <c r="I615" s="14">
        <v>0</v>
      </c>
      <c r="J615" s="14">
        <f t="shared" si="156"/>
        <v>631.4</v>
      </c>
      <c r="K615" s="14">
        <f t="shared" si="157"/>
        <v>1561.9999999999998</v>
      </c>
      <c r="L615" s="14">
        <f t="shared" si="158"/>
        <v>253</v>
      </c>
      <c r="M615" s="14">
        <f t="shared" si="165"/>
        <v>668.8</v>
      </c>
      <c r="N615" s="14">
        <f t="shared" si="159"/>
        <v>1559.8000000000002</v>
      </c>
      <c r="O615" s="14">
        <v>0</v>
      </c>
      <c r="P615" s="14">
        <f t="shared" si="160"/>
        <v>4675</v>
      </c>
      <c r="Q615" s="14">
        <v>0</v>
      </c>
      <c r="R615" s="14">
        <f t="shared" si="161"/>
        <v>1300.1999999999998</v>
      </c>
      <c r="S615" s="14">
        <f t="shared" si="162"/>
        <v>3374.8</v>
      </c>
      <c r="T615" s="14">
        <f t="shared" si="163"/>
        <v>20699.8</v>
      </c>
      <c r="U615" s="7"/>
      <c r="V615" s="33"/>
      <c r="W615"/>
      <c r="X615"/>
      <c r="Y615"/>
      <c r="Z615"/>
      <c r="AA615" s="33"/>
      <c r="AB615"/>
      <c r="AC615" s="33"/>
      <c r="AD615"/>
      <c r="AE615"/>
      <c r="AF615"/>
      <c r="AG615"/>
      <c r="AH615" s="33"/>
      <c r="AI615" s="33"/>
      <c r="AJ615"/>
      <c r="AL615" s="37"/>
      <c r="AM615" s="37"/>
    </row>
    <row r="616" spans="1:39" ht="15.95" customHeight="1" x14ac:dyDescent="0.25">
      <c r="A616" s="11">
        <f t="shared" si="164"/>
        <v>598</v>
      </c>
      <c r="B616" s="12" t="s">
        <v>212</v>
      </c>
      <c r="C616" s="13" t="s">
        <v>993</v>
      </c>
      <c r="D616" s="13" t="s">
        <v>165</v>
      </c>
      <c r="E616" s="13" t="s">
        <v>29</v>
      </c>
      <c r="F616" s="13" t="s">
        <v>35</v>
      </c>
      <c r="G616" s="14">
        <v>22000</v>
      </c>
      <c r="H616" s="14">
        <v>0</v>
      </c>
      <c r="I616" s="14">
        <v>0</v>
      </c>
      <c r="J616" s="14">
        <f t="shared" si="156"/>
        <v>631.4</v>
      </c>
      <c r="K616" s="14">
        <f t="shared" si="157"/>
        <v>1561.9999999999998</v>
      </c>
      <c r="L616" s="14">
        <f t="shared" si="158"/>
        <v>253</v>
      </c>
      <c r="M616" s="14">
        <f t="shared" si="165"/>
        <v>668.8</v>
      </c>
      <c r="N616" s="14">
        <f t="shared" si="159"/>
        <v>1559.8000000000002</v>
      </c>
      <c r="O616" s="14">
        <v>0</v>
      </c>
      <c r="P616" s="14">
        <f t="shared" si="160"/>
        <v>4675</v>
      </c>
      <c r="Q616" s="14">
        <v>0</v>
      </c>
      <c r="R616" s="14">
        <f t="shared" si="161"/>
        <v>1300.1999999999998</v>
      </c>
      <c r="S616" s="14">
        <f t="shared" si="162"/>
        <v>3374.8</v>
      </c>
      <c r="T616" s="14">
        <f t="shared" si="163"/>
        <v>20699.8</v>
      </c>
      <c r="U616" s="7"/>
      <c r="V616" s="33"/>
      <c r="W616"/>
      <c r="X616"/>
      <c r="Y616"/>
      <c r="Z616"/>
      <c r="AA616" s="33"/>
      <c r="AB616"/>
      <c r="AC616" s="33"/>
      <c r="AD616"/>
      <c r="AE616"/>
      <c r="AF616"/>
      <c r="AG616"/>
      <c r="AH616" s="33"/>
      <c r="AI616" s="33"/>
      <c r="AJ616"/>
      <c r="AL616" s="37"/>
      <c r="AM616" s="37"/>
    </row>
    <row r="617" spans="1:39" ht="15.95" customHeight="1" x14ac:dyDescent="0.25">
      <c r="A617" s="11">
        <f t="shared" si="164"/>
        <v>599</v>
      </c>
      <c r="B617" s="12" t="s">
        <v>212</v>
      </c>
      <c r="C617" s="13" t="s">
        <v>1002</v>
      </c>
      <c r="D617" s="13" t="s">
        <v>165</v>
      </c>
      <c r="E617" s="13" t="s">
        <v>29</v>
      </c>
      <c r="F617" s="13" t="s">
        <v>35</v>
      </c>
      <c r="G617" s="14">
        <v>22000</v>
      </c>
      <c r="H617" s="14">
        <v>0</v>
      </c>
      <c r="I617" s="14">
        <v>0</v>
      </c>
      <c r="J617" s="14">
        <f t="shared" si="156"/>
        <v>631.4</v>
      </c>
      <c r="K617" s="14">
        <f t="shared" si="157"/>
        <v>1561.9999999999998</v>
      </c>
      <c r="L617" s="14">
        <f t="shared" si="158"/>
        <v>253</v>
      </c>
      <c r="M617" s="14">
        <f t="shared" si="165"/>
        <v>668.8</v>
      </c>
      <c r="N617" s="14">
        <f t="shared" si="159"/>
        <v>1559.8000000000002</v>
      </c>
      <c r="O617" s="14">
        <v>0</v>
      </c>
      <c r="P617" s="14">
        <f t="shared" si="160"/>
        <v>4675</v>
      </c>
      <c r="Q617" s="14">
        <v>0</v>
      </c>
      <c r="R617" s="14">
        <f t="shared" si="161"/>
        <v>1300.1999999999998</v>
      </c>
      <c r="S617" s="14">
        <f t="shared" si="162"/>
        <v>3374.8</v>
      </c>
      <c r="T617" s="14">
        <f t="shared" si="163"/>
        <v>20699.8</v>
      </c>
      <c r="U617" s="7"/>
      <c r="V617" s="33"/>
      <c r="W617"/>
      <c r="X617"/>
      <c r="Y617"/>
      <c r="Z617"/>
      <c r="AA617" s="33"/>
      <c r="AB617"/>
      <c r="AC617" s="33"/>
      <c r="AD617"/>
      <c r="AE617"/>
      <c r="AF617"/>
      <c r="AG617"/>
      <c r="AH617" s="33"/>
      <c r="AI617" s="33"/>
      <c r="AJ617"/>
      <c r="AL617" s="37"/>
      <c r="AM617" s="37"/>
    </row>
    <row r="618" spans="1:39" ht="15.95" customHeight="1" x14ac:dyDescent="0.25">
      <c r="A618" s="11">
        <f t="shared" si="164"/>
        <v>600</v>
      </c>
      <c r="B618" s="12" t="s">
        <v>405</v>
      </c>
      <c r="C618" s="13" t="s">
        <v>715</v>
      </c>
      <c r="D618" s="13" t="s">
        <v>1061</v>
      </c>
      <c r="E618" s="13" t="s">
        <v>29</v>
      </c>
      <c r="F618" s="13" t="s">
        <v>35</v>
      </c>
      <c r="G618" s="14">
        <v>120000</v>
      </c>
      <c r="H618" s="14">
        <v>16809.87</v>
      </c>
      <c r="I618" s="14">
        <v>0</v>
      </c>
      <c r="J618" s="14">
        <f t="shared" si="156"/>
        <v>3444</v>
      </c>
      <c r="K618" s="14">
        <f t="shared" si="157"/>
        <v>8520</v>
      </c>
      <c r="L618" s="14">
        <f t="shared" si="158"/>
        <v>1380</v>
      </c>
      <c r="M618" s="14">
        <f t="shared" si="165"/>
        <v>3648</v>
      </c>
      <c r="N618" s="14">
        <f t="shared" si="159"/>
        <v>8508</v>
      </c>
      <c r="O618" s="14">
        <v>0</v>
      </c>
      <c r="P618" s="14">
        <f t="shared" si="160"/>
        <v>25500</v>
      </c>
      <c r="Q618" s="14">
        <v>1830.01</v>
      </c>
      <c r="R618" s="14">
        <f t="shared" si="161"/>
        <v>25731.879999999997</v>
      </c>
      <c r="S618" s="14">
        <f t="shared" si="162"/>
        <v>18408</v>
      </c>
      <c r="T618" s="14">
        <f t="shared" si="163"/>
        <v>94268.12</v>
      </c>
      <c r="U618" s="7"/>
      <c r="V618" s="33"/>
      <c r="W618"/>
      <c r="X618"/>
      <c r="Y618"/>
      <c r="Z618"/>
      <c r="AA618" s="33"/>
      <c r="AB618"/>
      <c r="AC618" s="33"/>
      <c r="AD618" s="33"/>
      <c r="AE618" s="33"/>
      <c r="AF618" s="33"/>
      <c r="AG618" s="33"/>
      <c r="AH618" s="33"/>
      <c r="AI618" s="33"/>
      <c r="AJ618"/>
      <c r="AL618" s="37"/>
      <c r="AM618" s="37"/>
    </row>
    <row r="619" spans="1:39" ht="15.95" customHeight="1" x14ac:dyDescent="0.25">
      <c r="A619" s="11">
        <f t="shared" si="164"/>
        <v>601</v>
      </c>
      <c r="B619" s="12" t="s">
        <v>405</v>
      </c>
      <c r="C619" s="13" t="s">
        <v>716</v>
      </c>
      <c r="D619" s="13" t="s">
        <v>1061</v>
      </c>
      <c r="E619" s="13" t="s">
        <v>29</v>
      </c>
      <c r="F619" s="13" t="s">
        <v>35</v>
      </c>
      <c r="G619" s="14">
        <v>120000</v>
      </c>
      <c r="H619" s="14">
        <v>16809.87</v>
      </c>
      <c r="I619" s="14">
        <v>0</v>
      </c>
      <c r="J619" s="14">
        <f t="shared" si="156"/>
        <v>3444</v>
      </c>
      <c r="K619" s="14">
        <f t="shared" si="157"/>
        <v>8520</v>
      </c>
      <c r="L619" s="14">
        <f t="shared" si="158"/>
        <v>1380</v>
      </c>
      <c r="M619" s="14">
        <f t="shared" si="165"/>
        <v>3648</v>
      </c>
      <c r="N619" s="14">
        <f t="shared" si="159"/>
        <v>8508</v>
      </c>
      <c r="O619" s="14">
        <v>0</v>
      </c>
      <c r="P619" s="14">
        <f t="shared" si="160"/>
        <v>25500</v>
      </c>
      <c r="Q619" s="14">
        <v>1855.01</v>
      </c>
      <c r="R619" s="14">
        <f t="shared" si="161"/>
        <v>25756.879999999997</v>
      </c>
      <c r="S619" s="14">
        <f t="shared" si="162"/>
        <v>18408</v>
      </c>
      <c r="T619" s="14">
        <f t="shared" si="163"/>
        <v>94243.12</v>
      </c>
      <c r="U619" s="7"/>
      <c r="V619" s="33"/>
      <c r="W619"/>
      <c r="X619"/>
      <c r="Y619"/>
      <c r="Z619"/>
      <c r="AA619" s="33"/>
      <c r="AB619"/>
      <c r="AC619" s="33"/>
      <c r="AD619" s="33"/>
      <c r="AE619" s="33"/>
      <c r="AF619" s="33"/>
      <c r="AG619" s="33"/>
      <c r="AH619" s="33"/>
      <c r="AI619" s="33"/>
      <c r="AJ619"/>
      <c r="AL619" s="37"/>
      <c r="AM619" s="37"/>
    </row>
    <row r="620" spans="1:39" ht="15.95" customHeight="1" x14ac:dyDescent="0.25">
      <c r="A620" s="11">
        <f t="shared" si="164"/>
        <v>602</v>
      </c>
      <c r="B620" s="12" t="s">
        <v>405</v>
      </c>
      <c r="C620" s="13" t="s">
        <v>717</v>
      </c>
      <c r="D620" s="13" t="s">
        <v>318</v>
      </c>
      <c r="E620" s="13" t="s">
        <v>29</v>
      </c>
      <c r="F620" s="13" t="s">
        <v>30</v>
      </c>
      <c r="G620" s="14">
        <v>140403.99</v>
      </c>
      <c r="H620" s="14">
        <v>27359.41</v>
      </c>
      <c r="I620" s="14">
        <v>0</v>
      </c>
      <c r="J620" s="14">
        <f t="shared" si="156"/>
        <v>4029.5945129999996</v>
      </c>
      <c r="K620" s="14">
        <f t="shared" si="157"/>
        <v>9968.683289999999</v>
      </c>
      <c r="L620" s="14">
        <f t="shared" si="158"/>
        <v>1614.6458849999999</v>
      </c>
      <c r="M620" s="14">
        <f t="shared" si="165"/>
        <v>4268.2812960000001</v>
      </c>
      <c r="N620" s="14">
        <f t="shared" si="159"/>
        <v>9954.6428909999995</v>
      </c>
      <c r="O620" s="14">
        <v>3194.62</v>
      </c>
      <c r="P620" s="14">
        <f t="shared" si="160"/>
        <v>29835.847874999999</v>
      </c>
      <c r="Q620" s="14">
        <v>2136.0699999999997</v>
      </c>
      <c r="R620" s="14">
        <f t="shared" si="161"/>
        <v>40987.975808999996</v>
      </c>
      <c r="S620" s="14">
        <f t="shared" si="162"/>
        <v>21537.972065999998</v>
      </c>
      <c r="T620" s="14">
        <f t="shared" si="163"/>
        <v>99416.014190999995</v>
      </c>
      <c r="U620" s="7"/>
      <c r="V620" s="33"/>
      <c r="W620"/>
      <c r="X620"/>
      <c r="Y620"/>
      <c r="Z620"/>
      <c r="AA620" s="33"/>
      <c r="AB620"/>
      <c r="AC620" s="33"/>
      <c r="AD620" s="33"/>
      <c r="AE620" s="33"/>
      <c r="AF620" s="33"/>
      <c r="AG620" s="33"/>
      <c r="AH620" s="33"/>
      <c r="AI620" s="33"/>
      <c r="AJ620"/>
      <c r="AL620" s="37"/>
      <c r="AM620" s="37"/>
    </row>
    <row r="621" spans="1:39" ht="15.95" customHeight="1" x14ac:dyDescent="0.25">
      <c r="A621" s="11">
        <f t="shared" si="164"/>
        <v>603</v>
      </c>
      <c r="B621" s="12" t="s">
        <v>405</v>
      </c>
      <c r="C621" s="13" t="s">
        <v>718</v>
      </c>
      <c r="D621" s="13" t="s">
        <v>103</v>
      </c>
      <c r="E621" s="13" t="s">
        <v>29</v>
      </c>
      <c r="F621" s="13" t="s">
        <v>30</v>
      </c>
      <c r="G621" s="14">
        <v>30000</v>
      </c>
      <c r="H621" s="14">
        <v>0</v>
      </c>
      <c r="I621" s="14">
        <v>0</v>
      </c>
      <c r="J621" s="14">
        <f t="shared" si="156"/>
        <v>861</v>
      </c>
      <c r="K621" s="14">
        <f t="shared" si="157"/>
        <v>2130</v>
      </c>
      <c r="L621" s="14">
        <f t="shared" si="158"/>
        <v>345</v>
      </c>
      <c r="M621" s="14">
        <f t="shared" si="165"/>
        <v>912</v>
      </c>
      <c r="N621" s="14">
        <f t="shared" si="159"/>
        <v>2127</v>
      </c>
      <c r="O621" s="14">
        <v>0</v>
      </c>
      <c r="P621" s="14">
        <f t="shared" si="160"/>
        <v>6375</v>
      </c>
      <c r="Q621" s="14">
        <v>0</v>
      </c>
      <c r="R621" s="14">
        <f t="shared" si="161"/>
        <v>1773</v>
      </c>
      <c r="S621" s="14">
        <f t="shared" si="162"/>
        <v>4602</v>
      </c>
      <c r="T621" s="14">
        <f t="shared" si="163"/>
        <v>28227</v>
      </c>
      <c r="U621" s="7"/>
      <c r="V621" s="33"/>
      <c r="W621"/>
      <c r="X621"/>
      <c r="Y621"/>
      <c r="Z621"/>
      <c r="AA621" s="33"/>
      <c r="AB621"/>
      <c r="AC621" s="33"/>
      <c r="AD621"/>
      <c r="AE621"/>
      <c r="AF621"/>
      <c r="AG621"/>
      <c r="AH621" s="33"/>
      <c r="AI621" s="33"/>
      <c r="AJ621"/>
      <c r="AL621" s="37"/>
      <c r="AM621" s="37"/>
    </row>
    <row r="622" spans="1:39" ht="15.95" customHeight="1" x14ac:dyDescent="0.25">
      <c r="A622" s="11">
        <f t="shared" si="164"/>
        <v>604</v>
      </c>
      <c r="B622" s="12" t="s">
        <v>405</v>
      </c>
      <c r="C622" s="13" t="s">
        <v>719</v>
      </c>
      <c r="D622" s="13" t="s">
        <v>1061</v>
      </c>
      <c r="E622" s="13" t="s">
        <v>29</v>
      </c>
      <c r="F622" s="13" t="s">
        <v>35</v>
      </c>
      <c r="G622" s="14">
        <v>120000</v>
      </c>
      <c r="H622" s="14">
        <v>16809.87</v>
      </c>
      <c r="I622" s="14">
        <v>0</v>
      </c>
      <c r="J622" s="14">
        <f t="shared" si="156"/>
        <v>3444</v>
      </c>
      <c r="K622" s="14">
        <f t="shared" si="157"/>
        <v>8520</v>
      </c>
      <c r="L622" s="14">
        <f t="shared" si="158"/>
        <v>1380</v>
      </c>
      <c r="M622" s="14">
        <f t="shared" si="165"/>
        <v>3648</v>
      </c>
      <c r="N622" s="14">
        <f t="shared" si="159"/>
        <v>8508</v>
      </c>
      <c r="O622" s="14">
        <v>0</v>
      </c>
      <c r="P622" s="14">
        <f t="shared" si="160"/>
        <v>25500</v>
      </c>
      <c r="Q622" s="14">
        <v>1830.01</v>
      </c>
      <c r="R622" s="14">
        <f t="shared" si="161"/>
        <v>25731.879999999997</v>
      </c>
      <c r="S622" s="14">
        <f t="shared" si="162"/>
        <v>18408</v>
      </c>
      <c r="T622" s="14">
        <f t="shared" si="163"/>
        <v>94268.12</v>
      </c>
      <c r="U622" s="7"/>
      <c r="V622" s="33"/>
      <c r="W622"/>
      <c r="X622"/>
      <c r="Y622"/>
      <c r="Z622"/>
      <c r="AA622" s="33"/>
      <c r="AB622"/>
      <c r="AC622" s="33"/>
      <c r="AD622" s="33"/>
      <c r="AE622" s="33"/>
      <c r="AF622" s="33"/>
      <c r="AG622" s="33"/>
      <c r="AH622" s="33"/>
      <c r="AI622" s="33"/>
      <c r="AJ622"/>
      <c r="AL622" s="37"/>
      <c r="AM622" s="37"/>
    </row>
    <row r="623" spans="1:39" ht="15.95" customHeight="1" x14ac:dyDescent="0.25">
      <c r="A623" s="11">
        <f t="shared" si="164"/>
        <v>605</v>
      </c>
      <c r="B623" s="12" t="s">
        <v>405</v>
      </c>
      <c r="C623" s="13" t="s">
        <v>720</v>
      </c>
      <c r="D623" s="13" t="s">
        <v>1061</v>
      </c>
      <c r="E623" s="13" t="s">
        <v>29</v>
      </c>
      <c r="F623" s="13" t="s">
        <v>35</v>
      </c>
      <c r="G623" s="14">
        <v>90000</v>
      </c>
      <c r="H623" s="14">
        <v>9353.7900000000009</v>
      </c>
      <c r="I623" s="14">
        <v>0</v>
      </c>
      <c r="J623" s="14">
        <f t="shared" si="156"/>
        <v>2583</v>
      </c>
      <c r="K623" s="14">
        <f t="shared" si="157"/>
        <v>6389.9999999999991</v>
      </c>
      <c r="L623" s="14">
        <f t="shared" si="158"/>
        <v>1035</v>
      </c>
      <c r="M623" s="14">
        <f t="shared" si="165"/>
        <v>2736</v>
      </c>
      <c r="N623" s="14">
        <f t="shared" si="159"/>
        <v>6381</v>
      </c>
      <c r="O623" s="14">
        <v>1597.31</v>
      </c>
      <c r="P623" s="14">
        <f t="shared" si="160"/>
        <v>19125</v>
      </c>
      <c r="Q623" s="14">
        <v>15481.340000000002</v>
      </c>
      <c r="R623" s="14">
        <f t="shared" si="161"/>
        <v>31751.440000000002</v>
      </c>
      <c r="S623" s="14">
        <f t="shared" si="162"/>
        <v>13806</v>
      </c>
      <c r="T623" s="14">
        <f t="shared" si="163"/>
        <v>58248.56</v>
      </c>
      <c r="U623" s="7"/>
      <c r="V623" s="33"/>
      <c r="W623"/>
      <c r="X623"/>
      <c r="Y623"/>
      <c r="Z623"/>
      <c r="AA623" s="33"/>
      <c r="AB623"/>
      <c r="AC623" s="33"/>
      <c r="AD623" s="33"/>
      <c r="AE623" s="33"/>
      <c r="AF623" s="33"/>
      <c r="AG623" s="33"/>
      <c r="AH623" s="33"/>
      <c r="AI623" s="33"/>
      <c r="AJ623"/>
      <c r="AL623" s="37"/>
      <c r="AM623" s="37"/>
    </row>
    <row r="624" spans="1:39" ht="15.95" customHeight="1" x14ac:dyDescent="0.25">
      <c r="A624" s="11">
        <f t="shared" si="164"/>
        <v>606</v>
      </c>
      <c r="B624" s="12" t="s">
        <v>405</v>
      </c>
      <c r="C624" s="13" t="s">
        <v>721</v>
      </c>
      <c r="D624" s="13" t="s">
        <v>1061</v>
      </c>
      <c r="E624" s="13" t="s">
        <v>29</v>
      </c>
      <c r="F624" s="13" t="s">
        <v>35</v>
      </c>
      <c r="G624" s="14">
        <v>120000</v>
      </c>
      <c r="H624" s="14">
        <v>16809.87</v>
      </c>
      <c r="I624" s="14">
        <v>0</v>
      </c>
      <c r="J624" s="14">
        <f t="shared" si="156"/>
        <v>3444</v>
      </c>
      <c r="K624" s="14">
        <f t="shared" si="157"/>
        <v>8520</v>
      </c>
      <c r="L624" s="14">
        <f t="shared" si="158"/>
        <v>1380</v>
      </c>
      <c r="M624" s="14">
        <f t="shared" si="165"/>
        <v>3648</v>
      </c>
      <c r="N624" s="14">
        <f t="shared" si="159"/>
        <v>8508</v>
      </c>
      <c r="O624" s="14">
        <v>0</v>
      </c>
      <c r="P624" s="14">
        <f t="shared" si="160"/>
        <v>25500</v>
      </c>
      <c r="Q624" s="14">
        <v>1855.01</v>
      </c>
      <c r="R624" s="14">
        <f t="shared" si="161"/>
        <v>25756.879999999997</v>
      </c>
      <c r="S624" s="14">
        <f t="shared" si="162"/>
        <v>18408</v>
      </c>
      <c r="T624" s="14">
        <f t="shared" si="163"/>
        <v>94243.12</v>
      </c>
      <c r="U624" s="7"/>
      <c r="V624" s="33"/>
      <c r="W624"/>
      <c r="X624"/>
      <c r="Y624"/>
      <c r="Z624"/>
      <c r="AA624" s="33"/>
      <c r="AB624"/>
      <c r="AC624" s="33"/>
      <c r="AD624" s="33"/>
      <c r="AE624" s="33"/>
      <c r="AF624" s="33"/>
      <c r="AG624" s="33"/>
      <c r="AH624" s="33"/>
      <c r="AI624" s="33"/>
      <c r="AJ624"/>
      <c r="AL624" s="37"/>
      <c r="AM624" s="37"/>
    </row>
    <row r="625" spans="1:39" ht="15.95" customHeight="1" x14ac:dyDescent="0.25">
      <c r="A625" s="11">
        <f t="shared" si="164"/>
        <v>607</v>
      </c>
      <c r="B625" s="12" t="s">
        <v>405</v>
      </c>
      <c r="C625" s="13" t="s">
        <v>722</v>
      </c>
      <c r="D625" s="13" t="s">
        <v>1061</v>
      </c>
      <c r="E625" s="13" t="s">
        <v>29</v>
      </c>
      <c r="F625" s="13" t="s">
        <v>30</v>
      </c>
      <c r="G625" s="14">
        <v>120000</v>
      </c>
      <c r="H625" s="14">
        <v>16413.02</v>
      </c>
      <c r="I625" s="14">
        <v>0</v>
      </c>
      <c r="J625" s="14">
        <f t="shared" si="156"/>
        <v>3444</v>
      </c>
      <c r="K625" s="14">
        <f t="shared" si="157"/>
        <v>8520</v>
      </c>
      <c r="L625" s="14">
        <f t="shared" si="158"/>
        <v>1380</v>
      </c>
      <c r="M625" s="14">
        <f t="shared" si="165"/>
        <v>3648</v>
      </c>
      <c r="N625" s="14">
        <f t="shared" si="159"/>
        <v>8508</v>
      </c>
      <c r="O625" s="14">
        <v>1587.38</v>
      </c>
      <c r="P625" s="14">
        <f t="shared" si="160"/>
        <v>25500</v>
      </c>
      <c r="Q625" s="14">
        <v>1830.0099999999998</v>
      </c>
      <c r="R625" s="14">
        <f t="shared" si="161"/>
        <v>26922.410000000003</v>
      </c>
      <c r="S625" s="14">
        <f t="shared" si="162"/>
        <v>18408</v>
      </c>
      <c r="T625" s="14">
        <f t="shared" si="163"/>
        <v>93077.59</v>
      </c>
      <c r="U625" s="7"/>
      <c r="V625" s="33"/>
      <c r="W625"/>
      <c r="X625"/>
      <c r="Y625"/>
      <c r="Z625"/>
      <c r="AA625" s="33"/>
      <c r="AB625"/>
      <c r="AC625" s="33"/>
      <c r="AD625" s="33"/>
      <c r="AE625" s="33"/>
      <c r="AF625" s="33"/>
      <c r="AG625" s="33"/>
      <c r="AH625" s="33"/>
      <c r="AI625" s="33"/>
      <c r="AJ625"/>
      <c r="AL625" s="37"/>
      <c r="AM625" s="37"/>
    </row>
    <row r="626" spans="1:39" ht="15.95" customHeight="1" x14ac:dyDescent="0.25">
      <c r="A626" s="11">
        <f t="shared" si="164"/>
        <v>608</v>
      </c>
      <c r="B626" s="12" t="s">
        <v>405</v>
      </c>
      <c r="C626" s="13" t="s">
        <v>723</v>
      </c>
      <c r="D626" s="13" t="s">
        <v>1061</v>
      </c>
      <c r="E626" s="13" t="s">
        <v>29</v>
      </c>
      <c r="F626" s="13" t="s">
        <v>30</v>
      </c>
      <c r="G626" s="14">
        <v>120000</v>
      </c>
      <c r="H626" s="14">
        <v>16809.87</v>
      </c>
      <c r="I626" s="14">
        <v>0</v>
      </c>
      <c r="J626" s="14">
        <f t="shared" si="156"/>
        <v>3444</v>
      </c>
      <c r="K626" s="14">
        <f t="shared" si="157"/>
        <v>8520</v>
      </c>
      <c r="L626" s="14">
        <f t="shared" si="158"/>
        <v>1380</v>
      </c>
      <c r="M626" s="14">
        <f t="shared" si="165"/>
        <v>3648</v>
      </c>
      <c r="N626" s="14">
        <f t="shared" si="159"/>
        <v>8508</v>
      </c>
      <c r="O626" s="14">
        <v>0</v>
      </c>
      <c r="P626" s="14">
        <f t="shared" si="160"/>
        <v>25500</v>
      </c>
      <c r="Q626" s="14">
        <v>1830.01</v>
      </c>
      <c r="R626" s="14">
        <f t="shared" si="161"/>
        <v>25731.879999999997</v>
      </c>
      <c r="S626" s="14">
        <f t="shared" si="162"/>
        <v>18408</v>
      </c>
      <c r="T626" s="14">
        <f t="shared" si="163"/>
        <v>94268.12</v>
      </c>
      <c r="U626" s="7"/>
      <c r="V626" s="33"/>
      <c r="W626"/>
      <c r="X626"/>
      <c r="Y626"/>
      <c r="Z626"/>
      <c r="AA626" s="33"/>
      <c r="AB626"/>
      <c r="AC626" s="33"/>
      <c r="AD626" s="33"/>
      <c r="AE626" s="33"/>
      <c r="AF626" s="33"/>
      <c r="AG626" s="33"/>
      <c r="AH626" s="33"/>
      <c r="AI626" s="33"/>
      <c r="AJ626"/>
      <c r="AL626" s="37"/>
      <c r="AM626" s="37"/>
    </row>
    <row r="627" spans="1:39" ht="15.95" customHeight="1" x14ac:dyDescent="0.25">
      <c r="A627" s="11">
        <f t="shared" si="164"/>
        <v>609</v>
      </c>
      <c r="B627" s="12" t="s">
        <v>405</v>
      </c>
      <c r="C627" s="13" t="s">
        <v>724</v>
      </c>
      <c r="D627" s="13" t="s">
        <v>1061</v>
      </c>
      <c r="E627" s="13" t="s">
        <v>29</v>
      </c>
      <c r="F627" s="13" t="s">
        <v>35</v>
      </c>
      <c r="G627" s="14">
        <v>120000</v>
      </c>
      <c r="H627" s="14">
        <v>16809.87</v>
      </c>
      <c r="I627" s="14">
        <v>0</v>
      </c>
      <c r="J627" s="14">
        <f t="shared" si="156"/>
        <v>3444</v>
      </c>
      <c r="K627" s="14">
        <f t="shared" si="157"/>
        <v>8520</v>
      </c>
      <c r="L627" s="14">
        <f t="shared" si="158"/>
        <v>1380</v>
      </c>
      <c r="M627" s="14">
        <f t="shared" si="165"/>
        <v>3648</v>
      </c>
      <c r="N627" s="14">
        <f t="shared" si="159"/>
        <v>8508</v>
      </c>
      <c r="O627" s="14">
        <v>0</v>
      </c>
      <c r="P627" s="14">
        <f t="shared" si="160"/>
        <v>25500</v>
      </c>
      <c r="Q627" s="14">
        <v>1830.01</v>
      </c>
      <c r="R627" s="14">
        <f t="shared" si="161"/>
        <v>25731.879999999997</v>
      </c>
      <c r="S627" s="14">
        <f t="shared" si="162"/>
        <v>18408</v>
      </c>
      <c r="T627" s="14">
        <f t="shared" si="163"/>
        <v>94268.12</v>
      </c>
      <c r="U627" s="7"/>
      <c r="V627" s="33"/>
      <c r="W627"/>
      <c r="X627"/>
      <c r="Y627"/>
      <c r="Z627"/>
      <c r="AA627" s="33"/>
      <c r="AB627"/>
      <c r="AC627" s="33"/>
      <c r="AD627" s="33"/>
      <c r="AE627" s="33"/>
      <c r="AF627" s="33"/>
      <c r="AG627" s="33"/>
      <c r="AH627" s="33"/>
      <c r="AI627" s="33"/>
      <c r="AJ627"/>
      <c r="AK627"/>
      <c r="AL627" s="37"/>
      <c r="AM627" s="37"/>
    </row>
    <row r="628" spans="1:39" ht="15.95" customHeight="1" x14ac:dyDescent="0.25">
      <c r="A628" s="11">
        <f t="shared" si="164"/>
        <v>610</v>
      </c>
      <c r="B628" s="12" t="s">
        <v>405</v>
      </c>
      <c r="C628" s="13" t="s">
        <v>725</v>
      </c>
      <c r="D628" s="13" t="s">
        <v>1061</v>
      </c>
      <c r="E628" s="13" t="s">
        <v>29</v>
      </c>
      <c r="F628" s="13" t="s">
        <v>30</v>
      </c>
      <c r="G628" s="14">
        <v>120000</v>
      </c>
      <c r="H628" s="14">
        <v>16413.02</v>
      </c>
      <c r="I628" s="14">
        <v>0</v>
      </c>
      <c r="J628" s="14">
        <f t="shared" si="156"/>
        <v>3444</v>
      </c>
      <c r="K628" s="14">
        <f t="shared" si="157"/>
        <v>8520</v>
      </c>
      <c r="L628" s="14">
        <f t="shared" si="158"/>
        <v>1380</v>
      </c>
      <c r="M628" s="14">
        <f t="shared" si="165"/>
        <v>3648</v>
      </c>
      <c r="N628" s="14">
        <f t="shared" si="159"/>
        <v>8508</v>
      </c>
      <c r="O628" s="14">
        <v>1587.38</v>
      </c>
      <c r="P628" s="14">
        <f t="shared" si="160"/>
        <v>25500</v>
      </c>
      <c r="Q628" s="14">
        <v>2330.0099999999998</v>
      </c>
      <c r="R628" s="14">
        <f t="shared" si="161"/>
        <v>27422.410000000003</v>
      </c>
      <c r="S628" s="14">
        <f t="shared" si="162"/>
        <v>18408</v>
      </c>
      <c r="T628" s="14">
        <f t="shared" si="163"/>
        <v>92577.59</v>
      </c>
      <c r="U628" s="7"/>
      <c r="V628" s="33"/>
      <c r="W628"/>
      <c r="X628"/>
      <c r="Y628"/>
      <c r="Z628"/>
      <c r="AA628" s="33"/>
      <c r="AB628"/>
      <c r="AC628" s="33"/>
      <c r="AD628" s="33"/>
      <c r="AE628" s="33"/>
      <c r="AF628" s="33"/>
      <c r="AG628" s="33"/>
      <c r="AH628" s="33"/>
      <c r="AI628" s="33"/>
      <c r="AJ628"/>
      <c r="AL628" s="37"/>
      <c r="AM628" s="37"/>
    </row>
    <row r="629" spans="1:39" ht="15.95" customHeight="1" x14ac:dyDescent="0.25">
      <c r="A629" s="11">
        <f t="shared" si="164"/>
        <v>611</v>
      </c>
      <c r="B629" s="12" t="s">
        <v>405</v>
      </c>
      <c r="C629" s="13" t="s">
        <v>726</v>
      </c>
      <c r="D629" s="13" t="s">
        <v>1061</v>
      </c>
      <c r="E629" s="13" t="s">
        <v>29</v>
      </c>
      <c r="F629" s="13" t="s">
        <v>35</v>
      </c>
      <c r="G629" s="14">
        <v>120000</v>
      </c>
      <c r="H629" s="14">
        <v>16809.87</v>
      </c>
      <c r="I629" s="14">
        <v>0</v>
      </c>
      <c r="J629" s="14">
        <f t="shared" si="156"/>
        <v>3444</v>
      </c>
      <c r="K629" s="14">
        <f t="shared" si="157"/>
        <v>8520</v>
      </c>
      <c r="L629" s="14">
        <f t="shared" si="158"/>
        <v>1380</v>
      </c>
      <c r="M629" s="14">
        <f t="shared" si="165"/>
        <v>3648</v>
      </c>
      <c r="N629" s="14">
        <f t="shared" si="159"/>
        <v>8508</v>
      </c>
      <c r="O629" s="14">
        <v>0</v>
      </c>
      <c r="P629" s="14">
        <f t="shared" si="160"/>
        <v>25500</v>
      </c>
      <c r="Q629" s="14">
        <v>2150.0100000000002</v>
      </c>
      <c r="R629" s="14">
        <f t="shared" si="161"/>
        <v>26051.879999999997</v>
      </c>
      <c r="S629" s="14">
        <f t="shared" si="162"/>
        <v>18408</v>
      </c>
      <c r="T629" s="14">
        <f t="shared" si="163"/>
        <v>93948.12</v>
      </c>
      <c r="U629" s="7"/>
      <c r="V629" s="33"/>
      <c r="W629"/>
      <c r="X629"/>
      <c r="Y629"/>
      <c r="Z629"/>
      <c r="AA629" s="33"/>
      <c r="AB629"/>
      <c r="AC629" s="33"/>
      <c r="AD629" s="33"/>
      <c r="AE629" s="33"/>
      <c r="AF629" s="33"/>
      <c r="AG629" s="33"/>
      <c r="AH629" s="33"/>
      <c r="AI629" s="33"/>
      <c r="AJ629"/>
      <c r="AL629" s="37"/>
      <c r="AM629" s="37"/>
    </row>
    <row r="630" spans="1:39" ht="15.95" customHeight="1" x14ac:dyDescent="0.25">
      <c r="A630" s="11">
        <f t="shared" si="164"/>
        <v>612</v>
      </c>
      <c r="B630" s="12" t="s">
        <v>405</v>
      </c>
      <c r="C630" s="13" t="s">
        <v>727</v>
      </c>
      <c r="D630" s="13" t="s">
        <v>1061</v>
      </c>
      <c r="E630" s="13" t="s">
        <v>29</v>
      </c>
      <c r="F630" s="13" t="s">
        <v>35</v>
      </c>
      <c r="G630" s="14">
        <v>120000</v>
      </c>
      <c r="H630" s="14">
        <v>16809.87</v>
      </c>
      <c r="I630" s="14">
        <v>0</v>
      </c>
      <c r="J630" s="14">
        <f t="shared" si="156"/>
        <v>3444</v>
      </c>
      <c r="K630" s="14">
        <f t="shared" si="157"/>
        <v>8520</v>
      </c>
      <c r="L630" s="14">
        <f t="shared" si="158"/>
        <v>1380</v>
      </c>
      <c r="M630" s="14">
        <f t="shared" si="165"/>
        <v>3648</v>
      </c>
      <c r="N630" s="14">
        <f t="shared" si="159"/>
        <v>8508</v>
      </c>
      <c r="O630" s="14">
        <v>0</v>
      </c>
      <c r="P630" s="14">
        <f t="shared" si="160"/>
        <v>25500</v>
      </c>
      <c r="Q630" s="14">
        <v>8138.01</v>
      </c>
      <c r="R630" s="14">
        <f t="shared" si="161"/>
        <v>32039.879999999997</v>
      </c>
      <c r="S630" s="14">
        <f t="shared" si="162"/>
        <v>18408</v>
      </c>
      <c r="T630" s="14">
        <f t="shared" si="163"/>
        <v>87960.12</v>
      </c>
      <c r="U630" s="7"/>
      <c r="V630" s="33"/>
      <c r="W630"/>
      <c r="X630"/>
      <c r="Y630"/>
      <c r="Z630"/>
      <c r="AA630" s="33"/>
      <c r="AB630"/>
      <c r="AC630" s="33"/>
      <c r="AD630" s="33"/>
      <c r="AE630" s="33"/>
      <c r="AF630" s="33"/>
      <c r="AG630" s="33"/>
      <c r="AH630" s="33"/>
      <c r="AI630" s="33"/>
      <c r="AJ630"/>
      <c r="AL630" s="37"/>
      <c r="AM630" s="37"/>
    </row>
    <row r="631" spans="1:39" ht="15.95" customHeight="1" x14ac:dyDescent="0.25">
      <c r="A631" s="11">
        <f t="shared" si="164"/>
        <v>613</v>
      </c>
      <c r="B631" s="12" t="s">
        <v>733</v>
      </c>
      <c r="C631" s="13" t="s">
        <v>734</v>
      </c>
      <c r="D631" s="13" t="s">
        <v>735</v>
      </c>
      <c r="E631" s="13" t="s">
        <v>29</v>
      </c>
      <c r="F631" s="13" t="s">
        <v>30</v>
      </c>
      <c r="G631" s="14">
        <v>85800</v>
      </c>
      <c r="H631" s="14">
        <v>8765.17</v>
      </c>
      <c r="I631" s="14"/>
      <c r="J631" s="14">
        <f t="shared" si="156"/>
        <v>2462.46</v>
      </c>
      <c r="K631" s="14">
        <f t="shared" si="157"/>
        <v>6091.7999999999993</v>
      </c>
      <c r="L631" s="14">
        <f t="shared" si="158"/>
        <v>986.69999999999993</v>
      </c>
      <c r="M631" s="14">
        <f t="shared" si="165"/>
        <v>2608.3200000000002</v>
      </c>
      <c r="N631" s="14">
        <f t="shared" si="159"/>
        <v>6083.22</v>
      </c>
      <c r="O631" s="14">
        <v>0</v>
      </c>
      <c r="P631" s="14">
        <f t="shared" si="160"/>
        <v>18232.5</v>
      </c>
      <c r="Q631" s="14">
        <v>0</v>
      </c>
      <c r="R631" s="14">
        <f t="shared" si="161"/>
        <v>13835.95</v>
      </c>
      <c r="S631" s="14">
        <f t="shared" si="162"/>
        <v>13161.72</v>
      </c>
      <c r="T631" s="14">
        <f t="shared" si="163"/>
        <v>71964.05</v>
      </c>
      <c r="U631" s="7"/>
      <c r="V631" s="33"/>
      <c r="W631"/>
      <c r="X631"/>
      <c r="Y631"/>
      <c r="Z631"/>
      <c r="AA631" s="33"/>
      <c r="AB631"/>
      <c r="AC631" s="33"/>
      <c r="AD631" s="33"/>
      <c r="AE631" s="33"/>
      <c r="AF631" s="33"/>
      <c r="AG631"/>
      <c r="AH631" s="33"/>
      <c r="AI631" s="33"/>
      <c r="AJ631"/>
      <c r="AL631" s="37"/>
      <c r="AM631" s="37"/>
    </row>
    <row r="632" spans="1:39" ht="15.95" customHeight="1" x14ac:dyDescent="0.25">
      <c r="A632" s="11">
        <f t="shared" si="164"/>
        <v>614</v>
      </c>
      <c r="B632" s="12" t="s">
        <v>405</v>
      </c>
      <c r="C632" s="13" t="s">
        <v>728</v>
      </c>
      <c r="D632" s="13" t="s">
        <v>1061</v>
      </c>
      <c r="E632" s="13" t="s">
        <v>29</v>
      </c>
      <c r="F632" s="13" t="s">
        <v>35</v>
      </c>
      <c r="G632" s="14">
        <v>120000</v>
      </c>
      <c r="H632" s="14">
        <v>16809.87</v>
      </c>
      <c r="I632" s="14">
        <v>0</v>
      </c>
      <c r="J632" s="14">
        <f t="shared" si="156"/>
        <v>3444</v>
      </c>
      <c r="K632" s="14">
        <f t="shared" si="157"/>
        <v>8520</v>
      </c>
      <c r="L632" s="14">
        <f t="shared" si="158"/>
        <v>1380</v>
      </c>
      <c r="M632" s="14">
        <f t="shared" si="165"/>
        <v>3648</v>
      </c>
      <c r="N632" s="14">
        <f t="shared" si="159"/>
        <v>8508</v>
      </c>
      <c r="O632" s="14">
        <v>0</v>
      </c>
      <c r="P632" s="14">
        <f t="shared" si="160"/>
        <v>25500</v>
      </c>
      <c r="Q632" s="14">
        <v>51680.69</v>
      </c>
      <c r="R632" s="14">
        <f t="shared" si="161"/>
        <v>75582.559999999998</v>
      </c>
      <c r="S632" s="14">
        <f t="shared" si="162"/>
        <v>18408</v>
      </c>
      <c r="T632" s="14">
        <f t="shared" si="163"/>
        <v>44417.440000000002</v>
      </c>
      <c r="U632" s="7"/>
      <c r="V632" s="33"/>
      <c r="W632"/>
      <c r="X632"/>
      <c r="Y632"/>
      <c r="Z632"/>
      <c r="AA632" s="33"/>
      <c r="AB632"/>
      <c r="AC632" s="33"/>
      <c r="AD632" s="33"/>
      <c r="AE632" s="33"/>
      <c r="AF632" s="33"/>
      <c r="AG632" s="33"/>
      <c r="AH632" s="33"/>
      <c r="AI632" s="33"/>
      <c r="AJ632"/>
      <c r="AL632" s="37"/>
      <c r="AM632" s="37"/>
    </row>
    <row r="633" spans="1:39" ht="15.95" customHeight="1" x14ac:dyDescent="0.25">
      <c r="A633" s="11">
        <f t="shared" si="164"/>
        <v>615</v>
      </c>
      <c r="B633" s="12" t="s">
        <v>405</v>
      </c>
      <c r="C633" s="13" t="s">
        <v>729</v>
      </c>
      <c r="D633" s="13" t="s">
        <v>1061</v>
      </c>
      <c r="E633" s="13" t="s">
        <v>29</v>
      </c>
      <c r="F633" s="13" t="s">
        <v>30</v>
      </c>
      <c r="G633" s="14">
        <v>120000</v>
      </c>
      <c r="H633" s="14">
        <v>0</v>
      </c>
      <c r="I633" s="14">
        <v>0</v>
      </c>
      <c r="J633" s="14">
        <f t="shared" si="156"/>
        <v>3444</v>
      </c>
      <c r="K633" s="14">
        <f t="shared" si="157"/>
        <v>8520</v>
      </c>
      <c r="L633" s="14">
        <f t="shared" si="158"/>
        <v>1380</v>
      </c>
      <c r="M633" s="14">
        <f t="shared" si="165"/>
        <v>3648</v>
      </c>
      <c r="N633" s="14">
        <f t="shared" si="159"/>
        <v>8508</v>
      </c>
      <c r="O633" s="14">
        <v>0</v>
      </c>
      <c r="P633" s="14">
        <f t="shared" si="160"/>
        <v>25500</v>
      </c>
      <c r="Q633" s="14">
        <v>55476.67</v>
      </c>
      <c r="R633" s="14">
        <f t="shared" si="161"/>
        <v>62568.67</v>
      </c>
      <c r="S633" s="14">
        <f t="shared" si="162"/>
        <v>18408</v>
      </c>
      <c r="T633" s="14">
        <f t="shared" si="163"/>
        <v>57431.33</v>
      </c>
      <c r="U633" s="7"/>
      <c r="V633" s="33"/>
      <c r="W633"/>
      <c r="X633"/>
      <c r="Y633"/>
      <c r="Z633"/>
      <c r="AA633" s="33"/>
      <c r="AB633"/>
      <c r="AC633" s="33"/>
      <c r="AD633" s="33"/>
      <c r="AE633"/>
      <c r="AF633" s="33"/>
      <c r="AG633" s="33"/>
      <c r="AH633" s="33"/>
      <c r="AI633" s="33"/>
      <c r="AJ633"/>
      <c r="AL633" s="37"/>
      <c r="AM633" s="37"/>
    </row>
    <row r="634" spans="1:39" ht="15.95" customHeight="1" x14ac:dyDescent="0.25">
      <c r="A634" s="11">
        <f t="shared" si="164"/>
        <v>616</v>
      </c>
      <c r="B634" s="12" t="s">
        <v>405</v>
      </c>
      <c r="C634" s="13" t="s">
        <v>730</v>
      </c>
      <c r="D634" s="13" t="s">
        <v>1061</v>
      </c>
      <c r="E634" s="13" t="s">
        <v>29</v>
      </c>
      <c r="F634" s="13" t="s">
        <v>30</v>
      </c>
      <c r="G634" s="14">
        <v>120000</v>
      </c>
      <c r="H634" s="14">
        <v>16809.87</v>
      </c>
      <c r="I634" s="14">
        <v>0</v>
      </c>
      <c r="J634" s="14">
        <f t="shared" si="156"/>
        <v>3444</v>
      </c>
      <c r="K634" s="14">
        <f t="shared" si="157"/>
        <v>8520</v>
      </c>
      <c r="L634" s="14">
        <f t="shared" si="158"/>
        <v>1380</v>
      </c>
      <c r="M634" s="14">
        <f t="shared" si="165"/>
        <v>3648</v>
      </c>
      <c r="N634" s="14">
        <f t="shared" si="159"/>
        <v>8508</v>
      </c>
      <c r="O634" s="14">
        <v>0</v>
      </c>
      <c r="P634" s="14">
        <f t="shared" si="160"/>
        <v>25500</v>
      </c>
      <c r="Q634" s="14">
        <v>59074.83</v>
      </c>
      <c r="R634" s="14">
        <f t="shared" si="161"/>
        <v>82976.7</v>
      </c>
      <c r="S634" s="14">
        <f t="shared" si="162"/>
        <v>18408</v>
      </c>
      <c r="T634" s="14">
        <f t="shared" si="163"/>
        <v>37023.300000000003</v>
      </c>
      <c r="U634" s="7"/>
      <c r="V634" s="33"/>
      <c r="W634"/>
      <c r="X634"/>
      <c r="Y634"/>
      <c r="Z634"/>
      <c r="AA634" s="33"/>
      <c r="AB634"/>
      <c r="AC634" s="33"/>
      <c r="AD634" s="33"/>
      <c r="AE634" s="33"/>
      <c r="AF634" s="33"/>
      <c r="AG634" s="33"/>
      <c r="AH634" s="33"/>
      <c r="AI634" s="33"/>
      <c r="AJ634"/>
      <c r="AL634" s="37"/>
      <c r="AM634" s="37"/>
    </row>
    <row r="635" spans="1:39" ht="15.95" customHeight="1" x14ac:dyDescent="0.25">
      <c r="A635" s="11">
        <f t="shared" si="164"/>
        <v>617</v>
      </c>
      <c r="B635" s="12" t="s">
        <v>405</v>
      </c>
      <c r="C635" s="13" t="s">
        <v>732</v>
      </c>
      <c r="D635" s="13" t="s">
        <v>1061</v>
      </c>
      <c r="E635" s="13" t="s">
        <v>29</v>
      </c>
      <c r="F635" s="13" t="s">
        <v>30</v>
      </c>
      <c r="G635" s="14">
        <v>120000</v>
      </c>
      <c r="H635" s="14">
        <v>16809.87</v>
      </c>
      <c r="I635" s="14">
        <v>0</v>
      </c>
      <c r="J635" s="14">
        <f t="shared" si="156"/>
        <v>3444</v>
      </c>
      <c r="K635" s="14">
        <f t="shared" si="157"/>
        <v>8520</v>
      </c>
      <c r="L635" s="14">
        <f t="shared" si="158"/>
        <v>1380</v>
      </c>
      <c r="M635" s="14">
        <f t="shared" si="165"/>
        <v>3648</v>
      </c>
      <c r="N635" s="14">
        <f t="shared" si="159"/>
        <v>8508</v>
      </c>
      <c r="O635" s="14">
        <v>0</v>
      </c>
      <c r="P635" s="14">
        <f t="shared" si="160"/>
        <v>25500</v>
      </c>
      <c r="Q635" s="14">
        <v>1855.01</v>
      </c>
      <c r="R635" s="14">
        <f t="shared" si="161"/>
        <v>25756.879999999997</v>
      </c>
      <c r="S635" s="14">
        <f t="shared" si="162"/>
        <v>18408</v>
      </c>
      <c r="T635" s="14">
        <f t="shared" si="163"/>
        <v>94243.12</v>
      </c>
      <c r="U635" s="7"/>
      <c r="V635" s="33"/>
      <c r="W635"/>
      <c r="X635"/>
      <c r="Y635"/>
      <c r="Z635"/>
      <c r="AA635" s="33"/>
      <c r="AB635"/>
      <c r="AC635" s="33"/>
      <c r="AD635" s="33"/>
      <c r="AE635" s="33"/>
      <c r="AF635" s="33"/>
      <c r="AG635" s="33"/>
      <c r="AH635" s="33"/>
      <c r="AI635" s="33"/>
      <c r="AJ635"/>
      <c r="AL635" s="37"/>
      <c r="AM635" s="37"/>
    </row>
    <row r="636" spans="1:39" customFormat="1" ht="15.95" customHeight="1" x14ac:dyDescent="0.25">
      <c r="A636" s="11">
        <f t="shared" si="164"/>
        <v>618</v>
      </c>
      <c r="B636" s="12" t="s">
        <v>358</v>
      </c>
      <c r="C636" s="13" t="s">
        <v>736</v>
      </c>
      <c r="D636" s="13" t="s">
        <v>269</v>
      </c>
      <c r="E636" s="13" t="s">
        <v>29</v>
      </c>
      <c r="F636" s="13" t="s">
        <v>30</v>
      </c>
      <c r="G636" s="14">
        <v>30000</v>
      </c>
      <c r="H636" s="14">
        <v>0</v>
      </c>
      <c r="I636" s="14">
        <v>0</v>
      </c>
      <c r="J636" s="14">
        <f t="shared" si="156"/>
        <v>861</v>
      </c>
      <c r="K636" s="14">
        <f t="shared" si="157"/>
        <v>2130</v>
      </c>
      <c r="L636" s="14">
        <f t="shared" si="158"/>
        <v>345</v>
      </c>
      <c r="M636" s="14">
        <f t="shared" si="165"/>
        <v>912</v>
      </c>
      <c r="N636" s="14">
        <f t="shared" si="159"/>
        <v>2127</v>
      </c>
      <c r="O636" s="14">
        <v>0</v>
      </c>
      <c r="P636" s="14">
        <f t="shared" si="160"/>
        <v>6375</v>
      </c>
      <c r="Q636" s="14">
        <v>0</v>
      </c>
      <c r="R636" s="14">
        <f t="shared" si="161"/>
        <v>1773</v>
      </c>
      <c r="S636" s="14">
        <f t="shared" si="162"/>
        <v>4602</v>
      </c>
      <c r="T636" s="14">
        <f t="shared" si="163"/>
        <v>28227</v>
      </c>
      <c r="U636" s="7"/>
      <c r="V636" s="33"/>
      <c r="AA636" s="33"/>
      <c r="AC636" s="33"/>
      <c r="AH636" s="33"/>
      <c r="AI636" s="33"/>
      <c r="AK636" s="7"/>
      <c r="AL636" s="37"/>
      <c r="AM636" s="37"/>
    </row>
    <row r="637" spans="1:39" ht="15.95" customHeight="1" x14ac:dyDescent="0.25">
      <c r="A637" s="11">
        <f t="shared" si="164"/>
        <v>619</v>
      </c>
      <c r="B637" s="12" t="s">
        <v>403</v>
      </c>
      <c r="C637" s="13" t="s">
        <v>737</v>
      </c>
      <c r="D637" s="13" t="s">
        <v>731</v>
      </c>
      <c r="E637" s="13" t="s">
        <v>29</v>
      </c>
      <c r="F637" s="13" t="s">
        <v>35</v>
      </c>
      <c r="G637" s="14">
        <v>45000</v>
      </c>
      <c r="H637" s="14">
        <v>5466.33</v>
      </c>
      <c r="I637" s="14">
        <v>0</v>
      </c>
      <c r="J637" s="14">
        <f t="shared" si="156"/>
        <v>1291.5</v>
      </c>
      <c r="K637" s="14">
        <f t="shared" si="157"/>
        <v>3194.9999999999995</v>
      </c>
      <c r="L637" s="14">
        <f t="shared" si="158"/>
        <v>517.5</v>
      </c>
      <c r="M637" s="14">
        <f t="shared" si="165"/>
        <v>1368</v>
      </c>
      <c r="N637" s="14">
        <f t="shared" si="159"/>
        <v>3190.5</v>
      </c>
      <c r="O637" s="14">
        <v>0</v>
      </c>
      <c r="P637" s="14">
        <f t="shared" si="160"/>
        <v>9562.5</v>
      </c>
      <c r="Q637" s="14">
        <v>0</v>
      </c>
      <c r="R637" s="14">
        <f t="shared" si="161"/>
        <v>8125.83</v>
      </c>
      <c r="S637" s="14">
        <f t="shared" si="162"/>
        <v>6903</v>
      </c>
      <c r="T637" s="14">
        <f t="shared" si="163"/>
        <v>36874.17</v>
      </c>
      <c r="U637" s="7"/>
      <c r="V637" s="33"/>
      <c r="W637"/>
      <c r="X637"/>
      <c r="Y637"/>
      <c r="Z637"/>
      <c r="AA637" s="33"/>
      <c r="AB637"/>
      <c r="AC637" s="33"/>
      <c r="AD637" s="33"/>
      <c r="AE637" s="33"/>
      <c r="AF637" s="33"/>
      <c r="AG637"/>
      <c r="AH637" s="33"/>
      <c r="AI637" s="33"/>
      <c r="AJ637"/>
      <c r="AL637" s="37"/>
      <c r="AM637" s="37"/>
    </row>
    <row r="638" spans="1:39" ht="15.95" customHeight="1" x14ac:dyDescent="0.25">
      <c r="A638" s="11">
        <f t="shared" si="164"/>
        <v>620</v>
      </c>
      <c r="B638" s="12" t="s">
        <v>421</v>
      </c>
      <c r="C638" s="13" t="s">
        <v>738</v>
      </c>
      <c r="D638" s="13" t="s">
        <v>32</v>
      </c>
      <c r="E638" s="13" t="s">
        <v>29</v>
      </c>
      <c r="F638" s="13" t="s">
        <v>30</v>
      </c>
      <c r="G638" s="14">
        <v>30000</v>
      </c>
      <c r="H638" s="14">
        <v>0</v>
      </c>
      <c r="I638" s="14">
        <v>0</v>
      </c>
      <c r="J638" s="14">
        <f t="shared" si="156"/>
        <v>861</v>
      </c>
      <c r="K638" s="14">
        <f t="shared" si="157"/>
        <v>2130</v>
      </c>
      <c r="L638" s="14">
        <f t="shared" si="158"/>
        <v>345</v>
      </c>
      <c r="M638" s="14">
        <f t="shared" si="165"/>
        <v>912</v>
      </c>
      <c r="N638" s="14">
        <f t="shared" si="159"/>
        <v>2127</v>
      </c>
      <c r="O638" s="14">
        <v>0</v>
      </c>
      <c r="P638" s="14">
        <f t="shared" si="160"/>
        <v>6375</v>
      </c>
      <c r="Q638" s="14">
        <v>0</v>
      </c>
      <c r="R638" s="14">
        <f t="shared" si="161"/>
        <v>1773</v>
      </c>
      <c r="S638" s="14">
        <f t="shared" si="162"/>
        <v>4602</v>
      </c>
      <c r="T638" s="14">
        <f t="shared" si="163"/>
        <v>28227</v>
      </c>
      <c r="U638" s="7"/>
      <c r="V638" s="33"/>
      <c r="W638"/>
      <c r="X638"/>
      <c r="Y638"/>
      <c r="Z638"/>
      <c r="AA638" s="33"/>
      <c r="AB638"/>
      <c r="AC638" s="33"/>
      <c r="AD638"/>
      <c r="AE638"/>
      <c r="AF638"/>
      <c r="AG638"/>
      <c r="AH638" s="33"/>
      <c r="AI638" s="33"/>
      <c r="AJ638"/>
      <c r="AL638" s="37"/>
      <c r="AM638" s="37"/>
    </row>
    <row r="639" spans="1:39" ht="15.95" customHeight="1" x14ac:dyDescent="0.25">
      <c r="A639" s="11">
        <f t="shared" si="164"/>
        <v>621</v>
      </c>
      <c r="B639" s="12" t="s">
        <v>424</v>
      </c>
      <c r="C639" s="13" t="s">
        <v>739</v>
      </c>
      <c r="D639" s="13" t="s">
        <v>300</v>
      </c>
      <c r="E639" s="13" t="s">
        <v>44</v>
      </c>
      <c r="F639" s="13" t="s">
        <v>30</v>
      </c>
      <c r="G639" s="14">
        <v>34500</v>
      </c>
      <c r="H639" s="14">
        <v>0</v>
      </c>
      <c r="I639" s="14">
        <v>0</v>
      </c>
      <c r="J639" s="14">
        <f t="shared" si="156"/>
        <v>990.15</v>
      </c>
      <c r="K639" s="14">
        <f t="shared" si="157"/>
        <v>2449.5</v>
      </c>
      <c r="L639" s="14">
        <f t="shared" si="158"/>
        <v>396.75</v>
      </c>
      <c r="M639" s="14">
        <f t="shared" si="165"/>
        <v>1048.8</v>
      </c>
      <c r="N639" s="14">
        <f t="shared" si="159"/>
        <v>2446.0500000000002</v>
      </c>
      <c r="O639" s="14">
        <v>0</v>
      </c>
      <c r="P639" s="14">
        <f t="shared" si="160"/>
        <v>7331.25</v>
      </c>
      <c r="Q639" s="14">
        <v>2081</v>
      </c>
      <c r="R639" s="14">
        <f t="shared" si="161"/>
        <v>4119.95</v>
      </c>
      <c r="S639" s="14">
        <f t="shared" si="162"/>
        <v>5292.3</v>
      </c>
      <c r="T639" s="14">
        <f t="shared" si="163"/>
        <v>30380.05</v>
      </c>
      <c r="U639" s="7"/>
      <c r="V639" s="33"/>
      <c r="W639"/>
      <c r="X639"/>
      <c r="Y639"/>
      <c r="Z639"/>
      <c r="AA639" s="33"/>
      <c r="AB639"/>
      <c r="AC639" s="33"/>
      <c r="AD639"/>
      <c r="AE639"/>
      <c r="AF639" s="33"/>
      <c r="AG639" s="33"/>
      <c r="AH639" s="33"/>
      <c r="AI639" s="33"/>
      <c r="AJ639"/>
      <c r="AL639" s="37"/>
      <c r="AM639" s="37"/>
    </row>
    <row r="640" spans="1:39" s="3" customFormat="1" ht="12.75" customHeight="1" x14ac:dyDescent="0.25">
      <c r="A640" s="11">
        <f t="shared" si="164"/>
        <v>622</v>
      </c>
      <c r="B640" s="12" t="s">
        <v>424</v>
      </c>
      <c r="C640" s="13" t="s">
        <v>740</v>
      </c>
      <c r="D640" s="13" t="s">
        <v>32</v>
      </c>
      <c r="E640" s="13" t="s">
        <v>29</v>
      </c>
      <c r="F640" s="13" t="s">
        <v>30</v>
      </c>
      <c r="G640" s="14">
        <v>30000</v>
      </c>
      <c r="H640" s="14">
        <v>0</v>
      </c>
      <c r="I640" s="14">
        <v>0</v>
      </c>
      <c r="J640" s="14">
        <f t="shared" si="156"/>
        <v>861</v>
      </c>
      <c r="K640" s="14">
        <f t="shared" si="157"/>
        <v>2130</v>
      </c>
      <c r="L640" s="14">
        <f t="shared" si="158"/>
        <v>345</v>
      </c>
      <c r="M640" s="14">
        <f t="shared" si="165"/>
        <v>912</v>
      </c>
      <c r="N640" s="14">
        <f t="shared" si="159"/>
        <v>2127</v>
      </c>
      <c r="O640" s="14">
        <v>0</v>
      </c>
      <c r="P640" s="14">
        <f t="shared" si="160"/>
        <v>6375</v>
      </c>
      <c r="Q640" s="14">
        <v>0</v>
      </c>
      <c r="R640" s="14">
        <f t="shared" si="161"/>
        <v>1773</v>
      </c>
      <c r="S640" s="14">
        <f t="shared" si="162"/>
        <v>4602</v>
      </c>
      <c r="T640" s="14">
        <f t="shared" si="163"/>
        <v>28227</v>
      </c>
      <c r="U640" s="7"/>
      <c r="V640" s="33"/>
      <c r="W640"/>
      <c r="X640"/>
      <c r="Y640"/>
      <c r="Z640"/>
      <c r="AA640" s="33"/>
      <c r="AB640"/>
      <c r="AC640" s="33"/>
      <c r="AD640"/>
      <c r="AE640"/>
      <c r="AF640"/>
      <c r="AG640"/>
      <c r="AH640" s="33"/>
      <c r="AI640" s="33"/>
      <c r="AJ640"/>
      <c r="AK640" s="7"/>
      <c r="AL640" s="37"/>
      <c r="AM640" s="37"/>
    </row>
    <row r="641" spans="1:39" ht="15.95" customHeight="1" x14ac:dyDescent="0.25">
      <c r="A641" s="11">
        <f t="shared" si="164"/>
        <v>623</v>
      </c>
      <c r="B641" s="12" t="s">
        <v>432</v>
      </c>
      <c r="C641" s="13" t="s">
        <v>741</v>
      </c>
      <c r="D641" s="13" t="s">
        <v>223</v>
      </c>
      <c r="E641" s="13" t="s">
        <v>29</v>
      </c>
      <c r="F641" s="13" t="s">
        <v>30</v>
      </c>
      <c r="G641" s="14">
        <v>120000</v>
      </c>
      <c r="H641" s="14">
        <v>16413.02</v>
      </c>
      <c r="I641" s="14">
        <v>0</v>
      </c>
      <c r="J641" s="14">
        <f t="shared" si="156"/>
        <v>3444</v>
      </c>
      <c r="K641" s="14">
        <f t="shared" si="157"/>
        <v>8520</v>
      </c>
      <c r="L641" s="14">
        <f t="shared" si="158"/>
        <v>1380</v>
      </c>
      <c r="M641" s="14">
        <f t="shared" si="165"/>
        <v>3648</v>
      </c>
      <c r="N641" s="14">
        <f t="shared" si="159"/>
        <v>8508</v>
      </c>
      <c r="O641" s="14">
        <v>1587.38</v>
      </c>
      <c r="P641" s="14">
        <f t="shared" si="160"/>
        <v>25500</v>
      </c>
      <c r="Q641" s="14">
        <v>58141.740000000005</v>
      </c>
      <c r="R641" s="14">
        <f t="shared" si="161"/>
        <v>83234.140000000014</v>
      </c>
      <c r="S641" s="14">
        <f t="shared" si="162"/>
        <v>18408</v>
      </c>
      <c r="T641" s="14">
        <f t="shared" si="163"/>
        <v>36765.859999999986</v>
      </c>
      <c r="U641" s="7"/>
      <c r="V641" s="33"/>
      <c r="W641"/>
      <c r="X641"/>
      <c r="Y641"/>
      <c r="Z641"/>
      <c r="AA641" s="33"/>
      <c r="AB641"/>
      <c r="AC641" s="33"/>
      <c r="AD641" s="33"/>
      <c r="AE641" s="33"/>
      <c r="AF641" s="33"/>
      <c r="AG641" s="33"/>
      <c r="AH641" s="33"/>
      <c r="AI641" s="33"/>
      <c r="AJ641"/>
      <c r="AL641" s="37"/>
      <c r="AM641" s="37"/>
    </row>
    <row r="642" spans="1:39" ht="15.95" customHeight="1" x14ac:dyDescent="0.25">
      <c r="A642" s="11">
        <f t="shared" si="164"/>
        <v>624</v>
      </c>
      <c r="B642" s="12" t="s">
        <v>432</v>
      </c>
      <c r="C642" s="13" t="s">
        <v>742</v>
      </c>
      <c r="D642" s="13" t="s">
        <v>223</v>
      </c>
      <c r="E642" s="13" t="s">
        <v>29</v>
      </c>
      <c r="F642" s="13" t="s">
        <v>35</v>
      </c>
      <c r="G642" s="14">
        <v>120000</v>
      </c>
      <c r="H642" s="14">
        <v>16809.87</v>
      </c>
      <c r="I642" s="14">
        <v>0</v>
      </c>
      <c r="J642" s="14">
        <f t="shared" si="156"/>
        <v>3444</v>
      </c>
      <c r="K642" s="14">
        <f t="shared" si="157"/>
        <v>8520</v>
      </c>
      <c r="L642" s="14">
        <f t="shared" si="158"/>
        <v>1380</v>
      </c>
      <c r="M642" s="14">
        <f t="shared" si="165"/>
        <v>3648</v>
      </c>
      <c r="N642" s="14">
        <f t="shared" si="159"/>
        <v>8508</v>
      </c>
      <c r="O642" s="14">
        <v>0</v>
      </c>
      <c r="P642" s="14">
        <f t="shared" si="160"/>
        <v>25500</v>
      </c>
      <c r="Q642" s="14">
        <v>1830.01</v>
      </c>
      <c r="R642" s="14">
        <f t="shared" si="161"/>
        <v>25731.879999999997</v>
      </c>
      <c r="S642" s="14">
        <f t="shared" si="162"/>
        <v>18408</v>
      </c>
      <c r="T642" s="14">
        <f t="shared" si="163"/>
        <v>94268.12</v>
      </c>
      <c r="U642" s="7"/>
      <c r="V642" s="33"/>
      <c r="W642"/>
      <c r="X642"/>
      <c r="Y642"/>
      <c r="Z642"/>
      <c r="AA642" s="33"/>
      <c r="AB642"/>
      <c r="AC642" s="33"/>
      <c r="AD642" s="33"/>
      <c r="AE642" s="33"/>
      <c r="AF642" s="33"/>
      <c r="AG642" s="33"/>
      <c r="AH642" s="33"/>
      <c r="AI642" s="33"/>
      <c r="AJ642"/>
      <c r="AL642" s="37"/>
      <c r="AM642" s="37"/>
    </row>
    <row r="643" spans="1:39" ht="15.95" customHeight="1" x14ac:dyDescent="0.25">
      <c r="A643" s="11">
        <f t="shared" si="164"/>
        <v>625</v>
      </c>
      <c r="B643" s="12" t="s">
        <v>432</v>
      </c>
      <c r="C643" s="13" t="s">
        <v>743</v>
      </c>
      <c r="D643" s="13" t="s">
        <v>223</v>
      </c>
      <c r="E643" s="13" t="s">
        <v>29</v>
      </c>
      <c r="F643" s="13" t="s">
        <v>35</v>
      </c>
      <c r="G643" s="14">
        <v>120000</v>
      </c>
      <c r="H643" s="14">
        <v>16413.02</v>
      </c>
      <c r="I643" s="14">
        <v>0</v>
      </c>
      <c r="J643" s="14">
        <f t="shared" si="156"/>
        <v>3444</v>
      </c>
      <c r="K643" s="14">
        <f t="shared" si="157"/>
        <v>8520</v>
      </c>
      <c r="L643" s="14">
        <f t="shared" si="158"/>
        <v>1380</v>
      </c>
      <c r="M643" s="14">
        <f t="shared" si="165"/>
        <v>3648</v>
      </c>
      <c r="N643" s="14">
        <f t="shared" si="159"/>
        <v>8508</v>
      </c>
      <c r="O643" s="14">
        <v>1587.38</v>
      </c>
      <c r="P643" s="14">
        <f t="shared" si="160"/>
        <v>25500</v>
      </c>
      <c r="Q643" s="14">
        <v>2495.0099999999998</v>
      </c>
      <c r="R643" s="14">
        <f t="shared" si="161"/>
        <v>27587.410000000003</v>
      </c>
      <c r="S643" s="14">
        <f t="shared" si="162"/>
        <v>18408</v>
      </c>
      <c r="T643" s="14">
        <f t="shared" si="163"/>
        <v>92412.59</v>
      </c>
      <c r="U643" s="7"/>
      <c r="V643" s="33"/>
      <c r="W643"/>
      <c r="X643"/>
      <c r="Y643"/>
      <c r="Z643"/>
      <c r="AA643" s="33"/>
      <c r="AB643"/>
      <c r="AC643" s="33"/>
      <c r="AD643" s="33"/>
      <c r="AE643" s="33"/>
      <c r="AF643" s="33"/>
      <c r="AG643" s="33"/>
      <c r="AH643" s="33"/>
      <c r="AI643" s="33"/>
      <c r="AJ643"/>
      <c r="AL643" s="37"/>
      <c r="AM643" s="37"/>
    </row>
    <row r="644" spans="1:39" ht="15.95" customHeight="1" x14ac:dyDescent="0.25">
      <c r="A644" s="11">
        <f t="shared" si="164"/>
        <v>626</v>
      </c>
      <c r="B644" s="12" t="s">
        <v>432</v>
      </c>
      <c r="C644" s="13" t="s">
        <v>744</v>
      </c>
      <c r="D644" s="13" t="s">
        <v>223</v>
      </c>
      <c r="E644" s="13" t="s">
        <v>29</v>
      </c>
      <c r="F644" s="13" t="s">
        <v>30</v>
      </c>
      <c r="G644" s="14">
        <v>120000</v>
      </c>
      <c r="H644" s="14">
        <v>16413.02</v>
      </c>
      <c r="I644" s="14">
        <v>0</v>
      </c>
      <c r="J644" s="14">
        <f t="shared" si="156"/>
        <v>3444</v>
      </c>
      <c r="K644" s="14">
        <f t="shared" si="157"/>
        <v>8520</v>
      </c>
      <c r="L644" s="14">
        <f t="shared" si="158"/>
        <v>1380</v>
      </c>
      <c r="M644" s="14">
        <f t="shared" si="165"/>
        <v>3648</v>
      </c>
      <c r="N644" s="14">
        <f t="shared" si="159"/>
        <v>8508</v>
      </c>
      <c r="O644" s="14">
        <v>1587.38</v>
      </c>
      <c r="P644" s="14">
        <f t="shared" si="160"/>
        <v>25500</v>
      </c>
      <c r="Q644" s="14">
        <v>2355.0099999999998</v>
      </c>
      <c r="R644" s="14">
        <f t="shared" si="161"/>
        <v>27447.410000000003</v>
      </c>
      <c r="S644" s="14">
        <f t="shared" si="162"/>
        <v>18408</v>
      </c>
      <c r="T644" s="14">
        <f t="shared" si="163"/>
        <v>92552.59</v>
      </c>
      <c r="U644" s="7"/>
      <c r="V644" s="33"/>
      <c r="W644"/>
      <c r="X644"/>
      <c r="Y644"/>
      <c r="Z644"/>
      <c r="AA644" s="33"/>
      <c r="AB644"/>
      <c r="AC644" s="33"/>
      <c r="AD644" s="33"/>
      <c r="AE644" s="33"/>
      <c r="AF644" s="33"/>
      <c r="AG644" s="33"/>
      <c r="AH644" s="33"/>
      <c r="AI644" s="33"/>
      <c r="AJ644"/>
      <c r="AL644" s="37"/>
      <c r="AM644" s="37"/>
    </row>
    <row r="645" spans="1:39" s="3" customFormat="1" ht="12.75" customHeight="1" x14ac:dyDescent="0.25">
      <c r="A645" s="11">
        <f t="shared" si="164"/>
        <v>627</v>
      </c>
      <c r="B645" s="12" t="s">
        <v>432</v>
      </c>
      <c r="C645" s="13" t="s">
        <v>745</v>
      </c>
      <c r="D645" s="13" t="s">
        <v>223</v>
      </c>
      <c r="E645" s="13" t="s">
        <v>29</v>
      </c>
      <c r="F645" s="13" t="s">
        <v>30</v>
      </c>
      <c r="G645" s="14">
        <v>120000</v>
      </c>
      <c r="H645" s="14">
        <v>15222.49</v>
      </c>
      <c r="I645" s="14">
        <v>0</v>
      </c>
      <c r="J645" s="14">
        <f t="shared" si="156"/>
        <v>3444</v>
      </c>
      <c r="K645" s="14">
        <f t="shared" si="157"/>
        <v>8520</v>
      </c>
      <c r="L645" s="14">
        <f t="shared" si="158"/>
        <v>1380</v>
      </c>
      <c r="M645" s="14">
        <f t="shared" si="165"/>
        <v>3648</v>
      </c>
      <c r="N645" s="14">
        <f t="shared" si="159"/>
        <v>8508</v>
      </c>
      <c r="O645" s="14">
        <v>6349.52</v>
      </c>
      <c r="P645" s="14">
        <f t="shared" si="160"/>
        <v>25500</v>
      </c>
      <c r="Q645" s="14">
        <v>9130.01</v>
      </c>
      <c r="R645" s="14">
        <f t="shared" ref="R645:R676" si="166">+J645+M645+O645+Q645+H645+I645</f>
        <v>37794.019999999997</v>
      </c>
      <c r="S645" s="14">
        <f t="shared" si="162"/>
        <v>18408</v>
      </c>
      <c r="T645" s="14">
        <f t="shared" si="163"/>
        <v>82205.98000000001</v>
      </c>
      <c r="U645" s="7"/>
      <c r="V645" s="33"/>
      <c r="W645"/>
      <c r="X645"/>
      <c r="Y645"/>
      <c r="Z645"/>
      <c r="AA645" s="33"/>
      <c r="AB645"/>
      <c r="AC645" s="33"/>
      <c r="AD645" s="33"/>
      <c r="AE645" s="33"/>
      <c r="AF645" s="33"/>
      <c r="AG645" s="33"/>
      <c r="AH645" s="33"/>
      <c r="AI645" s="33"/>
      <c r="AJ645"/>
      <c r="AK645" s="7"/>
      <c r="AL645" s="37"/>
      <c r="AM645" s="37"/>
    </row>
    <row r="646" spans="1:39" ht="15.95" customHeight="1" x14ac:dyDescent="0.25">
      <c r="A646" s="11">
        <f t="shared" si="164"/>
        <v>628</v>
      </c>
      <c r="B646" s="12" t="s">
        <v>746</v>
      </c>
      <c r="C646" s="13" t="s">
        <v>747</v>
      </c>
      <c r="D646" s="13" t="s">
        <v>103</v>
      </c>
      <c r="E646" s="13" t="s">
        <v>29</v>
      </c>
      <c r="F646" s="13" t="s">
        <v>35</v>
      </c>
      <c r="G646" s="14">
        <v>30000</v>
      </c>
      <c r="H646" s="14">
        <v>0</v>
      </c>
      <c r="I646" s="14">
        <v>0</v>
      </c>
      <c r="J646" s="14">
        <f t="shared" si="156"/>
        <v>861</v>
      </c>
      <c r="K646" s="14">
        <f t="shared" si="157"/>
        <v>2130</v>
      </c>
      <c r="L646" s="14">
        <f t="shared" si="158"/>
        <v>345</v>
      </c>
      <c r="M646" s="14">
        <f t="shared" si="165"/>
        <v>912</v>
      </c>
      <c r="N646" s="14">
        <f t="shared" si="159"/>
        <v>2127</v>
      </c>
      <c r="O646" s="14">
        <v>0</v>
      </c>
      <c r="P646" s="14">
        <f t="shared" si="160"/>
        <v>6375</v>
      </c>
      <c r="Q646" s="14">
        <v>0</v>
      </c>
      <c r="R646" s="14">
        <f t="shared" si="166"/>
        <v>1773</v>
      </c>
      <c r="S646" s="14">
        <f t="shared" si="162"/>
        <v>4602</v>
      </c>
      <c r="T646" s="14">
        <f t="shared" si="163"/>
        <v>28227</v>
      </c>
      <c r="U646" s="7"/>
      <c r="V646" s="33"/>
      <c r="W646"/>
      <c r="X646"/>
      <c r="Y646"/>
      <c r="Z646"/>
      <c r="AA646" s="33"/>
      <c r="AB646"/>
      <c r="AC646" s="33"/>
      <c r="AD646"/>
      <c r="AE646"/>
      <c r="AF646"/>
      <c r="AG646"/>
      <c r="AH646" s="33"/>
      <c r="AI646" s="33"/>
      <c r="AJ646"/>
      <c r="AL646" s="37"/>
      <c r="AM646" s="37"/>
    </row>
    <row r="647" spans="1:39" ht="15.95" customHeight="1" x14ac:dyDescent="0.2">
      <c r="A647" s="26"/>
      <c r="B647" s="27" t="s">
        <v>748</v>
      </c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L647" s="37"/>
      <c r="AM647" s="37"/>
    </row>
    <row r="648" spans="1:39" ht="15.95" customHeight="1" x14ac:dyDescent="0.25">
      <c r="A648" s="11">
        <v>629</v>
      </c>
      <c r="B648" s="12" t="s">
        <v>327</v>
      </c>
      <c r="C648" s="13" t="s">
        <v>749</v>
      </c>
      <c r="D648" s="13" t="s">
        <v>260</v>
      </c>
      <c r="E648" s="13" t="s">
        <v>29</v>
      </c>
      <c r="F648" s="13" t="s">
        <v>30</v>
      </c>
      <c r="G648" s="14">
        <v>40000</v>
      </c>
      <c r="H648" s="14">
        <v>203.05</v>
      </c>
      <c r="I648" s="14">
        <v>0</v>
      </c>
      <c r="J648" s="14">
        <f t="shared" ref="J648:J679" si="167">+G648*2.87%</f>
        <v>1148</v>
      </c>
      <c r="K648" s="14">
        <f t="shared" ref="K648:K679" si="168">G648*7.1%</f>
        <v>2839.9999999999995</v>
      </c>
      <c r="L648" s="14">
        <f t="shared" ref="L648:L679" si="169">G648*1.15%</f>
        <v>460</v>
      </c>
      <c r="M648" s="14">
        <f t="shared" ref="M648:M679" si="170">+G648*3.04%</f>
        <v>1216</v>
      </c>
      <c r="N648" s="14">
        <f t="shared" ref="N648:N679" si="171">G648*7.09%</f>
        <v>2836</v>
      </c>
      <c r="O648" s="14">
        <v>1597.31</v>
      </c>
      <c r="P648" s="14">
        <f t="shared" ref="P648:P679" si="172">J648+K648+L648+M648+N648</f>
        <v>8500</v>
      </c>
      <c r="Q648" s="14">
        <v>16643.579999999998</v>
      </c>
      <c r="R648" s="14">
        <f t="shared" ref="R648:R679" si="173">+J648+M648+O648+Q648+H648+I648</f>
        <v>20807.939999999999</v>
      </c>
      <c r="S648" s="14">
        <f t="shared" ref="S648:S679" si="174">+N648+L648+K648</f>
        <v>6136</v>
      </c>
      <c r="T648" s="14">
        <f t="shared" ref="T648:T679" si="175">+G648-R648</f>
        <v>19192.060000000001</v>
      </c>
      <c r="U648" s="7"/>
      <c r="V648" s="33"/>
      <c r="W648"/>
      <c r="X648"/>
      <c r="Y648"/>
      <c r="Z648"/>
      <c r="AA648" s="33"/>
      <c r="AB648"/>
      <c r="AC648" s="33"/>
      <c r="AD648" s="33"/>
      <c r="AE648"/>
      <c r="AF648" s="33"/>
      <c r="AG648" s="33"/>
      <c r="AH648" s="33"/>
      <c r="AI648" s="33"/>
      <c r="AJ648"/>
      <c r="AL648" s="37"/>
      <c r="AM648" s="37"/>
    </row>
    <row r="649" spans="1:39" ht="15.95" customHeight="1" x14ac:dyDescent="0.25">
      <c r="A649" s="11">
        <f t="shared" si="164"/>
        <v>630</v>
      </c>
      <c r="B649" s="12" t="s">
        <v>354</v>
      </c>
      <c r="C649" s="13" t="s">
        <v>750</v>
      </c>
      <c r="D649" s="13" t="s">
        <v>223</v>
      </c>
      <c r="E649" s="13" t="s">
        <v>29</v>
      </c>
      <c r="F649" s="13" t="s">
        <v>30</v>
      </c>
      <c r="G649" s="14">
        <v>120000</v>
      </c>
      <c r="H649" s="14">
        <v>16016.18</v>
      </c>
      <c r="I649" s="14">
        <v>0</v>
      </c>
      <c r="J649" s="14">
        <f t="shared" si="167"/>
        <v>3444</v>
      </c>
      <c r="K649" s="14">
        <f t="shared" si="168"/>
        <v>8520</v>
      </c>
      <c r="L649" s="14">
        <f t="shared" si="169"/>
        <v>1380</v>
      </c>
      <c r="M649" s="14">
        <f t="shared" si="170"/>
        <v>3648</v>
      </c>
      <c r="N649" s="14">
        <f t="shared" si="171"/>
        <v>8508</v>
      </c>
      <c r="O649" s="14">
        <v>3174.76</v>
      </c>
      <c r="P649" s="14">
        <f t="shared" si="172"/>
        <v>25500</v>
      </c>
      <c r="Q649" s="14">
        <v>1830.0100000000002</v>
      </c>
      <c r="R649" s="14">
        <f t="shared" si="173"/>
        <v>28112.95</v>
      </c>
      <c r="S649" s="14">
        <f t="shared" si="174"/>
        <v>18408</v>
      </c>
      <c r="T649" s="14">
        <f t="shared" si="175"/>
        <v>91887.05</v>
      </c>
      <c r="U649" s="7"/>
      <c r="V649" s="33"/>
      <c r="W649"/>
      <c r="X649"/>
      <c r="Y649"/>
      <c r="Z649"/>
      <c r="AA649" s="33"/>
      <c r="AB649"/>
      <c r="AC649" s="33"/>
      <c r="AD649" s="33"/>
      <c r="AE649" s="33"/>
      <c r="AF649" s="33"/>
      <c r="AG649" s="33"/>
      <c r="AH649" s="33"/>
      <c r="AI649" s="33"/>
      <c r="AJ649"/>
      <c r="AL649" s="37"/>
      <c r="AM649" s="37"/>
    </row>
    <row r="650" spans="1:39" ht="15.95" customHeight="1" x14ac:dyDescent="0.25">
      <c r="A650" s="11">
        <f t="shared" si="164"/>
        <v>631</v>
      </c>
      <c r="B650" s="12" t="s">
        <v>354</v>
      </c>
      <c r="C650" s="13" t="s">
        <v>751</v>
      </c>
      <c r="D650" s="13" t="s">
        <v>140</v>
      </c>
      <c r="E650" s="13" t="s">
        <v>44</v>
      </c>
      <c r="F650" s="13" t="s">
        <v>35</v>
      </c>
      <c r="G650" s="14">
        <v>45000</v>
      </c>
      <c r="H650" s="14">
        <v>1148.33</v>
      </c>
      <c r="I650" s="14">
        <v>0</v>
      </c>
      <c r="J650" s="14">
        <f t="shared" si="167"/>
        <v>1291.5</v>
      </c>
      <c r="K650" s="14">
        <f t="shared" si="168"/>
        <v>3194.9999999999995</v>
      </c>
      <c r="L650" s="14">
        <f t="shared" si="169"/>
        <v>517.5</v>
      </c>
      <c r="M650" s="14">
        <f t="shared" si="170"/>
        <v>1368</v>
      </c>
      <c r="N650" s="14">
        <f t="shared" si="171"/>
        <v>3190.5</v>
      </c>
      <c r="O650" s="14">
        <v>0</v>
      </c>
      <c r="P650" s="14">
        <f t="shared" si="172"/>
        <v>9562.5</v>
      </c>
      <c r="Q650" s="14">
        <v>0</v>
      </c>
      <c r="R650" s="14">
        <f t="shared" si="173"/>
        <v>3807.83</v>
      </c>
      <c r="S650" s="14">
        <f t="shared" si="174"/>
        <v>6903</v>
      </c>
      <c r="T650" s="14">
        <f t="shared" si="175"/>
        <v>41192.17</v>
      </c>
      <c r="U650" s="7"/>
      <c r="V650" s="33"/>
      <c r="W650"/>
      <c r="X650"/>
      <c r="Y650"/>
      <c r="Z650"/>
      <c r="AA650" s="33"/>
      <c r="AB650"/>
      <c r="AC650" s="33"/>
      <c r="AD650" s="33"/>
      <c r="AE650" s="33"/>
      <c r="AF650" s="33"/>
      <c r="AG650"/>
      <c r="AH650" s="33"/>
      <c r="AI650" s="33"/>
      <c r="AJ650"/>
      <c r="AL650" s="37"/>
      <c r="AM650" s="37"/>
    </row>
    <row r="651" spans="1:39" ht="15.95" customHeight="1" x14ac:dyDescent="0.25">
      <c r="A651" s="11">
        <f t="shared" si="164"/>
        <v>632</v>
      </c>
      <c r="B651" s="12" t="s">
        <v>354</v>
      </c>
      <c r="C651" s="13" t="s">
        <v>753</v>
      </c>
      <c r="D651" s="13" t="s">
        <v>140</v>
      </c>
      <c r="E651" s="13" t="s">
        <v>44</v>
      </c>
      <c r="F651" s="13" t="s">
        <v>35</v>
      </c>
      <c r="G651" s="14">
        <v>45000</v>
      </c>
      <c r="H651" s="14">
        <v>1148.33</v>
      </c>
      <c r="I651" s="14">
        <v>0</v>
      </c>
      <c r="J651" s="14">
        <f t="shared" si="167"/>
        <v>1291.5</v>
      </c>
      <c r="K651" s="14">
        <f t="shared" si="168"/>
        <v>3194.9999999999995</v>
      </c>
      <c r="L651" s="14">
        <f t="shared" si="169"/>
        <v>517.5</v>
      </c>
      <c r="M651" s="14">
        <f t="shared" si="170"/>
        <v>1368</v>
      </c>
      <c r="N651" s="14">
        <f t="shared" si="171"/>
        <v>3190.5</v>
      </c>
      <c r="O651" s="14">
        <v>0</v>
      </c>
      <c r="P651" s="14">
        <f t="shared" si="172"/>
        <v>9562.5</v>
      </c>
      <c r="Q651" s="14">
        <v>0</v>
      </c>
      <c r="R651" s="14">
        <f t="shared" si="173"/>
        <v>3807.83</v>
      </c>
      <c r="S651" s="14">
        <f t="shared" si="174"/>
        <v>6903</v>
      </c>
      <c r="T651" s="14">
        <f t="shared" si="175"/>
        <v>41192.17</v>
      </c>
      <c r="U651" s="7"/>
      <c r="V651" s="33"/>
      <c r="W651"/>
      <c r="X651"/>
      <c r="Y651"/>
      <c r="Z651"/>
      <c r="AA651" s="33"/>
      <c r="AB651"/>
      <c r="AC651" s="33"/>
      <c r="AD651" s="33"/>
      <c r="AE651" s="33"/>
      <c r="AF651" s="33"/>
      <c r="AG651"/>
      <c r="AH651" s="33"/>
      <c r="AI651" s="33"/>
      <c r="AJ651"/>
      <c r="AL651" s="37"/>
      <c r="AM651" s="37"/>
    </row>
    <row r="652" spans="1:39" ht="15.95" customHeight="1" x14ac:dyDescent="0.25">
      <c r="A652" s="11">
        <f t="shared" si="164"/>
        <v>633</v>
      </c>
      <c r="B652" s="12" t="s">
        <v>754</v>
      </c>
      <c r="C652" s="13" t="s">
        <v>755</v>
      </c>
      <c r="D652" s="13" t="s">
        <v>756</v>
      </c>
      <c r="E652" s="13" t="s">
        <v>44</v>
      </c>
      <c r="F652" s="13" t="s">
        <v>30</v>
      </c>
      <c r="G652" s="14">
        <v>45000</v>
      </c>
      <c r="H652" s="14">
        <v>1148.33</v>
      </c>
      <c r="I652" s="14">
        <v>0</v>
      </c>
      <c r="J652" s="14">
        <f t="shared" si="167"/>
        <v>1291.5</v>
      </c>
      <c r="K652" s="14">
        <f t="shared" si="168"/>
        <v>3194.9999999999995</v>
      </c>
      <c r="L652" s="14">
        <f t="shared" si="169"/>
        <v>517.5</v>
      </c>
      <c r="M652" s="14">
        <f t="shared" si="170"/>
        <v>1368</v>
      </c>
      <c r="N652" s="14">
        <f t="shared" si="171"/>
        <v>3190.5</v>
      </c>
      <c r="O652" s="14">
        <v>0</v>
      </c>
      <c r="P652" s="14">
        <f t="shared" si="172"/>
        <v>9562.5</v>
      </c>
      <c r="Q652" s="14">
        <v>0</v>
      </c>
      <c r="R652" s="14">
        <f t="shared" si="173"/>
        <v>3807.83</v>
      </c>
      <c r="S652" s="14">
        <f t="shared" si="174"/>
        <v>6903</v>
      </c>
      <c r="T652" s="14">
        <f t="shared" si="175"/>
        <v>41192.17</v>
      </c>
      <c r="U652" s="7"/>
      <c r="V652" s="33"/>
      <c r="W652"/>
      <c r="X652"/>
      <c r="Y652"/>
      <c r="Z652"/>
      <c r="AA652" s="33"/>
      <c r="AB652"/>
      <c r="AC652" s="33"/>
      <c r="AD652" s="33"/>
      <c r="AE652" s="33"/>
      <c r="AF652" s="33"/>
      <c r="AG652"/>
      <c r="AH652" s="33"/>
      <c r="AI652" s="33"/>
      <c r="AJ652"/>
      <c r="AL652" s="37"/>
      <c r="AM652" s="37"/>
    </row>
    <row r="653" spans="1:39" ht="15.95" customHeight="1" x14ac:dyDescent="0.25">
      <c r="A653" s="11">
        <f t="shared" si="164"/>
        <v>634</v>
      </c>
      <c r="B653" s="12" t="s">
        <v>754</v>
      </c>
      <c r="C653" s="13" t="s">
        <v>989</v>
      </c>
      <c r="D653" s="13" t="s">
        <v>1082</v>
      </c>
      <c r="E653" s="13" t="s">
        <v>44</v>
      </c>
      <c r="F653" s="13" t="s">
        <v>30</v>
      </c>
      <c r="G653" s="14">
        <v>75000</v>
      </c>
      <c r="H653" s="14">
        <v>6309.38</v>
      </c>
      <c r="I653" s="14">
        <v>0</v>
      </c>
      <c r="J653" s="14">
        <f t="shared" si="167"/>
        <v>2152.5</v>
      </c>
      <c r="K653" s="14">
        <f t="shared" si="168"/>
        <v>5324.9999999999991</v>
      </c>
      <c r="L653" s="14">
        <f t="shared" si="169"/>
        <v>862.5</v>
      </c>
      <c r="M653" s="14">
        <f t="shared" si="170"/>
        <v>2280</v>
      </c>
      <c r="N653" s="14">
        <f t="shared" si="171"/>
        <v>5317.5</v>
      </c>
      <c r="O653" s="14">
        <v>0</v>
      </c>
      <c r="P653" s="14">
        <f t="shared" si="172"/>
        <v>15937.5</v>
      </c>
      <c r="Q653" s="14">
        <v>0</v>
      </c>
      <c r="R653" s="14">
        <f t="shared" si="173"/>
        <v>10741.880000000001</v>
      </c>
      <c r="S653" s="14">
        <f t="shared" si="174"/>
        <v>11505</v>
      </c>
      <c r="T653" s="14">
        <f t="shared" si="175"/>
        <v>64258.119999999995</v>
      </c>
      <c r="U653" s="7"/>
      <c r="V653" s="33"/>
      <c r="W653"/>
      <c r="X653"/>
      <c r="Y653"/>
      <c r="Z653"/>
      <c r="AA653" s="33"/>
      <c r="AB653"/>
      <c r="AC653" s="33"/>
      <c r="AD653" s="33"/>
      <c r="AE653" s="33"/>
      <c r="AF653" s="33"/>
      <c r="AG653"/>
      <c r="AH653" s="33"/>
      <c r="AI653" s="33"/>
      <c r="AJ653"/>
      <c r="AL653" s="37"/>
      <c r="AM653" s="37"/>
    </row>
    <row r="654" spans="1:39" ht="15.95" customHeight="1" x14ac:dyDescent="0.25">
      <c r="A654" s="11">
        <f t="shared" si="164"/>
        <v>635</v>
      </c>
      <c r="B654" s="12" t="s">
        <v>331</v>
      </c>
      <c r="C654" s="13" t="s">
        <v>757</v>
      </c>
      <c r="D654" s="13" t="s">
        <v>238</v>
      </c>
      <c r="E654" s="13" t="s">
        <v>44</v>
      </c>
      <c r="F654" s="13" t="s">
        <v>30</v>
      </c>
      <c r="G654" s="14">
        <v>65000</v>
      </c>
      <c r="H654" s="14">
        <v>4427.58</v>
      </c>
      <c r="I654" s="14">
        <v>0</v>
      </c>
      <c r="J654" s="14">
        <f t="shared" si="167"/>
        <v>1865.5</v>
      </c>
      <c r="K654" s="14">
        <f t="shared" si="168"/>
        <v>4615</v>
      </c>
      <c r="L654" s="14">
        <f t="shared" si="169"/>
        <v>747.5</v>
      </c>
      <c r="M654" s="14">
        <f t="shared" si="170"/>
        <v>1976</v>
      </c>
      <c r="N654" s="14">
        <f t="shared" si="171"/>
        <v>4608.5</v>
      </c>
      <c r="O654" s="14">
        <v>0</v>
      </c>
      <c r="P654" s="14">
        <f t="shared" si="172"/>
        <v>13812.5</v>
      </c>
      <c r="Q654" s="14">
        <v>2996</v>
      </c>
      <c r="R654" s="14">
        <f t="shared" si="173"/>
        <v>11265.08</v>
      </c>
      <c r="S654" s="14">
        <f t="shared" si="174"/>
        <v>9971</v>
      </c>
      <c r="T654" s="14">
        <f t="shared" si="175"/>
        <v>53734.92</v>
      </c>
      <c r="U654" s="7"/>
      <c r="V654" s="33"/>
      <c r="W654"/>
      <c r="X654"/>
      <c r="Y654"/>
      <c r="Z654"/>
      <c r="AA654" s="33"/>
      <c r="AB654"/>
      <c r="AC654" s="33"/>
      <c r="AD654" s="33"/>
      <c r="AE654" s="33"/>
      <c r="AF654" s="33"/>
      <c r="AG654" s="33"/>
      <c r="AH654" s="33"/>
      <c r="AI654" s="33"/>
      <c r="AJ654"/>
      <c r="AL654" s="37"/>
      <c r="AM654" s="37"/>
    </row>
    <row r="655" spans="1:39" ht="15.95" customHeight="1" x14ac:dyDescent="0.25">
      <c r="A655" s="11">
        <f t="shared" si="164"/>
        <v>636</v>
      </c>
      <c r="B655" s="12" t="s">
        <v>331</v>
      </c>
      <c r="C655" s="13" t="s">
        <v>758</v>
      </c>
      <c r="D655" s="13" t="s">
        <v>338</v>
      </c>
      <c r="E655" s="13" t="s">
        <v>29</v>
      </c>
      <c r="F655" s="13" t="s">
        <v>35</v>
      </c>
      <c r="G655" s="14">
        <v>27000</v>
      </c>
      <c r="H655" s="14">
        <v>0</v>
      </c>
      <c r="I655" s="14">
        <v>0</v>
      </c>
      <c r="J655" s="14">
        <f t="shared" si="167"/>
        <v>774.9</v>
      </c>
      <c r="K655" s="14">
        <f t="shared" si="168"/>
        <v>1916.9999999999998</v>
      </c>
      <c r="L655" s="14">
        <f t="shared" si="169"/>
        <v>310.5</v>
      </c>
      <c r="M655" s="14">
        <f t="shared" si="170"/>
        <v>820.8</v>
      </c>
      <c r="N655" s="14">
        <f t="shared" si="171"/>
        <v>1914.3000000000002</v>
      </c>
      <c r="O655" s="14">
        <v>0</v>
      </c>
      <c r="P655" s="14">
        <f t="shared" si="172"/>
        <v>5737.5</v>
      </c>
      <c r="Q655" s="14">
        <v>0</v>
      </c>
      <c r="R655" s="14">
        <f t="shared" si="173"/>
        <v>1595.6999999999998</v>
      </c>
      <c r="S655" s="14">
        <f t="shared" si="174"/>
        <v>4141.8</v>
      </c>
      <c r="T655" s="14">
        <f t="shared" si="175"/>
        <v>25404.3</v>
      </c>
      <c r="U655" s="7"/>
      <c r="V655" s="33"/>
      <c r="W655"/>
      <c r="X655"/>
      <c r="Y655"/>
      <c r="Z655"/>
      <c r="AA655" s="33"/>
      <c r="AB655"/>
      <c r="AC655" s="33"/>
      <c r="AD655"/>
      <c r="AE655"/>
      <c r="AF655"/>
      <c r="AG655"/>
      <c r="AH655" s="33"/>
      <c r="AI655" s="33"/>
      <c r="AJ655"/>
      <c r="AL655" s="37"/>
      <c r="AM655" s="37"/>
    </row>
    <row r="656" spans="1:39" ht="15.95" customHeight="1" x14ac:dyDescent="0.25">
      <c r="A656" s="11">
        <f t="shared" si="164"/>
        <v>637</v>
      </c>
      <c r="B656" s="12" t="s">
        <v>331</v>
      </c>
      <c r="C656" s="13" t="s">
        <v>759</v>
      </c>
      <c r="D656" s="13" t="s">
        <v>32</v>
      </c>
      <c r="E656" s="13" t="s">
        <v>29</v>
      </c>
      <c r="F656" s="13" t="s">
        <v>30</v>
      </c>
      <c r="G656" s="14">
        <v>30000</v>
      </c>
      <c r="H656" s="14">
        <v>0</v>
      </c>
      <c r="I656" s="14">
        <v>0</v>
      </c>
      <c r="J656" s="14">
        <f t="shared" si="167"/>
        <v>861</v>
      </c>
      <c r="K656" s="14">
        <f t="shared" si="168"/>
        <v>2130</v>
      </c>
      <c r="L656" s="14">
        <f t="shared" si="169"/>
        <v>345</v>
      </c>
      <c r="M656" s="14">
        <f t="shared" si="170"/>
        <v>912</v>
      </c>
      <c r="N656" s="14">
        <f t="shared" si="171"/>
        <v>2127</v>
      </c>
      <c r="O656" s="14">
        <v>3194.62</v>
      </c>
      <c r="P656" s="14">
        <f t="shared" si="172"/>
        <v>6375</v>
      </c>
      <c r="Q656" s="14">
        <v>0</v>
      </c>
      <c r="R656" s="14">
        <f t="shared" si="173"/>
        <v>4967.62</v>
      </c>
      <c r="S656" s="14">
        <f t="shared" si="174"/>
        <v>4602</v>
      </c>
      <c r="T656" s="14">
        <f t="shared" si="175"/>
        <v>25032.38</v>
      </c>
      <c r="U656" s="7"/>
      <c r="V656" s="33"/>
      <c r="W656"/>
      <c r="X656"/>
      <c r="Y656"/>
      <c r="Z656"/>
      <c r="AA656" s="33"/>
      <c r="AB656"/>
      <c r="AC656" s="33"/>
      <c r="AD656"/>
      <c r="AE656"/>
      <c r="AF656"/>
      <c r="AG656" s="33"/>
      <c r="AH656" s="33"/>
      <c r="AI656" s="33"/>
      <c r="AJ656"/>
      <c r="AL656" s="37"/>
      <c r="AM656" s="37"/>
    </row>
    <row r="657" spans="1:39" ht="15.95" customHeight="1" x14ac:dyDescent="0.25">
      <c r="A657" s="11">
        <f t="shared" si="164"/>
        <v>638</v>
      </c>
      <c r="B657" s="12" t="s">
        <v>331</v>
      </c>
      <c r="C657" s="13" t="s">
        <v>760</v>
      </c>
      <c r="D657" s="13" t="s">
        <v>1083</v>
      </c>
      <c r="E657" s="13" t="s">
        <v>44</v>
      </c>
      <c r="F657" s="13" t="s">
        <v>30</v>
      </c>
      <c r="G657" s="14">
        <v>90000</v>
      </c>
      <c r="H657" s="14">
        <v>14664.62</v>
      </c>
      <c r="I657" s="14">
        <v>0</v>
      </c>
      <c r="J657" s="14">
        <f t="shared" si="167"/>
        <v>2583</v>
      </c>
      <c r="K657" s="14">
        <f t="shared" si="168"/>
        <v>6389.9999999999991</v>
      </c>
      <c r="L657" s="14">
        <f t="shared" si="169"/>
        <v>1035</v>
      </c>
      <c r="M657" s="14">
        <f t="shared" si="170"/>
        <v>2736</v>
      </c>
      <c r="N657" s="14">
        <f t="shared" si="171"/>
        <v>6381</v>
      </c>
      <c r="O657" s="14">
        <v>0</v>
      </c>
      <c r="P657" s="14">
        <f t="shared" si="172"/>
        <v>19125</v>
      </c>
      <c r="Q657" s="14">
        <v>0</v>
      </c>
      <c r="R657" s="14">
        <f t="shared" si="173"/>
        <v>19983.620000000003</v>
      </c>
      <c r="S657" s="14">
        <f t="shared" si="174"/>
        <v>13806</v>
      </c>
      <c r="T657" s="14">
        <f t="shared" si="175"/>
        <v>70016.38</v>
      </c>
      <c r="U657" s="7"/>
      <c r="V657" s="33"/>
      <c r="W657"/>
      <c r="X657"/>
      <c r="Y657"/>
      <c r="Z657"/>
      <c r="AA657" s="33"/>
      <c r="AB657"/>
      <c r="AC657" s="33"/>
      <c r="AD657" s="33"/>
      <c r="AE657" s="33"/>
      <c r="AF657" s="33"/>
      <c r="AG657"/>
      <c r="AH657" s="33"/>
      <c r="AI657" s="33"/>
      <c r="AJ657"/>
      <c r="AL657" s="37"/>
      <c r="AM657" s="37"/>
    </row>
    <row r="658" spans="1:39" ht="15.95" customHeight="1" x14ac:dyDescent="0.25">
      <c r="A658" s="11">
        <f t="shared" si="164"/>
        <v>639</v>
      </c>
      <c r="B658" s="12" t="s">
        <v>331</v>
      </c>
      <c r="C658" s="13" t="s">
        <v>761</v>
      </c>
      <c r="D658" s="13" t="s">
        <v>1074</v>
      </c>
      <c r="E658" s="13" t="s">
        <v>29</v>
      </c>
      <c r="F658" s="13" t="s">
        <v>35</v>
      </c>
      <c r="G658" s="14">
        <v>34500</v>
      </c>
      <c r="H658" s="14">
        <v>0</v>
      </c>
      <c r="I658" s="14">
        <v>0</v>
      </c>
      <c r="J658" s="14">
        <f t="shared" si="167"/>
        <v>990.15</v>
      </c>
      <c r="K658" s="14">
        <f t="shared" si="168"/>
        <v>2449.5</v>
      </c>
      <c r="L658" s="14">
        <f t="shared" si="169"/>
        <v>396.75</v>
      </c>
      <c r="M658" s="14">
        <f t="shared" si="170"/>
        <v>1048.8</v>
      </c>
      <c r="N658" s="14">
        <f t="shared" si="171"/>
        <v>2446.0500000000002</v>
      </c>
      <c r="O658" s="14">
        <v>0</v>
      </c>
      <c r="P658" s="14">
        <f t="shared" si="172"/>
        <v>7331.25</v>
      </c>
      <c r="Q658" s="14">
        <v>0</v>
      </c>
      <c r="R658" s="14">
        <f t="shared" si="173"/>
        <v>2038.9499999999998</v>
      </c>
      <c r="S658" s="14">
        <f t="shared" si="174"/>
        <v>5292.3</v>
      </c>
      <c r="T658" s="14">
        <f t="shared" si="175"/>
        <v>32461.05</v>
      </c>
      <c r="U658" s="7"/>
      <c r="V658" s="33"/>
      <c r="W658"/>
      <c r="X658"/>
      <c r="Y658"/>
      <c r="Z658"/>
      <c r="AA658" s="33"/>
      <c r="AB658"/>
      <c r="AC658" s="33"/>
      <c r="AD658"/>
      <c r="AE658"/>
      <c r="AF658" s="33"/>
      <c r="AG658"/>
      <c r="AH658" s="33"/>
      <c r="AI658" s="33"/>
      <c r="AJ658"/>
      <c r="AL658" s="37"/>
      <c r="AM658" s="37"/>
    </row>
    <row r="659" spans="1:39" ht="15.95" customHeight="1" x14ac:dyDescent="0.25">
      <c r="A659" s="11">
        <f t="shared" si="164"/>
        <v>640</v>
      </c>
      <c r="B659" s="12" t="s">
        <v>331</v>
      </c>
      <c r="C659" s="13" t="s">
        <v>762</v>
      </c>
      <c r="D659" s="13" t="s">
        <v>300</v>
      </c>
      <c r="E659" s="13" t="s">
        <v>44</v>
      </c>
      <c r="F659" s="13" t="s">
        <v>30</v>
      </c>
      <c r="G659" s="14">
        <v>41175.75</v>
      </c>
      <c r="H659" s="14">
        <v>129.4</v>
      </c>
      <c r="I659" s="14">
        <v>0</v>
      </c>
      <c r="J659" s="14">
        <f t="shared" si="167"/>
        <v>1181.744025</v>
      </c>
      <c r="K659" s="14">
        <f t="shared" si="168"/>
        <v>2923.4782499999997</v>
      </c>
      <c r="L659" s="14">
        <f t="shared" si="169"/>
        <v>473.52112499999998</v>
      </c>
      <c r="M659" s="14">
        <f t="shared" si="170"/>
        <v>1251.7428</v>
      </c>
      <c r="N659" s="14">
        <f t="shared" si="171"/>
        <v>2919.3606750000004</v>
      </c>
      <c r="O659" s="14">
        <v>3194.62</v>
      </c>
      <c r="P659" s="14">
        <f t="shared" si="172"/>
        <v>8749.8468750000011</v>
      </c>
      <c r="Q659" s="14">
        <v>0</v>
      </c>
      <c r="R659" s="14">
        <f t="shared" si="173"/>
        <v>5757.5068249999995</v>
      </c>
      <c r="S659" s="14">
        <f t="shared" si="174"/>
        <v>6316.3600499999993</v>
      </c>
      <c r="T659" s="14">
        <f t="shared" si="175"/>
        <v>35418.243175000003</v>
      </c>
      <c r="U659" s="7"/>
      <c r="V659" s="33"/>
      <c r="W659"/>
      <c r="X659"/>
      <c r="Y659"/>
      <c r="Z659"/>
      <c r="AA659" s="33"/>
      <c r="AB659"/>
      <c r="AC659" s="33"/>
      <c r="AD659" s="33"/>
      <c r="AE659"/>
      <c r="AF659" s="33"/>
      <c r="AG659" s="33"/>
      <c r="AH659" s="33"/>
      <c r="AI659" s="33"/>
      <c r="AJ659"/>
      <c r="AL659" s="37"/>
      <c r="AM659" s="37"/>
    </row>
    <row r="660" spans="1:39" ht="15.95" customHeight="1" x14ac:dyDescent="0.25">
      <c r="A660" s="11">
        <f t="shared" si="164"/>
        <v>641</v>
      </c>
      <c r="B660" s="12" t="s">
        <v>331</v>
      </c>
      <c r="C660" s="13" t="s">
        <v>764</v>
      </c>
      <c r="D660" s="13" t="s">
        <v>1063</v>
      </c>
      <c r="E660" s="13" t="s">
        <v>44</v>
      </c>
      <c r="F660" s="13" t="s">
        <v>30</v>
      </c>
      <c r="G660" s="14">
        <v>45000</v>
      </c>
      <c r="H660" s="14">
        <v>1148.33</v>
      </c>
      <c r="I660" s="14">
        <v>0</v>
      </c>
      <c r="J660" s="14">
        <f t="shared" si="167"/>
        <v>1291.5</v>
      </c>
      <c r="K660" s="14">
        <f t="shared" si="168"/>
        <v>3194.9999999999995</v>
      </c>
      <c r="L660" s="14">
        <f t="shared" si="169"/>
        <v>517.5</v>
      </c>
      <c r="M660" s="14">
        <f t="shared" si="170"/>
        <v>1368</v>
      </c>
      <c r="N660" s="14">
        <f t="shared" si="171"/>
        <v>3190.5</v>
      </c>
      <c r="O660" s="14">
        <v>0</v>
      </c>
      <c r="P660" s="14">
        <f t="shared" si="172"/>
        <v>9562.5</v>
      </c>
      <c r="Q660" s="14">
        <v>0</v>
      </c>
      <c r="R660" s="14">
        <f t="shared" si="173"/>
        <v>3807.83</v>
      </c>
      <c r="S660" s="14">
        <f t="shared" si="174"/>
        <v>6903</v>
      </c>
      <c r="T660" s="14">
        <f t="shared" si="175"/>
        <v>41192.17</v>
      </c>
      <c r="U660" s="7"/>
      <c r="V660" s="33"/>
      <c r="W660"/>
      <c r="X660"/>
      <c r="Y660"/>
      <c r="Z660"/>
      <c r="AA660" s="33"/>
      <c r="AB660"/>
      <c r="AC660" s="33"/>
      <c r="AD660" s="33"/>
      <c r="AE660" s="33"/>
      <c r="AF660" s="33"/>
      <c r="AG660"/>
      <c r="AH660" s="33"/>
      <c r="AI660" s="33"/>
      <c r="AJ660"/>
      <c r="AL660" s="37"/>
      <c r="AM660" s="37"/>
    </row>
    <row r="661" spans="1:39" ht="15.95" customHeight="1" x14ac:dyDescent="0.25">
      <c r="A661" s="11">
        <f t="shared" si="164"/>
        <v>642</v>
      </c>
      <c r="B661" s="12" t="s">
        <v>331</v>
      </c>
      <c r="C661" s="13" t="s">
        <v>765</v>
      </c>
      <c r="D661" s="13" t="s">
        <v>333</v>
      </c>
      <c r="E661" s="13" t="s">
        <v>29</v>
      </c>
      <c r="F661" s="13" t="s">
        <v>35</v>
      </c>
      <c r="G661" s="14">
        <v>50000</v>
      </c>
      <c r="H661" s="14">
        <v>1854</v>
      </c>
      <c r="I661" s="14"/>
      <c r="J661" s="14">
        <f t="shared" si="167"/>
        <v>1435</v>
      </c>
      <c r="K661" s="14">
        <f t="shared" si="168"/>
        <v>3549.9999999999995</v>
      </c>
      <c r="L661" s="14">
        <f t="shared" si="169"/>
        <v>575</v>
      </c>
      <c r="M661" s="14">
        <f t="shared" si="170"/>
        <v>1520</v>
      </c>
      <c r="N661" s="14">
        <f t="shared" si="171"/>
        <v>3545.0000000000005</v>
      </c>
      <c r="O661" s="14">
        <v>0</v>
      </c>
      <c r="P661" s="14">
        <f t="shared" si="172"/>
        <v>10625</v>
      </c>
      <c r="Q661" s="14">
        <v>0</v>
      </c>
      <c r="R661" s="14">
        <f t="shared" si="173"/>
        <v>4809</v>
      </c>
      <c r="S661" s="14">
        <f t="shared" si="174"/>
        <v>7670</v>
      </c>
      <c r="T661" s="14">
        <f t="shared" si="175"/>
        <v>45191</v>
      </c>
      <c r="U661" s="7"/>
      <c r="V661" s="33"/>
      <c r="W661"/>
      <c r="X661"/>
      <c r="Y661"/>
      <c r="Z661"/>
      <c r="AA661" s="33"/>
      <c r="AB661"/>
      <c r="AC661" s="33"/>
      <c r="AD661" s="33"/>
      <c r="AE661" s="33"/>
      <c r="AF661" s="33"/>
      <c r="AG661"/>
      <c r="AH661" s="33"/>
      <c r="AI661" s="33"/>
      <c r="AJ661"/>
      <c r="AL661" s="37"/>
      <c r="AM661" s="37"/>
    </row>
    <row r="662" spans="1:39" ht="15.95" customHeight="1" x14ac:dyDescent="0.25">
      <c r="A662" s="11">
        <f t="shared" si="164"/>
        <v>643</v>
      </c>
      <c r="B662" s="12" t="s">
        <v>331</v>
      </c>
      <c r="C662" s="13" t="s">
        <v>766</v>
      </c>
      <c r="D662" s="13" t="s">
        <v>32</v>
      </c>
      <c r="E662" s="13" t="s">
        <v>29</v>
      </c>
      <c r="F662" s="13" t="s">
        <v>30</v>
      </c>
      <c r="G662" s="14">
        <v>40000</v>
      </c>
      <c r="H662" s="14">
        <v>203.05</v>
      </c>
      <c r="I662" s="14">
        <v>0</v>
      </c>
      <c r="J662" s="14">
        <f t="shared" si="167"/>
        <v>1148</v>
      </c>
      <c r="K662" s="14">
        <f t="shared" si="168"/>
        <v>2839.9999999999995</v>
      </c>
      <c r="L662" s="14">
        <f t="shared" si="169"/>
        <v>460</v>
      </c>
      <c r="M662" s="14">
        <f t="shared" si="170"/>
        <v>1216</v>
      </c>
      <c r="N662" s="14">
        <f t="shared" si="171"/>
        <v>2836</v>
      </c>
      <c r="O662" s="14">
        <v>1597.31</v>
      </c>
      <c r="P662" s="14">
        <f t="shared" si="172"/>
        <v>8500</v>
      </c>
      <c r="Q662" s="14">
        <v>0</v>
      </c>
      <c r="R662" s="14">
        <f t="shared" si="173"/>
        <v>4164.3599999999997</v>
      </c>
      <c r="S662" s="14">
        <f t="shared" si="174"/>
        <v>6136</v>
      </c>
      <c r="T662" s="14">
        <f t="shared" si="175"/>
        <v>35835.64</v>
      </c>
      <c r="U662" s="7"/>
      <c r="V662" s="33"/>
      <c r="W662"/>
      <c r="X662"/>
      <c r="Y662"/>
      <c r="Z662"/>
      <c r="AA662" s="33"/>
      <c r="AB662"/>
      <c r="AC662" s="33"/>
      <c r="AD662" s="33"/>
      <c r="AE662"/>
      <c r="AF662" s="33"/>
      <c r="AG662" s="33"/>
      <c r="AH662" s="33"/>
      <c r="AI662" s="33"/>
      <c r="AJ662"/>
      <c r="AL662" s="37"/>
      <c r="AM662" s="37"/>
    </row>
    <row r="663" spans="1:39" ht="15.95" customHeight="1" x14ac:dyDescent="0.25">
      <c r="A663" s="11">
        <f t="shared" si="164"/>
        <v>644</v>
      </c>
      <c r="B663" s="12" t="s">
        <v>331</v>
      </c>
      <c r="C663" s="31" t="s">
        <v>767</v>
      </c>
      <c r="D663" s="13" t="s">
        <v>32</v>
      </c>
      <c r="E663" s="13" t="s">
        <v>29</v>
      </c>
      <c r="F663" s="13" t="s">
        <v>30</v>
      </c>
      <c r="G663" s="14">
        <v>33702.550000000003</v>
      </c>
      <c r="H663" s="14">
        <v>0</v>
      </c>
      <c r="I663" s="14">
        <v>0</v>
      </c>
      <c r="J663" s="14">
        <f t="shared" si="167"/>
        <v>967.26318500000002</v>
      </c>
      <c r="K663" s="14">
        <f t="shared" si="168"/>
        <v>2392.88105</v>
      </c>
      <c r="L663" s="14">
        <f t="shared" si="169"/>
        <v>387.57932500000004</v>
      </c>
      <c r="M663" s="14">
        <f t="shared" si="170"/>
        <v>1024.5575200000001</v>
      </c>
      <c r="N663" s="14">
        <f t="shared" si="171"/>
        <v>2389.5107950000001</v>
      </c>
      <c r="O663" s="14">
        <v>3194.62</v>
      </c>
      <c r="P663" s="14">
        <f t="shared" si="172"/>
        <v>7161.7918749999999</v>
      </c>
      <c r="Q663" s="14">
        <v>3638</v>
      </c>
      <c r="R663" s="14">
        <f t="shared" si="173"/>
        <v>8824.4407050000009</v>
      </c>
      <c r="S663" s="14">
        <f t="shared" si="174"/>
        <v>5169.9711700000007</v>
      </c>
      <c r="T663" s="14">
        <f t="shared" si="175"/>
        <v>24878.109295000002</v>
      </c>
      <c r="U663" s="7"/>
      <c r="V663" s="33"/>
      <c r="W663"/>
      <c r="X663"/>
      <c r="Y663"/>
      <c r="Z663"/>
      <c r="AA663" s="33"/>
      <c r="AB663"/>
      <c r="AC663" s="33"/>
      <c r="AD663"/>
      <c r="AE663"/>
      <c r="AF663" s="33"/>
      <c r="AG663" s="33"/>
      <c r="AH663" s="33"/>
      <c r="AI663" s="33"/>
      <c r="AJ663"/>
      <c r="AL663" s="37"/>
      <c r="AM663" s="37"/>
    </row>
    <row r="664" spans="1:39" ht="15.95" customHeight="1" x14ac:dyDescent="0.25">
      <c r="A664" s="11">
        <f t="shared" si="164"/>
        <v>645</v>
      </c>
      <c r="B664" s="12" t="s">
        <v>331</v>
      </c>
      <c r="C664" s="31" t="s">
        <v>768</v>
      </c>
      <c r="D664" s="13" t="s">
        <v>269</v>
      </c>
      <c r="E664" s="13" t="s">
        <v>29</v>
      </c>
      <c r="F664" s="13" t="s">
        <v>35</v>
      </c>
      <c r="G664" s="14">
        <v>30000</v>
      </c>
      <c r="H664" s="14">
        <v>0</v>
      </c>
      <c r="I664" s="14">
        <v>0</v>
      </c>
      <c r="J664" s="14">
        <f t="shared" si="167"/>
        <v>861</v>
      </c>
      <c r="K664" s="14">
        <f t="shared" si="168"/>
        <v>2130</v>
      </c>
      <c r="L664" s="14">
        <f t="shared" si="169"/>
        <v>345</v>
      </c>
      <c r="M664" s="14">
        <f t="shared" si="170"/>
        <v>912</v>
      </c>
      <c r="N664" s="14">
        <f t="shared" si="171"/>
        <v>2127</v>
      </c>
      <c r="O664" s="14">
        <v>0</v>
      </c>
      <c r="P664" s="14">
        <f t="shared" si="172"/>
        <v>6375</v>
      </c>
      <c r="Q664" s="14">
        <v>0</v>
      </c>
      <c r="R664" s="14">
        <f t="shared" si="173"/>
        <v>1773</v>
      </c>
      <c r="S664" s="14">
        <f t="shared" si="174"/>
        <v>4602</v>
      </c>
      <c r="T664" s="14">
        <f t="shared" si="175"/>
        <v>28227</v>
      </c>
      <c r="U664" s="7"/>
      <c r="V664" s="33"/>
      <c r="W664"/>
      <c r="X664"/>
      <c r="Y664"/>
      <c r="Z664"/>
      <c r="AA664" s="33"/>
      <c r="AB664"/>
      <c r="AC664" s="33"/>
      <c r="AD664"/>
      <c r="AE664"/>
      <c r="AF664"/>
      <c r="AG664"/>
      <c r="AH664" s="33"/>
      <c r="AI664" s="33"/>
      <c r="AJ664"/>
      <c r="AL664" s="37"/>
      <c r="AM664" s="37"/>
    </row>
    <row r="665" spans="1:39" ht="15.95" customHeight="1" x14ac:dyDescent="0.25">
      <c r="A665" s="11">
        <f t="shared" si="164"/>
        <v>646</v>
      </c>
      <c r="B665" s="12" t="s">
        <v>331</v>
      </c>
      <c r="C665" s="32" t="s">
        <v>769</v>
      </c>
      <c r="D665" s="13" t="s">
        <v>269</v>
      </c>
      <c r="E665" s="13" t="s">
        <v>29</v>
      </c>
      <c r="F665" s="13" t="s">
        <v>35</v>
      </c>
      <c r="G665" s="14">
        <v>30000</v>
      </c>
      <c r="H665" s="14">
        <v>0</v>
      </c>
      <c r="I665" s="14">
        <v>0</v>
      </c>
      <c r="J665" s="14">
        <f t="shared" si="167"/>
        <v>861</v>
      </c>
      <c r="K665" s="14">
        <f t="shared" si="168"/>
        <v>2130</v>
      </c>
      <c r="L665" s="14">
        <f t="shared" si="169"/>
        <v>345</v>
      </c>
      <c r="M665" s="14">
        <f t="shared" si="170"/>
        <v>912</v>
      </c>
      <c r="N665" s="14">
        <f t="shared" si="171"/>
        <v>2127</v>
      </c>
      <c r="O665" s="14">
        <v>0</v>
      </c>
      <c r="P665" s="14">
        <f t="shared" si="172"/>
        <v>6375</v>
      </c>
      <c r="Q665" s="14">
        <v>0</v>
      </c>
      <c r="R665" s="14">
        <f t="shared" si="173"/>
        <v>1773</v>
      </c>
      <c r="S665" s="14">
        <f t="shared" si="174"/>
        <v>4602</v>
      </c>
      <c r="T665" s="14">
        <f t="shared" si="175"/>
        <v>28227</v>
      </c>
      <c r="U665" s="7"/>
      <c r="V665" s="33"/>
      <c r="W665"/>
      <c r="X665"/>
      <c r="Y665"/>
      <c r="Z665"/>
      <c r="AA665" s="33"/>
      <c r="AB665"/>
      <c r="AC665" s="33"/>
      <c r="AD665"/>
      <c r="AE665"/>
      <c r="AF665"/>
      <c r="AG665"/>
      <c r="AH665" s="33"/>
      <c r="AI665" s="33"/>
      <c r="AJ665"/>
      <c r="AL665" s="37"/>
      <c r="AM665" s="37"/>
    </row>
    <row r="666" spans="1:39" ht="15.95" customHeight="1" x14ac:dyDescent="0.25">
      <c r="A666" s="11">
        <f t="shared" si="164"/>
        <v>647</v>
      </c>
      <c r="B666" s="12" t="s">
        <v>331</v>
      </c>
      <c r="C666" s="13" t="s">
        <v>896</v>
      </c>
      <c r="D666" s="13" t="s">
        <v>555</v>
      </c>
      <c r="E666" s="13" t="s">
        <v>29</v>
      </c>
      <c r="F666" s="13" t="s">
        <v>30</v>
      </c>
      <c r="G666" s="14">
        <v>34500</v>
      </c>
      <c r="H666" s="14">
        <v>0</v>
      </c>
      <c r="I666" s="14">
        <v>0</v>
      </c>
      <c r="J666" s="14">
        <f t="shared" si="167"/>
        <v>990.15</v>
      </c>
      <c r="K666" s="14">
        <f t="shared" si="168"/>
        <v>2449.5</v>
      </c>
      <c r="L666" s="14">
        <f t="shared" si="169"/>
        <v>396.75</v>
      </c>
      <c r="M666" s="14">
        <f t="shared" si="170"/>
        <v>1048.8</v>
      </c>
      <c r="N666" s="14">
        <f t="shared" si="171"/>
        <v>2446.0500000000002</v>
      </c>
      <c r="O666" s="14">
        <v>1597.31</v>
      </c>
      <c r="P666" s="14">
        <f t="shared" si="172"/>
        <v>7331.25</v>
      </c>
      <c r="Q666" s="14">
        <v>0</v>
      </c>
      <c r="R666" s="14">
        <f t="shared" si="173"/>
        <v>3636.2599999999998</v>
      </c>
      <c r="S666" s="14">
        <f t="shared" si="174"/>
        <v>5292.3</v>
      </c>
      <c r="T666" s="14">
        <f t="shared" si="175"/>
        <v>30863.74</v>
      </c>
      <c r="U666" s="7"/>
      <c r="V666" s="33"/>
      <c r="W666"/>
      <c r="X666"/>
      <c r="Y666"/>
      <c r="Z666"/>
      <c r="AA666" s="33"/>
      <c r="AB666"/>
      <c r="AC666" s="33"/>
      <c r="AD666"/>
      <c r="AE666"/>
      <c r="AF666" s="33"/>
      <c r="AG666" s="33"/>
      <c r="AH666" s="33"/>
      <c r="AI666" s="33"/>
      <c r="AJ666"/>
      <c r="AL666" s="37"/>
      <c r="AM666" s="37"/>
    </row>
    <row r="667" spans="1:39" ht="15.95" customHeight="1" x14ac:dyDescent="0.25">
      <c r="A667" s="11">
        <f t="shared" si="164"/>
        <v>648</v>
      </c>
      <c r="B667" s="12" t="s">
        <v>403</v>
      </c>
      <c r="C667" s="13" t="s">
        <v>770</v>
      </c>
      <c r="D667" s="13" t="s">
        <v>731</v>
      </c>
      <c r="E667" s="13" t="s">
        <v>29</v>
      </c>
      <c r="F667" s="13" t="s">
        <v>35</v>
      </c>
      <c r="G667" s="14">
        <v>45000</v>
      </c>
      <c r="H667" s="14">
        <v>1148.33</v>
      </c>
      <c r="I667" s="14">
        <v>0</v>
      </c>
      <c r="J667" s="14">
        <f t="shared" si="167"/>
        <v>1291.5</v>
      </c>
      <c r="K667" s="14">
        <f t="shared" si="168"/>
        <v>3194.9999999999995</v>
      </c>
      <c r="L667" s="14">
        <f t="shared" si="169"/>
        <v>517.5</v>
      </c>
      <c r="M667" s="14">
        <f t="shared" si="170"/>
        <v>1368</v>
      </c>
      <c r="N667" s="14">
        <f t="shared" si="171"/>
        <v>3190.5</v>
      </c>
      <c r="O667" s="14">
        <v>0</v>
      </c>
      <c r="P667" s="14">
        <f t="shared" si="172"/>
        <v>9562.5</v>
      </c>
      <c r="Q667" s="14">
        <v>0</v>
      </c>
      <c r="R667" s="14">
        <f t="shared" si="173"/>
        <v>3807.83</v>
      </c>
      <c r="S667" s="14">
        <f t="shared" si="174"/>
        <v>6903</v>
      </c>
      <c r="T667" s="14">
        <f t="shared" si="175"/>
        <v>41192.17</v>
      </c>
      <c r="U667" s="7"/>
      <c r="V667" s="33"/>
      <c r="W667"/>
      <c r="X667"/>
      <c r="Y667"/>
      <c r="Z667"/>
      <c r="AA667" s="33"/>
      <c r="AB667"/>
      <c r="AC667" s="33"/>
      <c r="AD667" s="33"/>
      <c r="AE667" s="33"/>
      <c r="AF667" s="33"/>
      <c r="AG667"/>
      <c r="AH667" s="33"/>
      <c r="AI667" s="33"/>
      <c r="AJ667"/>
      <c r="AL667" s="37"/>
      <c r="AM667" s="37"/>
    </row>
    <row r="668" spans="1:39" ht="15.95" customHeight="1" x14ac:dyDescent="0.25">
      <c r="A668" s="11">
        <f t="shared" si="164"/>
        <v>649</v>
      </c>
      <c r="B668" s="12" t="s">
        <v>403</v>
      </c>
      <c r="C668" s="13" t="s">
        <v>771</v>
      </c>
      <c r="D668" s="13" t="s">
        <v>731</v>
      </c>
      <c r="E668" s="13" t="s">
        <v>29</v>
      </c>
      <c r="F668" s="13" t="s">
        <v>30</v>
      </c>
      <c r="G668" s="14">
        <v>45000</v>
      </c>
      <c r="H668" s="14">
        <v>1148.33</v>
      </c>
      <c r="I668" s="14">
        <v>0</v>
      </c>
      <c r="J668" s="14">
        <f t="shared" si="167"/>
        <v>1291.5</v>
      </c>
      <c r="K668" s="14">
        <f t="shared" si="168"/>
        <v>3194.9999999999995</v>
      </c>
      <c r="L668" s="14">
        <f t="shared" si="169"/>
        <v>517.5</v>
      </c>
      <c r="M668" s="14">
        <f t="shared" si="170"/>
        <v>1368</v>
      </c>
      <c r="N668" s="14">
        <f t="shared" si="171"/>
        <v>3190.5</v>
      </c>
      <c r="O668" s="14">
        <v>0</v>
      </c>
      <c r="P668" s="14">
        <f t="shared" si="172"/>
        <v>9562.5</v>
      </c>
      <c r="Q668" s="14">
        <v>0</v>
      </c>
      <c r="R668" s="14">
        <f t="shared" si="173"/>
        <v>3807.83</v>
      </c>
      <c r="S668" s="14">
        <f t="shared" si="174"/>
        <v>6903</v>
      </c>
      <c r="T668" s="14">
        <f t="shared" si="175"/>
        <v>41192.17</v>
      </c>
      <c r="U668" s="7"/>
      <c r="V668" s="33"/>
      <c r="W668"/>
      <c r="X668"/>
      <c r="Y668"/>
      <c r="Z668"/>
      <c r="AA668" s="33"/>
      <c r="AB668"/>
      <c r="AC668" s="33"/>
      <c r="AD668" s="33"/>
      <c r="AE668" s="33"/>
      <c r="AF668" s="33"/>
      <c r="AG668"/>
      <c r="AH668" s="33"/>
      <c r="AI668" s="33"/>
      <c r="AJ668"/>
      <c r="AL668" s="37"/>
      <c r="AM668" s="37"/>
    </row>
    <row r="669" spans="1:39" ht="15.95" customHeight="1" x14ac:dyDescent="0.25">
      <c r="A669" s="11">
        <f t="shared" si="164"/>
        <v>650</v>
      </c>
      <c r="B669" s="12" t="s">
        <v>212</v>
      </c>
      <c r="C669" s="13" t="s">
        <v>763</v>
      </c>
      <c r="D669" s="13" t="s">
        <v>165</v>
      </c>
      <c r="E669" s="13" t="s">
        <v>29</v>
      </c>
      <c r="F669" s="13" t="s">
        <v>35</v>
      </c>
      <c r="G669" s="14">
        <v>22000</v>
      </c>
      <c r="H669" s="14">
        <v>0</v>
      </c>
      <c r="I669" s="14">
        <v>0</v>
      </c>
      <c r="J669" s="14">
        <f t="shared" si="167"/>
        <v>631.4</v>
      </c>
      <c r="K669" s="14">
        <f t="shared" si="168"/>
        <v>1561.9999999999998</v>
      </c>
      <c r="L669" s="14">
        <f t="shared" si="169"/>
        <v>253</v>
      </c>
      <c r="M669" s="14">
        <f t="shared" si="170"/>
        <v>668.8</v>
      </c>
      <c r="N669" s="14">
        <f t="shared" si="171"/>
        <v>1559.8000000000002</v>
      </c>
      <c r="O669" s="14">
        <v>0</v>
      </c>
      <c r="P669" s="14">
        <f t="shared" si="172"/>
        <v>4675</v>
      </c>
      <c r="Q669" s="14">
        <v>0</v>
      </c>
      <c r="R669" s="14">
        <f t="shared" si="173"/>
        <v>1300.1999999999998</v>
      </c>
      <c r="S669" s="14">
        <f t="shared" si="174"/>
        <v>3374.8</v>
      </c>
      <c r="T669" s="14">
        <f t="shared" si="175"/>
        <v>20699.8</v>
      </c>
      <c r="U669" s="7"/>
      <c r="V669" s="33"/>
      <c r="W669"/>
      <c r="X669"/>
      <c r="Y669"/>
      <c r="Z669"/>
      <c r="AA669" s="33"/>
      <c r="AB669"/>
      <c r="AC669" s="33"/>
      <c r="AD669"/>
      <c r="AE669"/>
      <c r="AF669"/>
      <c r="AG669"/>
      <c r="AH669" s="33"/>
      <c r="AI669" s="33"/>
      <c r="AJ669"/>
      <c r="AL669" s="37"/>
      <c r="AM669" s="37"/>
    </row>
    <row r="670" spans="1:39" ht="15.95" customHeight="1" x14ac:dyDescent="0.25">
      <c r="A670" s="11">
        <f t="shared" si="164"/>
        <v>651</v>
      </c>
      <c r="B670" s="12" t="s">
        <v>212</v>
      </c>
      <c r="C670" s="13" t="s">
        <v>772</v>
      </c>
      <c r="D670" s="13" t="s">
        <v>158</v>
      </c>
      <c r="E670" s="13" t="s">
        <v>29</v>
      </c>
      <c r="F670" s="13" t="s">
        <v>35</v>
      </c>
      <c r="G670" s="14">
        <v>22000</v>
      </c>
      <c r="H670" s="14">
        <v>0</v>
      </c>
      <c r="I670" s="14">
        <v>0</v>
      </c>
      <c r="J670" s="14">
        <f t="shared" si="167"/>
        <v>631.4</v>
      </c>
      <c r="K670" s="14">
        <f t="shared" si="168"/>
        <v>1561.9999999999998</v>
      </c>
      <c r="L670" s="14">
        <f t="shared" si="169"/>
        <v>253</v>
      </c>
      <c r="M670" s="14">
        <f t="shared" si="170"/>
        <v>668.8</v>
      </c>
      <c r="N670" s="14">
        <f t="shared" si="171"/>
        <v>1559.8000000000002</v>
      </c>
      <c r="O670" s="14">
        <v>0</v>
      </c>
      <c r="P670" s="14">
        <f t="shared" si="172"/>
        <v>4675</v>
      </c>
      <c r="Q670" s="14">
        <v>0</v>
      </c>
      <c r="R670" s="14">
        <f t="shared" si="173"/>
        <v>1300.1999999999998</v>
      </c>
      <c r="S670" s="14">
        <f t="shared" si="174"/>
        <v>3374.8</v>
      </c>
      <c r="T670" s="14">
        <f t="shared" si="175"/>
        <v>20699.8</v>
      </c>
      <c r="U670" s="7"/>
      <c r="V670" s="33"/>
      <c r="W670"/>
      <c r="X670"/>
      <c r="Y670"/>
      <c r="Z670"/>
      <c r="AA670" s="33"/>
      <c r="AB670"/>
      <c r="AC670" s="33"/>
      <c r="AD670"/>
      <c r="AE670"/>
      <c r="AF670"/>
      <c r="AG670"/>
      <c r="AH670" s="33"/>
      <c r="AI670" s="33"/>
      <c r="AJ670"/>
      <c r="AL670" s="37"/>
      <c r="AM670" s="37"/>
    </row>
    <row r="671" spans="1:39" ht="15.95" customHeight="1" x14ac:dyDescent="0.25">
      <c r="A671" s="11">
        <f t="shared" si="164"/>
        <v>652</v>
      </c>
      <c r="B671" s="12" t="s">
        <v>212</v>
      </c>
      <c r="C671" s="13" t="s">
        <v>773</v>
      </c>
      <c r="D671" s="13" t="s">
        <v>502</v>
      </c>
      <c r="E671" s="13" t="s">
        <v>29</v>
      </c>
      <c r="F671" s="13" t="s">
        <v>35</v>
      </c>
      <c r="G671" s="14">
        <v>22000</v>
      </c>
      <c r="H671" s="14">
        <v>0</v>
      </c>
      <c r="I671" s="14">
        <v>0</v>
      </c>
      <c r="J671" s="14">
        <f t="shared" si="167"/>
        <v>631.4</v>
      </c>
      <c r="K671" s="14">
        <f t="shared" si="168"/>
        <v>1561.9999999999998</v>
      </c>
      <c r="L671" s="14">
        <f t="shared" si="169"/>
        <v>253</v>
      </c>
      <c r="M671" s="14">
        <f t="shared" si="170"/>
        <v>668.8</v>
      </c>
      <c r="N671" s="14">
        <f t="shared" si="171"/>
        <v>1559.8000000000002</v>
      </c>
      <c r="O671" s="14">
        <v>0</v>
      </c>
      <c r="P671" s="14">
        <f t="shared" si="172"/>
        <v>4675</v>
      </c>
      <c r="Q671" s="14">
        <v>0</v>
      </c>
      <c r="R671" s="14">
        <f t="shared" si="173"/>
        <v>1300.1999999999998</v>
      </c>
      <c r="S671" s="14">
        <f t="shared" si="174"/>
        <v>3374.8</v>
      </c>
      <c r="T671" s="14">
        <f t="shared" si="175"/>
        <v>20699.8</v>
      </c>
      <c r="U671" s="7"/>
      <c r="V671" s="33"/>
      <c r="W671"/>
      <c r="X671"/>
      <c r="Y671"/>
      <c r="Z671"/>
      <c r="AA671" s="33"/>
      <c r="AB671"/>
      <c r="AC671" s="33"/>
      <c r="AD671"/>
      <c r="AE671"/>
      <c r="AF671"/>
      <c r="AG671"/>
      <c r="AH671" s="33"/>
      <c r="AI671" s="33"/>
      <c r="AJ671"/>
      <c r="AL671" s="37"/>
      <c r="AM671" s="37"/>
    </row>
    <row r="672" spans="1:39" ht="15.95" customHeight="1" x14ac:dyDescent="0.25">
      <c r="A672" s="11">
        <f t="shared" si="164"/>
        <v>653</v>
      </c>
      <c r="B672" s="12" t="s">
        <v>212</v>
      </c>
      <c r="C672" s="13" t="s">
        <v>774</v>
      </c>
      <c r="D672" s="13" t="s">
        <v>165</v>
      </c>
      <c r="E672" s="13" t="s">
        <v>29</v>
      </c>
      <c r="F672" s="13" t="s">
        <v>30</v>
      </c>
      <c r="G672" s="14">
        <v>22000</v>
      </c>
      <c r="H672" s="14">
        <v>0</v>
      </c>
      <c r="I672" s="14">
        <v>0</v>
      </c>
      <c r="J672" s="14">
        <f t="shared" si="167"/>
        <v>631.4</v>
      </c>
      <c r="K672" s="14">
        <f t="shared" si="168"/>
        <v>1561.9999999999998</v>
      </c>
      <c r="L672" s="14">
        <f t="shared" si="169"/>
        <v>253</v>
      </c>
      <c r="M672" s="14">
        <f t="shared" si="170"/>
        <v>668.8</v>
      </c>
      <c r="N672" s="14">
        <f t="shared" si="171"/>
        <v>1559.8000000000002</v>
      </c>
      <c r="O672" s="14">
        <v>0</v>
      </c>
      <c r="P672" s="14">
        <f t="shared" si="172"/>
        <v>4675</v>
      </c>
      <c r="Q672" s="14">
        <v>2546</v>
      </c>
      <c r="R672" s="14">
        <f t="shared" si="173"/>
        <v>3846.2</v>
      </c>
      <c r="S672" s="14">
        <f t="shared" si="174"/>
        <v>3374.8</v>
      </c>
      <c r="T672" s="14">
        <f t="shared" si="175"/>
        <v>18153.8</v>
      </c>
      <c r="U672" s="7"/>
      <c r="V672" s="33"/>
      <c r="W672"/>
      <c r="X672"/>
      <c r="Y672"/>
      <c r="Z672"/>
      <c r="AA672" s="33"/>
      <c r="AB672"/>
      <c r="AC672" s="33"/>
      <c r="AD672"/>
      <c r="AE672"/>
      <c r="AF672"/>
      <c r="AG672" s="33"/>
      <c r="AH672" s="33"/>
      <c r="AI672" s="33"/>
      <c r="AJ672"/>
      <c r="AL672" s="37"/>
      <c r="AM672" s="37"/>
    </row>
    <row r="673" spans="1:39" ht="15.95" customHeight="1" x14ac:dyDescent="0.25">
      <c r="A673" s="11">
        <f t="shared" si="164"/>
        <v>654</v>
      </c>
      <c r="B673" s="12" t="s">
        <v>212</v>
      </c>
      <c r="C673" s="13" t="s">
        <v>775</v>
      </c>
      <c r="D673" s="13" t="s">
        <v>502</v>
      </c>
      <c r="E673" s="13" t="s">
        <v>29</v>
      </c>
      <c r="F673" s="13" t="s">
        <v>35</v>
      </c>
      <c r="G673" s="14">
        <v>22000</v>
      </c>
      <c r="H673" s="14">
        <v>0</v>
      </c>
      <c r="I673" s="14">
        <v>0</v>
      </c>
      <c r="J673" s="14">
        <f t="shared" si="167"/>
        <v>631.4</v>
      </c>
      <c r="K673" s="14">
        <f t="shared" si="168"/>
        <v>1561.9999999999998</v>
      </c>
      <c r="L673" s="14">
        <f t="shared" si="169"/>
        <v>253</v>
      </c>
      <c r="M673" s="14">
        <f t="shared" si="170"/>
        <v>668.8</v>
      </c>
      <c r="N673" s="14">
        <f t="shared" si="171"/>
        <v>1559.8000000000002</v>
      </c>
      <c r="O673" s="14">
        <v>0</v>
      </c>
      <c r="P673" s="14">
        <f t="shared" si="172"/>
        <v>4675</v>
      </c>
      <c r="Q673" s="14">
        <v>0</v>
      </c>
      <c r="R673" s="14">
        <f t="shared" si="173"/>
        <v>1300.1999999999998</v>
      </c>
      <c r="S673" s="14">
        <f t="shared" si="174"/>
        <v>3374.8</v>
      </c>
      <c r="T673" s="14">
        <f t="shared" si="175"/>
        <v>20699.8</v>
      </c>
      <c r="U673" s="7"/>
      <c r="V673" s="33"/>
      <c r="W673"/>
      <c r="X673"/>
      <c r="Y673"/>
      <c r="Z673"/>
      <c r="AA673" s="33"/>
      <c r="AB673"/>
      <c r="AC673" s="33"/>
      <c r="AD673"/>
      <c r="AE673"/>
      <c r="AF673"/>
      <c r="AG673"/>
      <c r="AH673" s="33"/>
      <c r="AI673" s="33"/>
      <c r="AJ673"/>
      <c r="AL673" s="37"/>
      <c r="AM673" s="37"/>
    </row>
    <row r="674" spans="1:39" ht="15.95" customHeight="1" x14ac:dyDescent="0.25">
      <c r="A674" s="11">
        <f t="shared" si="164"/>
        <v>655</v>
      </c>
      <c r="B674" s="12" t="s">
        <v>212</v>
      </c>
      <c r="C674" s="35" t="s">
        <v>776</v>
      </c>
      <c r="D674" s="13" t="s">
        <v>165</v>
      </c>
      <c r="E674" s="13" t="s">
        <v>29</v>
      </c>
      <c r="F674" s="13" t="s">
        <v>30</v>
      </c>
      <c r="G674" s="14">
        <v>22000</v>
      </c>
      <c r="H674" s="14">
        <v>0</v>
      </c>
      <c r="I674" s="14">
        <v>0</v>
      </c>
      <c r="J674" s="14">
        <f t="shared" si="167"/>
        <v>631.4</v>
      </c>
      <c r="K674" s="14">
        <f t="shared" si="168"/>
        <v>1561.9999999999998</v>
      </c>
      <c r="L674" s="14">
        <f t="shared" si="169"/>
        <v>253</v>
      </c>
      <c r="M674" s="14">
        <f t="shared" si="170"/>
        <v>668.8</v>
      </c>
      <c r="N674" s="14">
        <f t="shared" si="171"/>
        <v>1559.8000000000002</v>
      </c>
      <c r="O674" s="14">
        <v>0</v>
      </c>
      <c r="P674" s="14">
        <f t="shared" si="172"/>
        <v>4675</v>
      </c>
      <c r="Q674" s="14">
        <v>0</v>
      </c>
      <c r="R674" s="14">
        <f t="shared" si="173"/>
        <v>1300.1999999999998</v>
      </c>
      <c r="S674" s="14">
        <f t="shared" si="174"/>
        <v>3374.8</v>
      </c>
      <c r="T674" s="14">
        <f t="shared" si="175"/>
        <v>20699.8</v>
      </c>
      <c r="U674" s="7"/>
      <c r="V674" s="33"/>
      <c r="W674"/>
      <c r="X674"/>
      <c r="Y674"/>
      <c r="Z674"/>
      <c r="AA674" s="33"/>
      <c r="AB674"/>
      <c r="AC674" s="33"/>
      <c r="AD674"/>
      <c r="AE674"/>
      <c r="AF674"/>
      <c r="AG674"/>
      <c r="AH674" s="33"/>
      <c r="AI674" s="33"/>
      <c r="AJ674"/>
      <c r="AL674" s="37"/>
      <c r="AM674" s="37"/>
    </row>
    <row r="675" spans="1:39" ht="15.95" customHeight="1" x14ac:dyDescent="0.25">
      <c r="A675" s="11">
        <f t="shared" si="164"/>
        <v>656</v>
      </c>
      <c r="B675" s="12" t="s">
        <v>212</v>
      </c>
      <c r="C675" s="13" t="s">
        <v>777</v>
      </c>
      <c r="D675" s="13" t="s">
        <v>37</v>
      </c>
      <c r="E675" s="13" t="s">
        <v>29</v>
      </c>
      <c r="F675" s="13" t="s">
        <v>35</v>
      </c>
      <c r="G675" s="14">
        <v>34000</v>
      </c>
      <c r="H675" s="14">
        <v>0</v>
      </c>
      <c r="I675" s="14">
        <v>0</v>
      </c>
      <c r="J675" s="14">
        <f t="shared" si="167"/>
        <v>975.8</v>
      </c>
      <c r="K675" s="14">
        <f t="shared" si="168"/>
        <v>2414</v>
      </c>
      <c r="L675" s="14">
        <f t="shared" si="169"/>
        <v>391</v>
      </c>
      <c r="M675" s="14">
        <f t="shared" si="170"/>
        <v>1033.5999999999999</v>
      </c>
      <c r="N675" s="14">
        <f t="shared" si="171"/>
        <v>2410.6000000000004</v>
      </c>
      <c r="O675" s="14">
        <v>0</v>
      </c>
      <c r="P675" s="14">
        <f t="shared" si="172"/>
        <v>7225</v>
      </c>
      <c r="Q675" s="14">
        <v>17934.11</v>
      </c>
      <c r="R675" s="14">
        <f t="shared" si="173"/>
        <v>19943.510000000002</v>
      </c>
      <c r="S675" s="14">
        <f t="shared" si="174"/>
        <v>5215.6000000000004</v>
      </c>
      <c r="T675" s="14">
        <f t="shared" si="175"/>
        <v>14056.489999999998</v>
      </c>
      <c r="U675" s="7"/>
      <c r="V675" s="33"/>
      <c r="W675"/>
      <c r="X675"/>
      <c r="Y675"/>
      <c r="Z675"/>
      <c r="AA675" s="33"/>
      <c r="AB675"/>
      <c r="AC675" s="33"/>
      <c r="AD675"/>
      <c r="AE675"/>
      <c r="AF675" s="33"/>
      <c r="AG675" s="33"/>
      <c r="AH675" s="33"/>
      <c r="AI675" s="33"/>
      <c r="AJ675"/>
      <c r="AL675" s="37"/>
      <c r="AM675" s="37"/>
    </row>
    <row r="676" spans="1:39" ht="15.95" customHeight="1" x14ac:dyDescent="0.25">
      <c r="A676" s="11">
        <f t="shared" si="164"/>
        <v>657</v>
      </c>
      <c r="B676" s="12" t="s">
        <v>212</v>
      </c>
      <c r="C676" s="13" t="s">
        <v>778</v>
      </c>
      <c r="D676" s="13" t="s">
        <v>165</v>
      </c>
      <c r="E676" s="13" t="s">
        <v>29</v>
      </c>
      <c r="F676" s="13" t="s">
        <v>30</v>
      </c>
      <c r="G676" s="14">
        <v>22000</v>
      </c>
      <c r="H676" s="14">
        <v>0</v>
      </c>
      <c r="I676" s="14">
        <v>0</v>
      </c>
      <c r="J676" s="14">
        <f t="shared" si="167"/>
        <v>631.4</v>
      </c>
      <c r="K676" s="14">
        <f t="shared" si="168"/>
        <v>1561.9999999999998</v>
      </c>
      <c r="L676" s="14">
        <f t="shared" si="169"/>
        <v>253</v>
      </c>
      <c r="M676" s="14">
        <f t="shared" si="170"/>
        <v>668.8</v>
      </c>
      <c r="N676" s="14">
        <f t="shared" si="171"/>
        <v>1559.8000000000002</v>
      </c>
      <c r="O676" s="14">
        <v>0</v>
      </c>
      <c r="P676" s="14">
        <f t="shared" si="172"/>
        <v>4675</v>
      </c>
      <c r="Q676" s="14">
        <v>0</v>
      </c>
      <c r="R676" s="14">
        <f t="shared" si="173"/>
        <v>1300.1999999999998</v>
      </c>
      <c r="S676" s="14">
        <f t="shared" si="174"/>
        <v>3374.8</v>
      </c>
      <c r="T676" s="14">
        <f t="shared" si="175"/>
        <v>20699.8</v>
      </c>
      <c r="U676" s="7"/>
      <c r="V676" s="33"/>
      <c r="W676"/>
      <c r="X676"/>
      <c r="Y676"/>
      <c r="Z676"/>
      <c r="AA676" s="33"/>
      <c r="AB676"/>
      <c r="AC676" s="33"/>
      <c r="AD676"/>
      <c r="AE676"/>
      <c r="AF676"/>
      <c r="AG676"/>
      <c r="AH676" s="33"/>
      <c r="AI676" s="33"/>
      <c r="AJ676"/>
      <c r="AL676" s="37"/>
      <c r="AM676" s="37"/>
    </row>
    <row r="677" spans="1:39" ht="15.95" customHeight="1" x14ac:dyDescent="0.25">
      <c r="A677" s="11">
        <f t="shared" si="164"/>
        <v>658</v>
      </c>
      <c r="B677" s="12" t="s">
        <v>212</v>
      </c>
      <c r="C677" s="13" t="s">
        <v>779</v>
      </c>
      <c r="D677" s="13" t="s">
        <v>158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 t="shared" si="167"/>
        <v>631.4</v>
      </c>
      <c r="K677" s="14">
        <f t="shared" si="168"/>
        <v>1561.9999999999998</v>
      </c>
      <c r="L677" s="14">
        <f t="shared" si="169"/>
        <v>253</v>
      </c>
      <c r="M677" s="14">
        <f t="shared" si="170"/>
        <v>668.8</v>
      </c>
      <c r="N677" s="14">
        <f t="shared" si="171"/>
        <v>1559.8000000000002</v>
      </c>
      <c r="O677" s="14">
        <v>0</v>
      </c>
      <c r="P677" s="14">
        <f t="shared" si="172"/>
        <v>4675</v>
      </c>
      <c r="Q677" s="14">
        <v>4529.1899999999996</v>
      </c>
      <c r="R677" s="14">
        <f t="shared" si="173"/>
        <v>5829.3899999999994</v>
      </c>
      <c r="S677" s="14">
        <f t="shared" si="174"/>
        <v>3374.8</v>
      </c>
      <c r="T677" s="14">
        <f t="shared" si="175"/>
        <v>16170.61</v>
      </c>
      <c r="U677" s="7"/>
      <c r="V677" s="33"/>
      <c r="W677"/>
      <c r="X677"/>
      <c r="Y677"/>
      <c r="Z677"/>
      <c r="AA677" s="33"/>
      <c r="AB677"/>
      <c r="AC677" s="33"/>
      <c r="AD677"/>
      <c r="AE677"/>
      <c r="AF677"/>
      <c r="AG677" s="33"/>
      <c r="AH677" s="33"/>
      <c r="AI677" s="33"/>
      <c r="AJ677"/>
      <c r="AL677" s="37"/>
      <c r="AM677" s="37"/>
    </row>
    <row r="678" spans="1:39" ht="15.95" customHeight="1" x14ac:dyDescent="0.25">
      <c r="A678" s="11">
        <f t="shared" ref="A678:A741" si="176">1+A677</f>
        <v>659</v>
      </c>
      <c r="B678" s="12" t="s">
        <v>212</v>
      </c>
      <c r="C678" s="13" t="s">
        <v>780</v>
      </c>
      <c r="D678" s="13" t="s">
        <v>37</v>
      </c>
      <c r="E678" s="13" t="s">
        <v>29</v>
      </c>
      <c r="F678" s="13" t="s">
        <v>35</v>
      </c>
      <c r="G678" s="14">
        <v>40000</v>
      </c>
      <c r="H678" s="14">
        <v>442.65</v>
      </c>
      <c r="I678" s="14">
        <v>0</v>
      </c>
      <c r="J678" s="14">
        <f t="shared" si="167"/>
        <v>1148</v>
      </c>
      <c r="K678" s="14">
        <f t="shared" si="168"/>
        <v>2839.9999999999995</v>
      </c>
      <c r="L678" s="14">
        <f t="shared" si="169"/>
        <v>460</v>
      </c>
      <c r="M678" s="14">
        <f t="shared" si="170"/>
        <v>1216</v>
      </c>
      <c r="N678" s="14">
        <f t="shared" si="171"/>
        <v>2836</v>
      </c>
      <c r="O678" s="14">
        <v>0</v>
      </c>
      <c r="P678" s="14">
        <f t="shared" si="172"/>
        <v>8500</v>
      </c>
      <c r="Q678" s="14">
        <v>17567.46</v>
      </c>
      <c r="R678" s="14">
        <f t="shared" si="173"/>
        <v>20374.11</v>
      </c>
      <c r="S678" s="14">
        <f t="shared" si="174"/>
        <v>6136</v>
      </c>
      <c r="T678" s="14">
        <f t="shared" si="175"/>
        <v>19625.89</v>
      </c>
      <c r="U678" s="7"/>
      <c r="V678" s="33"/>
      <c r="W678"/>
      <c r="X678"/>
      <c r="Y678"/>
      <c r="Z678"/>
      <c r="AA678" s="33"/>
      <c r="AB678"/>
      <c r="AC678" s="33"/>
      <c r="AD678" s="33"/>
      <c r="AE678"/>
      <c r="AF678" s="33"/>
      <c r="AG678" s="33"/>
      <c r="AH678" s="33"/>
      <c r="AI678" s="33"/>
      <c r="AJ678"/>
      <c r="AL678" s="37"/>
      <c r="AM678" s="37"/>
    </row>
    <row r="679" spans="1:39" ht="15.95" customHeight="1" x14ac:dyDescent="0.25">
      <c r="A679" s="11">
        <f t="shared" si="176"/>
        <v>660</v>
      </c>
      <c r="B679" s="12" t="s">
        <v>212</v>
      </c>
      <c r="C679" s="13" t="s">
        <v>781</v>
      </c>
      <c r="D679" s="13" t="s">
        <v>163</v>
      </c>
      <c r="E679" s="13" t="s">
        <v>29</v>
      </c>
      <c r="F679" s="13" t="s">
        <v>35</v>
      </c>
      <c r="G679" s="14">
        <v>30000</v>
      </c>
      <c r="H679" s="14">
        <v>0</v>
      </c>
      <c r="I679" s="14">
        <v>0</v>
      </c>
      <c r="J679" s="14">
        <f t="shared" si="167"/>
        <v>861</v>
      </c>
      <c r="K679" s="14">
        <f t="shared" si="168"/>
        <v>2130</v>
      </c>
      <c r="L679" s="14">
        <f t="shared" si="169"/>
        <v>345</v>
      </c>
      <c r="M679" s="14">
        <f t="shared" si="170"/>
        <v>912</v>
      </c>
      <c r="N679" s="14">
        <f t="shared" si="171"/>
        <v>2127</v>
      </c>
      <c r="O679" s="14">
        <v>0</v>
      </c>
      <c r="P679" s="14">
        <f t="shared" si="172"/>
        <v>6375</v>
      </c>
      <c r="Q679" s="14">
        <v>4946</v>
      </c>
      <c r="R679" s="14">
        <f t="shared" si="173"/>
        <v>6719</v>
      </c>
      <c r="S679" s="14">
        <f t="shared" si="174"/>
        <v>4602</v>
      </c>
      <c r="T679" s="14">
        <f t="shared" si="175"/>
        <v>23281</v>
      </c>
      <c r="U679" s="7"/>
      <c r="V679" s="33"/>
      <c r="W679"/>
      <c r="X679"/>
      <c r="Y679"/>
      <c r="Z679"/>
      <c r="AA679" s="33"/>
      <c r="AB679"/>
      <c r="AC679" s="33"/>
      <c r="AD679"/>
      <c r="AE679"/>
      <c r="AF679"/>
      <c r="AG679" s="33"/>
      <c r="AH679" s="33"/>
      <c r="AI679" s="33"/>
      <c r="AJ679"/>
      <c r="AL679" s="37"/>
      <c r="AM679" s="37"/>
    </row>
    <row r="680" spans="1:39" ht="15.95" customHeight="1" x14ac:dyDescent="0.25">
      <c r="A680" s="11">
        <f t="shared" si="176"/>
        <v>661</v>
      </c>
      <c r="B680" s="12" t="s">
        <v>212</v>
      </c>
      <c r="C680" s="13" t="s">
        <v>782</v>
      </c>
      <c r="D680" s="13" t="s">
        <v>502</v>
      </c>
      <c r="E680" s="13" t="s">
        <v>29</v>
      </c>
      <c r="F680" s="13" t="s">
        <v>35</v>
      </c>
      <c r="G680" s="14">
        <v>22000</v>
      </c>
      <c r="H680" s="14">
        <v>0</v>
      </c>
      <c r="I680" s="14">
        <v>0</v>
      </c>
      <c r="J680" s="14">
        <f t="shared" ref="J680:J711" si="177">+G680*2.87%</f>
        <v>631.4</v>
      </c>
      <c r="K680" s="14">
        <f t="shared" ref="K680:K711" si="178">G680*7.1%</f>
        <v>1561.9999999999998</v>
      </c>
      <c r="L680" s="14">
        <f t="shared" ref="L680:L711" si="179">G680*1.15%</f>
        <v>253</v>
      </c>
      <c r="M680" s="14">
        <f t="shared" ref="M680:M711" si="180">+G680*3.04%</f>
        <v>668.8</v>
      </c>
      <c r="N680" s="14">
        <f t="shared" ref="N680:N711" si="181">G680*7.09%</f>
        <v>1559.8000000000002</v>
      </c>
      <c r="O680" s="14">
        <v>0</v>
      </c>
      <c r="P680" s="14">
        <f t="shared" ref="P680:P711" si="182">J680+K680+L680+M680+N680</f>
        <v>4675</v>
      </c>
      <c r="Q680" s="14">
        <v>0</v>
      </c>
      <c r="R680" s="14">
        <f t="shared" ref="R680:R711" si="183">+J680+M680+O680+Q680+H680+I680</f>
        <v>1300.1999999999998</v>
      </c>
      <c r="S680" s="14">
        <f t="shared" ref="S680:S711" si="184">+N680+L680+K680</f>
        <v>3374.8</v>
      </c>
      <c r="T680" s="14">
        <f t="shared" ref="T680:T711" si="185">+G680-R680</f>
        <v>20699.8</v>
      </c>
      <c r="U680" s="7"/>
      <c r="V680" s="33"/>
      <c r="W680"/>
      <c r="X680"/>
      <c r="Y680"/>
      <c r="Z680"/>
      <c r="AA680" s="33"/>
      <c r="AB680"/>
      <c r="AC680" s="33"/>
      <c r="AD680"/>
      <c r="AE680"/>
      <c r="AF680"/>
      <c r="AG680"/>
      <c r="AH680" s="33"/>
      <c r="AI680" s="33"/>
      <c r="AJ680"/>
      <c r="AL680" s="37"/>
      <c r="AM680" s="37"/>
    </row>
    <row r="681" spans="1:39" ht="15.95" customHeight="1" x14ac:dyDescent="0.25">
      <c r="A681" s="11">
        <f t="shared" si="176"/>
        <v>662</v>
      </c>
      <c r="B681" s="12" t="s">
        <v>212</v>
      </c>
      <c r="C681" s="13" t="s">
        <v>783</v>
      </c>
      <c r="D681" s="13" t="s">
        <v>382</v>
      </c>
      <c r="E681" s="13" t="s">
        <v>29</v>
      </c>
      <c r="F681" s="13" t="s">
        <v>35</v>
      </c>
      <c r="G681" s="14">
        <v>45000</v>
      </c>
      <c r="H681" s="14">
        <v>1148.33</v>
      </c>
      <c r="I681" s="14">
        <v>0</v>
      </c>
      <c r="J681" s="14">
        <f t="shared" si="177"/>
        <v>1291.5</v>
      </c>
      <c r="K681" s="14">
        <f t="shared" si="178"/>
        <v>3194.9999999999995</v>
      </c>
      <c r="L681" s="14">
        <f t="shared" si="179"/>
        <v>517.5</v>
      </c>
      <c r="M681" s="14">
        <f t="shared" si="180"/>
        <v>1368</v>
      </c>
      <c r="N681" s="14">
        <f t="shared" si="181"/>
        <v>3190.5</v>
      </c>
      <c r="O681" s="14">
        <v>0</v>
      </c>
      <c r="P681" s="14">
        <f t="shared" si="182"/>
        <v>9562.5</v>
      </c>
      <c r="Q681" s="14">
        <v>13536.08</v>
      </c>
      <c r="R681" s="14">
        <f t="shared" si="183"/>
        <v>17343.91</v>
      </c>
      <c r="S681" s="14">
        <f t="shared" si="184"/>
        <v>6903</v>
      </c>
      <c r="T681" s="14">
        <f t="shared" si="185"/>
        <v>27656.09</v>
      </c>
      <c r="U681" s="7"/>
      <c r="V681" s="33"/>
      <c r="W681"/>
      <c r="X681"/>
      <c r="Y681"/>
      <c r="Z681"/>
      <c r="AA681" s="33"/>
      <c r="AB681"/>
      <c r="AC681" s="33"/>
      <c r="AD681" s="33"/>
      <c r="AE681" s="33"/>
      <c r="AF681" s="33"/>
      <c r="AG681" s="33"/>
      <c r="AH681" s="33"/>
      <c r="AI681" s="33"/>
      <c r="AJ681"/>
      <c r="AL681" s="37"/>
      <c r="AM681" s="37"/>
    </row>
    <row r="682" spans="1:39" ht="15.95" customHeight="1" x14ac:dyDescent="0.25">
      <c r="A682" s="11">
        <f t="shared" si="176"/>
        <v>663</v>
      </c>
      <c r="B682" s="12" t="s">
        <v>212</v>
      </c>
      <c r="C682" s="13" t="s">
        <v>784</v>
      </c>
      <c r="D682" s="13" t="s">
        <v>165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 t="shared" si="177"/>
        <v>631.4</v>
      </c>
      <c r="K682" s="14">
        <f t="shared" si="178"/>
        <v>1561.9999999999998</v>
      </c>
      <c r="L682" s="14">
        <f t="shared" si="179"/>
        <v>253</v>
      </c>
      <c r="M682" s="14">
        <f t="shared" si="180"/>
        <v>668.8</v>
      </c>
      <c r="N682" s="14">
        <f t="shared" si="181"/>
        <v>1559.8000000000002</v>
      </c>
      <c r="O682" s="14">
        <v>0</v>
      </c>
      <c r="P682" s="14">
        <f t="shared" si="182"/>
        <v>4675</v>
      </c>
      <c r="Q682" s="14">
        <v>0</v>
      </c>
      <c r="R682" s="14">
        <f t="shared" si="183"/>
        <v>1300.1999999999998</v>
      </c>
      <c r="S682" s="14">
        <f t="shared" si="184"/>
        <v>3374.8</v>
      </c>
      <c r="T682" s="14">
        <f t="shared" si="185"/>
        <v>20699.8</v>
      </c>
      <c r="U682" s="7"/>
      <c r="V682" s="33"/>
      <c r="W682"/>
      <c r="X682"/>
      <c r="Y682"/>
      <c r="Z682"/>
      <c r="AA682" s="33"/>
      <c r="AB682"/>
      <c r="AC682" s="33"/>
      <c r="AD682"/>
      <c r="AE682"/>
      <c r="AF682"/>
      <c r="AG682"/>
      <c r="AH682" s="33"/>
      <c r="AI682" s="33"/>
      <c r="AJ682"/>
      <c r="AL682" s="37"/>
      <c r="AM682" s="37"/>
    </row>
    <row r="683" spans="1:39" ht="15.95" customHeight="1" x14ac:dyDescent="0.25">
      <c r="A683" s="11">
        <f t="shared" si="176"/>
        <v>664</v>
      </c>
      <c r="B683" s="12" t="s">
        <v>212</v>
      </c>
      <c r="C683" s="13" t="s">
        <v>785</v>
      </c>
      <c r="D683" s="13" t="s">
        <v>165</v>
      </c>
      <c r="E683" s="13" t="s">
        <v>29</v>
      </c>
      <c r="F683" s="13" t="s">
        <v>30</v>
      </c>
      <c r="G683" s="14">
        <v>22000</v>
      </c>
      <c r="H683" s="14">
        <v>0</v>
      </c>
      <c r="I683" s="14">
        <v>0</v>
      </c>
      <c r="J683" s="14">
        <f t="shared" si="177"/>
        <v>631.4</v>
      </c>
      <c r="K683" s="14">
        <f t="shared" si="178"/>
        <v>1561.9999999999998</v>
      </c>
      <c r="L683" s="14">
        <f t="shared" si="179"/>
        <v>253</v>
      </c>
      <c r="M683" s="14">
        <f t="shared" si="180"/>
        <v>668.8</v>
      </c>
      <c r="N683" s="14">
        <f t="shared" si="181"/>
        <v>1559.8000000000002</v>
      </c>
      <c r="O683" s="14">
        <v>0</v>
      </c>
      <c r="P683" s="14">
        <f t="shared" si="182"/>
        <v>4675</v>
      </c>
      <c r="Q683" s="14">
        <v>11993.14</v>
      </c>
      <c r="R683" s="14">
        <f t="shared" si="183"/>
        <v>13293.34</v>
      </c>
      <c r="S683" s="14">
        <f t="shared" si="184"/>
        <v>3374.8</v>
      </c>
      <c r="T683" s="14">
        <f t="shared" si="185"/>
        <v>8706.66</v>
      </c>
      <c r="U683" s="7"/>
      <c r="V683" s="33"/>
      <c r="W683"/>
      <c r="X683"/>
      <c r="Y683"/>
      <c r="Z683"/>
      <c r="AA683" s="33"/>
      <c r="AB683"/>
      <c r="AC683" s="33"/>
      <c r="AD683"/>
      <c r="AE683"/>
      <c r="AF683"/>
      <c r="AG683" s="33"/>
      <c r="AH683" s="33"/>
      <c r="AI683" s="33"/>
      <c r="AJ683"/>
      <c r="AL683" s="37"/>
      <c r="AM683" s="37"/>
    </row>
    <row r="684" spans="1:39" ht="15.95" customHeight="1" x14ac:dyDescent="0.25">
      <c r="A684" s="11">
        <f t="shared" si="176"/>
        <v>665</v>
      </c>
      <c r="B684" s="12" t="s">
        <v>212</v>
      </c>
      <c r="C684" s="13" t="s">
        <v>786</v>
      </c>
      <c r="D684" s="13" t="s">
        <v>165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 t="shared" si="177"/>
        <v>631.4</v>
      </c>
      <c r="K684" s="14">
        <f t="shared" si="178"/>
        <v>1561.9999999999998</v>
      </c>
      <c r="L684" s="14">
        <f t="shared" si="179"/>
        <v>253</v>
      </c>
      <c r="M684" s="14">
        <f t="shared" si="180"/>
        <v>668.8</v>
      </c>
      <c r="N684" s="14">
        <f t="shared" si="181"/>
        <v>1559.8000000000002</v>
      </c>
      <c r="O684" s="14">
        <v>0</v>
      </c>
      <c r="P684" s="14">
        <f t="shared" si="182"/>
        <v>4675</v>
      </c>
      <c r="Q684" s="14">
        <v>0</v>
      </c>
      <c r="R684" s="14">
        <f t="shared" si="183"/>
        <v>1300.1999999999998</v>
      </c>
      <c r="S684" s="14">
        <f t="shared" si="184"/>
        <v>3374.8</v>
      </c>
      <c r="T684" s="14">
        <f t="shared" si="185"/>
        <v>20699.8</v>
      </c>
      <c r="U684" s="7"/>
      <c r="V684" s="33"/>
      <c r="W684"/>
      <c r="X684"/>
      <c r="Y684"/>
      <c r="Z684"/>
      <c r="AA684" s="33"/>
      <c r="AB684"/>
      <c r="AC684" s="33"/>
      <c r="AD684"/>
      <c r="AE684"/>
      <c r="AF684"/>
      <c r="AG684"/>
      <c r="AH684" s="33"/>
      <c r="AI684" s="33"/>
      <c r="AJ684"/>
      <c r="AL684" s="37"/>
      <c r="AM684" s="37"/>
    </row>
    <row r="685" spans="1:39" ht="15.95" customHeight="1" x14ac:dyDescent="0.25">
      <c r="A685" s="11">
        <f t="shared" si="176"/>
        <v>666</v>
      </c>
      <c r="B685" s="12" t="s">
        <v>212</v>
      </c>
      <c r="C685" s="13" t="s">
        <v>787</v>
      </c>
      <c r="D685" s="13" t="s">
        <v>165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177"/>
        <v>631.4</v>
      </c>
      <c r="K685" s="14">
        <f t="shared" si="178"/>
        <v>1561.9999999999998</v>
      </c>
      <c r="L685" s="14">
        <f t="shared" si="179"/>
        <v>253</v>
      </c>
      <c r="M685" s="14">
        <f t="shared" si="180"/>
        <v>668.8</v>
      </c>
      <c r="N685" s="14">
        <f t="shared" si="181"/>
        <v>1559.8000000000002</v>
      </c>
      <c r="O685" s="14">
        <v>3194.62</v>
      </c>
      <c r="P685" s="14">
        <f t="shared" si="182"/>
        <v>4675</v>
      </c>
      <c r="Q685" s="14">
        <v>0</v>
      </c>
      <c r="R685" s="14">
        <f t="shared" si="183"/>
        <v>4494.82</v>
      </c>
      <c r="S685" s="14">
        <f t="shared" si="184"/>
        <v>3374.8</v>
      </c>
      <c r="T685" s="14">
        <f t="shared" si="185"/>
        <v>17505.18</v>
      </c>
      <c r="U685" s="7"/>
      <c r="V685" s="33"/>
      <c r="W685"/>
      <c r="X685"/>
      <c r="Y685"/>
      <c r="Z685"/>
      <c r="AA685" s="33"/>
      <c r="AB685"/>
      <c r="AC685" s="33"/>
      <c r="AD685"/>
      <c r="AE685"/>
      <c r="AF685"/>
      <c r="AG685" s="33"/>
      <c r="AH685" s="33"/>
      <c r="AI685" s="33"/>
      <c r="AJ685"/>
      <c r="AL685" s="37"/>
      <c r="AM685" s="37"/>
    </row>
    <row r="686" spans="1:39" ht="15.95" customHeight="1" x14ac:dyDescent="0.25">
      <c r="A686" s="11">
        <f t="shared" si="176"/>
        <v>667</v>
      </c>
      <c r="B686" s="12" t="s">
        <v>212</v>
      </c>
      <c r="C686" s="13" t="s">
        <v>788</v>
      </c>
      <c r="D686" s="13" t="s">
        <v>382</v>
      </c>
      <c r="E686" s="13" t="s">
        <v>29</v>
      </c>
      <c r="F686" s="13" t="s">
        <v>30</v>
      </c>
      <c r="G686" s="14">
        <v>45000</v>
      </c>
      <c r="H686" s="14">
        <v>1148.33</v>
      </c>
      <c r="I686" s="14">
        <v>0</v>
      </c>
      <c r="J686" s="14">
        <f t="shared" si="177"/>
        <v>1291.5</v>
      </c>
      <c r="K686" s="14">
        <f t="shared" si="178"/>
        <v>3194.9999999999995</v>
      </c>
      <c r="L686" s="14">
        <f t="shared" si="179"/>
        <v>517.5</v>
      </c>
      <c r="M686" s="14">
        <f t="shared" si="180"/>
        <v>1368</v>
      </c>
      <c r="N686" s="14">
        <f t="shared" si="181"/>
        <v>3190.5</v>
      </c>
      <c r="O686" s="14">
        <v>0</v>
      </c>
      <c r="P686" s="14">
        <f t="shared" si="182"/>
        <v>9562.5</v>
      </c>
      <c r="Q686" s="14">
        <v>0</v>
      </c>
      <c r="R686" s="14">
        <f t="shared" si="183"/>
        <v>3807.83</v>
      </c>
      <c r="S686" s="14">
        <f t="shared" si="184"/>
        <v>6903</v>
      </c>
      <c r="T686" s="14">
        <f t="shared" si="185"/>
        <v>41192.17</v>
      </c>
      <c r="U686" s="7"/>
      <c r="V686" s="33"/>
      <c r="W686"/>
      <c r="X686"/>
      <c r="Y686"/>
      <c r="Z686"/>
      <c r="AA686" s="33"/>
      <c r="AB686"/>
      <c r="AC686" s="33"/>
      <c r="AD686" s="33"/>
      <c r="AE686" s="33"/>
      <c r="AF686" s="33"/>
      <c r="AG686"/>
      <c r="AH686" s="33"/>
      <c r="AI686" s="33"/>
      <c r="AJ686"/>
      <c r="AL686" s="37"/>
      <c r="AM686" s="37"/>
    </row>
    <row r="687" spans="1:39" ht="15.95" customHeight="1" x14ac:dyDescent="0.25">
      <c r="A687" s="11">
        <f t="shared" si="176"/>
        <v>668</v>
      </c>
      <c r="B687" s="12" t="s">
        <v>212</v>
      </c>
      <c r="C687" s="13" t="s">
        <v>789</v>
      </c>
      <c r="D687" s="13" t="s">
        <v>165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177"/>
        <v>631.4</v>
      </c>
      <c r="K687" s="14">
        <f t="shared" si="178"/>
        <v>1561.9999999999998</v>
      </c>
      <c r="L687" s="14">
        <f t="shared" si="179"/>
        <v>253</v>
      </c>
      <c r="M687" s="14">
        <f t="shared" si="180"/>
        <v>668.8</v>
      </c>
      <c r="N687" s="14">
        <f t="shared" si="181"/>
        <v>1559.8000000000002</v>
      </c>
      <c r="O687" s="14">
        <v>0</v>
      </c>
      <c r="P687" s="14">
        <f t="shared" si="182"/>
        <v>4675</v>
      </c>
      <c r="Q687" s="14">
        <v>11954.06</v>
      </c>
      <c r="R687" s="14">
        <f t="shared" si="183"/>
        <v>13254.259999999998</v>
      </c>
      <c r="S687" s="14">
        <f t="shared" si="184"/>
        <v>3374.8</v>
      </c>
      <c r="T687" s="14">
        <f t="shared" si="185"/>
        <v>8745.7400000000016</v>
      </c>
      <c r="U687" s="7"/>
      <c r="V687" s="33"/>
      <c r="W687"/>
      <c r="X687"/>
      <c r="Y687"/>
      <c r="Z687"/>
      <c r="AA687" s="33"/>
      <c r="AB687"/>
      <c r="AC687" s="33"/>
      <c r="AD687"/>
      <c r="AE687"/>
      <c r="AF687"/>
      <c r="AG687" s="33"/>
      <c r="AH687" s="33"/>
      <c r="AI687" s="33"/>
      <c r="AJ687"/>
      <c r="AL687" s="37"/>
      <c r="AM687" s="37"/>
    </row>
    <row r="688" spans="1:39" ht="15.95" customHeight="1" x14ac:dyDescent="0.25">
      <c r="A688" s="11">
        <f t="shared" si="176"/>
        <v>669</v>
      </c>
      <c r="B688" s="12" t="s">
        <v>212</v>
      </c>
      <c r="C688" s="13" t="s">
        <v>790</v>
      </c>
      <c r="D688" s="13" t="s">
        <v>158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77"/>
        <v>631.4</v>
      </c>
      <c r="K688" s="14">
        <f t="shared" si="178"/>
        <v>1561.9999999999998</v>
      </c>
      <c r="L688" s="14">
        <f t="shared" si="179"/>
        <v>253</v>
      </c>
      <c r="M688" s="14">
        <f t="shared" si="180"/>
        <v>668.8</v>
      </c>
      <c r="N688" s="14">
        <f t="shared" si="181"/>
        <v>1559.8000000000002</v>
      </c>
      <c r="O688" s="14">
        <v>0</v>
      </c>
      <c r="P688" s="14">
        <f t="shared" si="182"/>
        <v>4675</v>
      </c>
      <c r="Q688" s="14">
        <v>0</v>
      </c>
      <c r="R688" s="14">
        <f t="shared" si="183"/>
        <v>1300.1999999999998</v>
      </c>
      <c r="S688" s="14">
        <f t="shared" si="184"/>
        <v>3374.8</v>
      </c>
      <c r="T688" s="14">
        <f t="shared" si="185"/>
        <v>20699.8</v>
      </c>
      <c r="U688" s="7"/>
      <c r="V688" s="33"/>
      <c r="W688"/>
      <c r="X688"/>
      <c r="Y688"/>
      <c r="Z688"/>
      <c r="AA688" s="33"/>
      <c r="AB688"/>
      <c r="AC688" s="33"/>
      <c r="AD688"/>
      <c r="AE688"/>
      <c r="AF688"/>
      <c r="AG688"/>
      <c r="AH688" s="33"/>
      <c r="AI688" s="33"/>
      <c r="AJ688"/>
      <c r="AL688" s="37"/>
      <c r="AM688" s="37"/>
    </row>
    <row r="689" spans="1:39" ht="15.95" customHeight="1" x14ac:dyDescent="0.25">
      <c r="A689" s="11">
        <f t="shared" si="176"/>
        <v>670</v>
      </c>
      <c r="B689" s="12" t="s">
        <v>212</v>
      </c>
      <c r="C689" s="13" t="s">
        <v>791</v>
      </c>
      <c r="D689" s="13" t="s">
        <v>165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177"/>
        <v>631.4</v>
      </c>
      <c r="K689" s="14">
        <f t="shared" si="178"/>
        <v>1561.9999999999998</v>
      </c>
      <c r="L689" s="14">
        <f t="shared" si="179"/>
        <v>253</v>
      </c>
      <c r="M689" s="14">
        <f t="shared" si="180"/>
        <v>668.8</v>
      </c>
      <c r="N689" s="14">
        <f t="shared" si="181"/>
        <v>1559.8000000000002</v>
      </c>
      <c r="O689" s="14">
        <v>0</v>
      </c>
      <c r="P689" s="14">
        <f t="shared" si="182"/>
        <v>4675</v>
      </c>
      <c r="Q689" s="14">
        <v>1346</v>
      </c>
      <c r="R689" s="14">
        <f t="shared" si="183"/>
        <v>2646.2</v>
      </c>
      <c r="S689" s="14">
        <f t="shared" si="184"/>
        <v>3374.8</v>
      </c>
      <c r="T689" s="14">
        <f t="shared" si="185"/>
        <v>19353.8</v>
      </c>
      <c r="U689" s="7"/>
      <c r="V689" s="33"/>
      <c r="W689"/>
      <c r="X689"/>
      <c r="Y689"/>
      <c r="Z689"/>
      <c r="AA689" s="33"/>
      <c r="AB689"/>
      <c r="AC689" s="33"/>
      <c r="AD689"/>
      <c r="AE689"/>
      <c r="AF689"/>
      <c r="AG689" s="33"/>
      <c r="AH689" s="33"/>
      <c r="AI689" s="33"/>
      <c r="AJ689"/>
      <c r="AL689" s="37"/>
      <c r="AM689" s="37"/>
    </row>
    <row r="690" spans="1:39" ht="15.95" customHeight="1" x14ac:dyDescent="0.25">
      <c r="A690" s="11">
        <f t="shared" si="176"/>
        <v>671</v>
      </c>
      <c r="B690" s="12" t="s">
        <v>212</v>
      </c>
      <c r="C690" s="13" t="s">
        <v>792</v>
      </c>
      <c r="D690" s="13" t="s">
        <v>165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 t="shared" si="177"/>
        <v>631.4</v>
      </c>
      <c r="K690" s="14">
        <f t="shared" si="178"/>
        <v>1561.9999999999998</v>
      </c>
      <c r="L690" s="14">
        <f t="shared" si="179"/>
        <v>253</v>
      </c>
      <c r="M690" s="14">
        <f t="shared" si="180"/>
        <v>668.8</v>
      </c>
      <c r="N690" s="14">
        <f t="shared" si="181"/>
        <v>1559.8000000000002</v>
      </c>
      <c r="O690" s="14">
        <v>0</v>
      </c>
      <c r="P690" s="14">
        <f t="shared" si="182"/>
        <v>4675</v>
      </c>
      <c r="Q690" s="14">
        <v>8783.89</v>
      </c>
      <c r="R690" s="14">
        <f t="shared" si="183"/>
        <v>10084.09</v>
      </c>
      <c r="S690" s="14">
        <f t="shared" si="184"/>
        <v>3374.8</v>
      </c>
      <c r="T690" s="14">
        <f t="shared" si="185"/>
        <v>11915.91</v>
      </c>
      <c r="U690" s="7"/>
      <c r="V690" s="33"/>
      <c r="W690"/>
      <c r="X690"/>
      <c r="Y690"/>
      <c r="Z690"/>
      <c r="AA690" s="33"/>
      <c r="AB690"/>
      <c r="AC690" s="33"/>
      <c r="AD690"/>
      <c r="AE690"/>
      <c r="AF690"/>
      <c r="AG690" s="33"/>
      <c r="AH690" s="33"/>
      <c r="AI690" s="33"/>
      <c r="AJ690"/>
      <c r="AL690" s="37"/>
      <c r="AM690" s="37"/>
    </row>
    <row r="691" spans="1:39" ht="15.95" customHeight="1" x14ac:dyDescent="0.25">
      <c r="A691" s="11">
        <f t="shared" si="176"/>
        <v>672</v>
      </c>
      <c r="B691" s="12" t="s">
        <v>212</v>
      </c>
      <c r="C691" s="13" t="s">
        <v>793</v>
      </c>
      <c r="D691" s="13" t="s">
        <v>191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177"/>
        <v>631.4</v>
      </c>
      <c r="K691" s="14">
        <f t="shared" si="178"/>
        <v>1561.9999999999998</v>
      </c>
      <c r="L691" s="14">
        <f t="shared" si="179"/>
        <v>253</v>
      </c>
      <c r="M691" s="14">
        <f t="shared" si="180"/>
        <v>668.8</v>
      </c>
      <c r="N691" s="14">
        <f t="shared" si="181"/>
        <v>1559.8000000000002</v>
      </c>
      <c r="O691" s="14">
        <v>0</v>
      </c>
      <c r="P691" s="14">
        <f t="shared" si="182"/>
        <v>4675</v>
      </c>
      <c r="Q691" s="14">
        <v>2046</v>
      </c>
      <c r="R691" s="14">
        <f t="shared" si="183"/>
        <v>3346.2</v>
      </c>
      <c r="S691" s="14">
        <f t="shared" si="184"/>
        <v>3374.8</v>
      </c>
      <c r="T691" s="14">
        <f t="shared" si="185"/>
        <v>18653.8</v>
      </c>
      <c r="U691" s="7"/>
      <c r="V691" s="33"/>
      <c r="W691"/>
      <c r="X691"/>
      <c r="Y691"/>
      <c r="Z691"/>
      <c r="AA691" s="33"/>
      <c r="AB691"/>
      <c r="AC691" s="33"/>
      <c r="AD691"/>
      <c r="AE691"/>
      <c r="AF691"/>
      <c r="AG691" s="33"/>
      <c r="AH691" s="33"/>
      <c r="AI691" s="33"/>
      <c r="AJ691"/>
      <c r="AL691" s="37"/>
      <c r="AM691" s="37"/>
    </row>
    <row r="692" spans="1:39" ht="15.95" customHeight="1" x14ac:dyDescent="0.25">
      <c r="A692" s="11">
        <f t="shared" si="176"/>
        <v>673</v>
      </c>
      <c r="B692" s="12" t="s">
        <v>212</v>
      </c>
      <c r="C692" s="13" t="s">
        <v>794</v>
      </c>
      <c r="D692" s="13" t="s">
        <v>363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 t="shared" si="177"/>
        <v>631.4</v>
      </c>
      <c r="K692" s="14">
        <f t="shared" si="178"/>
        <v>1561.9999999999998</v>
      </c>
      <c r="L692" s="14">
        <f t="shared" si="179"/>
        <v>253</v>
      </c>
      <c r="M692" s="14">
        <f t="shared" si="180"/>
        <v>668.8</v>
      </c>
      <c r="N692" s="14">
        <f t="shared" si="181"/>
        <v>1559.8000000000002</v>
      </c>
      <c r="O692" s="14">
        <v>0</v>
      </c>
      <c r="P692" s="14">
        <f t="shared" si="182"/>
        <v>4675</v>
      </c>
      <c r="Q692" s="14">
        <v>906</v>
      </c>
      <c r="R692" s="14">
        <f t="shared" si="183"/>
        <v>2206.1999999999998</v>
      </c>
      <c r="S692" s="14">
        <f t="shared" si="184"/>
        <v>3374.8</v>
      </c>
      <c r="T692" s="14">
        <f t="shared" si="185"/>
        <v>19793.8</v>
      </c>
      <c r="U692" s="7"/>
      <c r="V692" s="33"/>
      <c r="W692"/>
      <c r="X692"/>
      <c r="Y692"/>
      <c r="Z692"/>
      <c r="AA692" s="33"/>
      <c r="AB692"/>
      <c r="AC692" s="33"/>
      <c r="AD692"/>
      <c r="AE692"/>
      <c r="AF692"/>
      <c r="AG692"/>
      <c r="AH692" s="33"/>
      <c r="AI692" s="33"/>
      <c r="AJ692"/>
      <c r="AL692" s="37"/>
      <c r="AM692" s="37"/>
    </row>
    <row r="693" spans="1:39" ht="15.95" customHeight="1" x14ac:dyDescent="0.25">
      <c r="A693" s="11">
        <f t="shared" si="176"/>
        <v>674</v>
      </c>
      <c r="B693" s="12" t="s">
        <v>212</v>
      </c>
      <c r="C693" s="13" t="s">
        <v>795</v>
      </c>
      <c r="D693" s="13" t="s">
        <v>363</v>
      </c>
      <c r="E693" s="13" t="s">
        <v>29</v>
      </c>
      <c r="F693" s="13" t="s">
        <v>30</v>
      </c>
      <c r="G693" s="14">
        <v>22000</v>
      </c>
      <c r="H693" s="14">
        <v>0</v>
      </c>
      <c r="I693" s="14">
        <v>0</v>
      </c>
      <c r="J693" s="14">
        <f t="shared" si="177"/>
        <v>631.4</v>
      </c>
      <c r="K693" s="14">
        <f t="shared" si="178"/>
        <v>1561.9999999999998</v>
      </c>
      <c r="L693" s="14">
        <f t="shared" si="179"/>
        <v>253</v>
      </c>
      <c r="M693" s="14">
        <f t="shared" si="180"/>
        <v>668.8</v>
      </c>
      <c r="N693" s="14">
        <f t="shared" si="181"/>
        <v>1559.8000000000002</v>
      </c>
      <c r="O693" s="14">
        <v>0</v>
      </c>
      <c r="P693" s="14">
        <f t="shared" si="182"/>
        <v>4675</v>
      </c>
      <c r="Q693" s="14">
        <v>0</v>
      </c>
      <c r="R693" s="14">
        <f t="shared" si="183"/>
        <v>1300.1999999999998</v>
      </c>
      <c r="S693" s="14">
        <f t="shared" si="184"/>
        <v>3374.8</v>
      </c>
      <c r="T693" s="14">
        <f t="shared" si="185"/>
        <v>20699.8</v>
      </c>
      <c r="U693" s="7"/>
      <c r="V693" s="33"/>
      <c r="W693"/>
      <c r="X693"/>
      <c r="Y693"/>
      <c r="Z693"/>
      <c r="AA693" s="33"/>
      <c r="AB693"/>
      <c r="AC693" s="33"/>
      <c r="AD693"/>
      <c r="AE693"/>
      <c r="AF693"/>
      <c r="AG693"/>
      <c r="AH693" s="33"/>
      <c r="AI693" s="33"/>
      <c r="AJ693"/>
      <c r="AL693" s="37"/>
      <c r="AM693" s="37"/>
    </row>
    <row r="694" spans="1:39" ht="15.95" customHeight="1" x14ac:dyDescent="0.25">
      <c r="A694" s="11">
        <f t="shared" si="176"/>
        <v>675</v>
      </c>
      <c r="B694" s="12" t="s">
        <v>212</v>
      </c>
      <c r="C694" s="13" t="s">
        <v>796</v>
      </c>
      <c r="D694" s="13" t="s">
        <v>37</v>
      </c>
      <c r="E694" s="13" t="s">
        <v>29</v>
      </c>
      <c r="F694" s="13" t="s">
        <v>35</v>
      </c>
      <c r="G694" s="14">
        <v>34000</v>
      </c>
      <c r="H694" s="14">
        <v>0</v>
      </c>
      <c r="I694" s="14">
        <v>0</v>
      </c>
      <c r="J694" s="14">
        <f t="shared" si="177"/>
        <v>975.8</v>
      </c>
      <c r="K694" s="14">
        <f t="shared" si="178"/>
        <v>2414</v>
      </c>
      <c r="L694" s="14">
        <f t="shared" si="179"/>
        <v>391</v>
      </c>
      <c r="M694" s="14">
        <f t="shared" si="180"/>
        <v>1033.5999999999999</v>
      </c>
      <c r="N694" s="14">
        <f t="shared" si="181"/>
        <v>2410.6000000000004</v>
      </c>
      <c r="O694" s="14">
        <v>1597.31</v>
      </c>
      <c r="P694" s="14">
        <f t="shared" si="182"/>
        <v>7225</v>
      </c>
      <c r="Q694" s="14">
        <v>3406.0000000000005</v>
      </c>
      <c r="R694" s="14">
        <f t="shared" si="183"/>
        <v>7012.7100000000009</v>
      </c>
      <c r="S694" s="14">
        <f t="shared" si="184"/>
        <v>5215.6000000000004</v>
      </c>
      <c r="T694" s="14">
        <f t="shared" si="185"/>
        <v>26987.29</v>
      </c>
      <c r="U694" s="7"/>
      <c r="V694" s="33"/>
      <c r="W694"/>
      <c r="X694"/>
      <c r="Y694"/>
      <c r="Z694"/>
      <c r="AA694" s="33"/>
      <c r="AB694"/>
      <c r="AC694" s="33"/>
      <c r="AD694"/>
      <c r="AE694"/>
      <c r="AF694" s="33"/>
      <c r="AG694" s="33"/>
      <c r="AH694" s="33"/>
      <c r="AI694" s="33"/>
      <c r="AJ694"/>
      <c r="AL694" s="37"/>
      <c r="AM694" s="37"/>
    </row>
    <row r="695" spans="1:39" ht="15.95" customHeight="1" x14ac:dyDescent="0.25">
      <c r="A695" s="11">
        <f t="shared" si="176"/>
        <v>676</v>
      </c>
      <c r="B695" s="12" t="s">
        <v>212</v>
      </c>
      <c r="C695" s="13" t="s">
        <v>797</v>
      </c>
      <c r="D695" s="13" t="s">
        <v>502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177"/>
        <v>631.4</v>
      </c>
      <c r="K695" s="14">
        <f t="shared" si="178"/>
        <v>1561.9999999999998</v>
      </c>
      <c r="L695" s="14">
        <f t="shared" si="179"/>
        <v>253</v>
      </c>
      <c r="M695" s="14">
        <f t="shared" si="180"/>
        <v>668.8</v>
      </c>
      <c r="N695" s="14">
        <f t="shared" si="181"/>
        <v>1559.8000000000002</v>
      </c>
      <c r="O695" s="14">
        <v>0</v>
      </c>
      <c r="P695" s="14">
        <f t="shared" si="182"/>
        <v>4675</v>
      </c>
      <c r="Q695" s="14">
        <v>0</v>
      </c>
      <c r="R695" s="14">
        <f t="shared" si="183"/>
        <v>1300.1999999999998</v>
      </c>
      <c r="S695" s="14">
        <f t="shared" si="184"/>
        <v>3374.8</v>
      </c>
      <c r="T695" s="14">
        <f t="shared" si="185"/>
        <v>20699.8</v>
      </c>
      <c r="U695" s="7"/>
      <c r="V695" s="33"/>
      <c r="W695"/>
      <c r="X695"/>
      <c r="Y695"/>
      <c r="Z695"/>
      <c r="AA695" s="33"/>
      <c r="AB695"/>
      <c r="AC695" s="33"/>
      <c r="AD695"/>
      <c r="AE695"/>
      <c r="AF695"/>
      <c r="AG695"/>
      <c r="AH695" s="33"/>
      <c r="AI695" s="33"/>
      <c r="AJ695"/>
      <c r="AL695" s="37"/>
      <c r="AM695" s="37"/>
    </row>
    <row r="696" spans="1:39" ht="15.95" customHeight="1" x14ac:dyDescent="0.25">
      <c r="A696" s="11">
        <f t="shared" si="176"/>
        <v>677</v>
      </c>
      <c r="B696" s="12" t="s">
        <v>212</v>
      </c>
      <c r="C696" s="13" t="s">
        <v>798</v>
      </c>
      <c r="D696" s="13" t="s">
        <v>1056</v>
      </c>
      <c r="E696" s="13" t="s">
        <v>29</v>
      </c>
      <c r="F696" s="13" t="s">
        <v>35</v>
      </c>
      <c r="G696" s="14">
        <v>45000</v>
      </c>
      <c r="H696" s="14">
        <v>1148.33</v>
      </c>
      <c r="I696" s="14">
        <v>0</v>
      </c>
      <c r="J696" s="14">
        <f t="shared" si="177"/>
        <v>1291.5</v>
      </c>
      <c r="K696" s="14">
        <f t="shared" si="178"/>
        <v>3194.9999999999995</v>
      </c>
      <c r="L696" s="14">
        <f t="shared" si="179"/>
        <v>517.5</v>
      </c>
      <c r="M696" s="14">
        <f t="shared" si="180"/>
        <v>1368</v>
      </c>
      <c r="N696" s="14">
        <f t="shared" si="181"/>
        <v>3190.5</v>
      </c>
      <c r="O696" s="14">
        <v>0</v>
      </c>
      <c r="P696" s="14">
        <f t="shared" si="182"/>
        <v>9562.5</v>
      </c>
      <c r="Q696" s="14">
        <v>0</v>
      </c>
      <c r="R696" s="14">
        <f t="shared" si="183"/>
        <v>3807.83</v>
      </c>
      <c r="S696" s="14">
        <f t="shared" si="184"/>
        <v>6903</v>
      </c>
      <c r="T696" s="14">
        <f t="shared" si="185"/>
        <v>41192.17</v>
      </c>
      <c r="U696" s="7"/>
      <c r="V696" s="33"/>
      <c r="W696"/>
      <c r="X696"/>
      <c r="Y696"/>
      <c r="Z696"/>
      <c r="AA696" s="33"/>
      <c r="AB696"/>
      <c r="AC696" s="33"/>
      <c r="AD696" s="33"/>
      <c r="AE696" s="33"/>
      <c r="AF696" s="33"/>
      <c r="AG696"/>
      <c r="AH696" s="33"/>
      <c r="AI696" s="33"/>
      <c r="AJ696"/>
      <c r="AL696" s="37"/>
      <c r="AM696" s="37"/>
    </row>
    <row r="697" spans="1:39" ht="15.95" customHeight="1" x14ac:dyDescent="0.25">
      <c r="A697" s="11">
        <f t="shared" si="176"/>
        <v>678</v>
      </c>
      <c r="B697" s="12" t="s">
        <v>212</v>
      </c>
      <c r="C697" s="13" t="s">
        <v>799</v>
      </c>
      <c r="D697" s="13" t="s">
        <v>165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 t="shared" si="177"/>
        <v>631.4</v>
      </c>
      <c r="K697" s="14">
        <f t="shared" si="178"/>
        <v>1561.9999999999998</v>
      </c>
      <c r="L697" s="14">
        <f t="shared" si="179"/>
        <v>253</v>
      </c>
      <c r="M697" s="14">
        <f t="shared" si="180"/>
        <v>668.8</v>
      </c>
      <c r="N697" s="14">
        <f t="shared" si="181"/>
        <v>1559.8000000000002</v>
      </c>
      <c r="O697" s="14">
        <v>0</v>
      </c>
      <c r="P697" s="14">
        <f t="shared" si="182"/>
        <v>4675</v>
      </c>
      <c r="Q697" s="14">
        <v>0</v>
      </c>
      <c r="R697" s="14">
        <f t="shared" si="183"/>
        <v>1300.1999999999998</v>
      </c>
      <c r="S697" s="14">
        <f t="shared" si="184"/>
        <v>3374.8</v>
      </c>
      <c r="T697" s="14">
        <f t="shared" si="185"/>
        <v>20699.8</v>
      </c>
      <c r="U697" s="7"/>
      <c r="V697" s="33"/>
      <c r="W697"/>
      <c r="X697"/>
      <c r="Y697"/>
      <c r="Z697"/>
      <c r="AA697" s="33"/>
      <c r="AB697"/>
      <c r="AC697" s="33"/>
      <c r="AD697"/>
      <c r="AE697"/>
      <c r="AF697"/>
      <c r="AG697"/>
      <c r="AH697" s="33"/>
      <c r="AI697" s="33"/>
      <c r="AJ697"/>
      <c r="AL697" s="37"/>
      <c r="AM697" s="37"/>
    </row>
    <row r="698" spans="1:39" ht="15.95" customHeight="1" x14ac:dyDescent="0.25">
      <c r="A698" s="11">
        <f t="shared" si="176"/>
        <v>679</v>
      </c>
      <c r="B698" s="12" t="s">
        <v>212</v>
      </c>
      <c r="C698" s="13" t="s">
        <v>800</v>
      </c>
      <c r="D698" s="13" t="s">
        <v>165</v>
      </c>
      <c r="E698" s="13" t="s">
        <v>29</v>
      </c>
      <c r="F698" s="13" t="s">
        <v>35</v>
      </c>
      <c r="G698" s="14">
        <v>22000</v>
      </c>
      <c r="H698" s="14">
        <v>0</v>
      </c>
      <c r="I698" s="14">
        <v>0</v>
      </c>
      <c r="J698" s="14">
        <f t="shared" si="177"/>
        <v>631.4</v>
      </c>
      <c r="K698" s="14">
        <f t="shared" si="178"/>
        <v>1561.9999999999998</v>
      </c>
      <c r="L698" s="14">
        <f t="shared" si="179"/>
        <v>253</v>
      </c>
      <c r="M698" s="14">
        <f t="shared" si="180"/>
        <v>668.8</v>
      </c>
      <c r="N698" s="14">
        <f t="shared" si="181"/>
        <v>1559.8000000000002</v>
      </c>
      <c r="O698" s="14">
        <v>0</v>
      </c>
      <c r="P698" s="14">
        <f t="shared" si="182"/>
        <v>4675</v>
      </c>
      <c r="Q698" s="14">
        <v>0</v>
      </c>
      <c r="R698" s="14">
        <f t="shared" si="183"/>
        <v>1300.1999999999998</v>
      </c>
      <c r="S698" s="14">
        <f t="shared" si="184"/>
        <v>3374.8</v>
      </c>
      <c r="T698" s="14">
        <f t="shared" si="185"/>
        <v>20699.8</v>
      </c>
      <c r="U698" s="7"/>
      <c r="V698" s="33"/>
      <c r="W698"/>
      <c r="X698"/>
      <c r="Y698"/>
      <c r="Z698"/>
      <c r="AA698" s="33"/>
      <c r="AB698"/>
      <c r="AC698" s="33"/>
      <c r="AD698"/>
      <c r="AE698"/>
      <c r="AF698"/>
      <c r="AG698"/>
      <c r="AH698" s="33"/>
      <c r="AI698" s="33"/>
      <c r="AJ698"/>
      <c r="AL698" s="37"/>
      <c r="AM698" s="37"/>
    </row>
    <row r="699" spans="1:39" ht="15.95" customHeight="1" x14ac:dyDescent="0.25">
      <c r="A699" s="11">
        <f t="shared" si="176"/>
        <v>680</v>
      </c>
      <c r="B699" s="12" t="s">
        <v>212</v>
      </c>
      <c r="C699" s="13" t="s">
        <v>801</v>
      </c>
      <c r="D699" s="13" t="s">
        <v>165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 t="shared" si="177"/>
        <v>631.4</v>
      </c>
      <c r="K699" s="14">
        <f t="shared" si="178"/>
        <v>1561.9999999999998</v>
      </c>
      <c r="L699" s="14">
        <f t="shared" si="179"/>
        <v>253</v>
      </c>
      <c r="M699" s="14">
        <f t="shared" si="180"/>
        <v>668.8</v>
      </c>
      <c r="N699" s="14">
        <f t="shared" si="181"/>
        <v>1559.8000000000002</v>
      </c>
      <c r="O699" s="14">
        <v>0</v>
      </c>
      <c r="P699" s="14">
        <f t="shared" si="182"/>
        <v>4675</v>
      </c>
      <c r="Q699" s="14">
        <v>0</v>
      </c>
      <c r="R699" s="14">
        <f t="shared" si="183"/>
        <v>1300.1999999999998</v>
      </c>
      <c r="S699" s="14">
        <f t="shared" si="184"/>
        <v>3374.8</v>
      </c>
      <c r="T699" s="14">
        <f t="shared" si="185"/>
        <v>20699.8</v>
      </c>
      <c r="U699" s="7"/>
      <c r="V699" s="33"/>
      <c r="W699"/>
      <c r="X699"/>
      <c r="Y699"/>
      <c r="Z699"/>
      <c r="AA699" s="33"/>
      <c r="AB699"/>
      <c r="AC699" s="33"/>
      <c r="AD699"/>
      <c r="AE699"/>
      <c r="AF699"/>
      <c r="AG699"/>
      <c r="AH699" s="33"/>
      <c r="AI699" s="33"/>
      <c r="AJ699"/>
      <c r="AL699" s="37"/>
      <c r="AM699" s="37"/>
    </row>
    <row r="700" spans="1:39" ht="15.95" customHeight="1" x14ac:dyDescent="0.25">
      <c r="A700" s="11">
        <f t="shared" si="176"/>
        <v>681</v>
      </c>
      <c r="B700" s="12" t="s">
        <v>212</v>
      </c>
      <c r="C700" s="13" t="s">
        <v>802</v>
      </c>
      <c r="D700" s="13" t="s">
        <v>502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177"/>
        <v>631.4</v>
      </c>
      <c r="K700" s="14">
        <f t="shared" si="178"/>
        <v>1561.9999999999998</v>
      </c>
      <c r="L700" s="14">
        <f t="shared" si="179"/>
        <v>253</v>
      </c>
      <c r="M700" s="14">
        <f t="shared" si="180"/>
        <v>668.8</v>
      </c>
      <c r="N700" s="14">
        <f t="shared" si="181"/>
        <v>1559.8000000000002</v>
      </c>
      <c r="O700" s="14">
        <v>0</v>
      </c>
      <c r="P700" s="14">
        <f t="shared" si="182"/>
        <v>4675</v>
      </c>
      <c r="Q700" s="14">
        <v>0</v>
      </c>
      <c r="R700" s="14">
        <f t="shared" si="183"/>
        <v>1300.1999999999998</v>
      </c>
      <c r="S700" s="14">
        <f t="shared" si="184"/>
        <v>3374.8</v>
      </c>
      <c r="T700" s="14">
        <f t="shared" si="185"/>
        <v>20699.8</v>
      </c>
      <c r="U700" s="7"/>
      <c r="V700" s="33"/>
      <c r="W700"/>
      <c r="X700"/>
      <c r="Y700"/>
      <c r="Z700"/>
      <c r="AA700" s="33"/>
      <c r="AB700"/>
      <c r="AC700" s="33"/>
      <c r="AD700"/>
      <c r="AE700"/>
      <c r="AF700"/>
      <c r="AG700"/>
      <c r="AH700" s="33"/>
      <c r="AI700" s="33"/>
      <c r="AJ700"/>
      <c r="AL700" s="37"/>
      <c r="AM700" s="37"/>
    </row>
    <row r="701" spans="1:39" ht="15.95" customHeight="1" x14ac:dyDescent="0.25">
      <c r="A701" s="11">
        <f t="shared" si="176"/>
        <v>682</v>
      </c>
      <c r="B701" s="12" t="s">
        <v>212</v>
      </c>
      <c r="C701" s="13" t="s">
        <v>803</v>
      </c>
      <c r="D701" s="13" t="s">
        <v>165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177"/>
        <v>631.4</v>
      </c>
      <c r="K701" s="14">
        <f t="shared" si="178"/>
        <v>1561.9999999999998</v>
      </c>
      <c r="L701" s="14">
        <f t="shared" si="179"/>
        <v>253</v>
      </c>
      <c r="M701" s="14">
        <f t="shared" si="180"/>
        <v>668.8</v>
      </c>
      <c r="N701" s="14">
        <f t="shared" si="181"/>
        <v>1559.8000000000002</v>
      </c>
      <c r="O701" s="14">
        <v>0</v>
      </c>
      <c r="P701" s="14">
        <f t="shared" si="182"/>
        <v>4675</v>
      </c>
      <c r="Q701" s="14">
        <v>12110.38</v>
      </c>
      <c r="R701" s="14">
        <f t="shared" si="183"/>
        <v>13410.579999999998</v>
      </c>
      <c r="S701" s="14">
        <f t="shared" si="184"/>
        <v>3374.8</v>
      </c>
      <c r="T701" s="14">
        <f t="shared" si="185"/>
        <v>8589.4200000000019</v>
      </c>
      <c r="U701" s="7"/>
      <c r="V701" s="33"/>
      <c r="W701"/>
      <c r="X701"/>
      <c r="Y701"/>
      <c r="Z701"/>
      <c r="AA701" s="33"/>
      <c r="AB701"/>
      <c r="AC701" s="33"/>
      <c r="AD701"/>
      <c r="AE701"/>
      <c r="AF701"/>
      <c r="AG701" s="33"/>
      <c r="AH701" s="33"/>
      <c r="AI701" s="33"/>
      <c r="AJ701"/>
      <c r="AL701" s="37"/>
      <c r="AM701" s="37"/>
    </row>
    <row r="702" spans="1:39" ht="15.95" customHeight="1" x14ac:dyDescent="0.25">
      <c r="A702" s="11">
        <f t="shared" si="176"/>
        <v>683</v>
      </c>
      <c r="B702" s="12" t="s">
        <v>212</v>
      </c>
      <c r="C702" s="13" t="s">
        <v>804</v>
      </c>
      <c r="D702" s="13" t="s">
        <v>165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77"/>
        <v>631.4</v>
      </c>
      <c r="K702" s="14">
        <f t="shared" si="178"/>
        <v>1561.9999999999998</v>
      </c>
      <c r="L702" s="14">
        <f t="shared" si="179"/>
        <v>253</v>
      </c>
      <c r="M702" s="14">
        <f t="shared" si="180"/>
        <v>668.8</v>
      </c>
      <c r="N702" s="14">
        <f t="shared" si="181"/>
        <v>1559.8000000000002</v>
      </c>
      <c r="O702" s="14">
        <v>0</v>
      </c>
      <c r="P702" s="14">
        <f t="shared" si="182"/>
        <v>4675</v>
      </c>
      <c r="Q702" s="14">
        <v>0</v>
      </c>
      <c r="R702" s="14">
        <f t="shared" si="183"/>
        <v>1300.1999999999998</v>
      </c>
      <c r="S702" s="14">
        <f t="shared" si="184"/>
        <v>3374.8</v>
      </c>
      <c r="T702" s="14">
        <f t="shared" si="185"/>
        <v>20699.8</v>
      </c>
      <c r="U702" s="7"/>
      <c r="V702" s="33"/>
      <c r="W702"/>
      <c r="X702"/>
      <c r="Y702"/>
      <c r="Z702"/>
      <c r="AA702" s="33"/>
      <c r="AB702"/>
      <c r="AC702" s="33"/>
      <c r="AD702"/>
      <c r="AE702"/>
      <c r="AF702"/>
      <c r="AG702"/>
      <c r="AH702" s="33"/>
      <c r="AI702" s="33"/>
      <c r="AJ702"/>
      <c r="AL702" s="37"/>
      <c r="AM702" s="37"/>
    </row>
    <row r="703" spans="1:39" ht="15.95" customHeight="1" x14ac:dyDescent="0.25">
      <c r="A703" s="11">
        <f t="shared" si="176"/>
        <v>684</v>
      </c>
      <c r="B703" s="12" t="s">
        <v>212</v>
      </c>
      <c r="C703" s="13" t="s">
        <v>805</v>
      </c>
      <c r="D703" s="13" t="s">
        <v>165</v>
      </c>
      <c r="E703" s="13" t="s">
        <v>29</v>
      </c>
      <c r="F703" s="13" t="s">
        <v>30</v>
      </c>
      <c r="G703" s="14">
        <v>22000</v>
      </c>
      <c r="H703" s="14">
        <v>0</v>
      </c>
      <c r="I703" s="14">
        <v>0</v>
      </c>
      <c r="J703" s="14">
        <f t="shared" si="177"/>
        <v>631.4</v>
      </c>
      <c r="K703" s="14">
        <f t="shared" si="178"/>
        <v>1561.9999999999998</v>
      </c>
      <c r="L703" s="14">
        <f t="shared" si="179"/>
        <v>253</v>
      </c>
      <c r="M703" s="14">
        <f t="shared" si="180"/>
        <v>668.8</v>
      </c>
      <c r="N703" s="14">
        <f t="shared" si="181"/>
        <v>1559.8000000000002</v>
      </c>
      <c r="O703" s="14">
        <v>0</v>
      </c>
      <c r="P703" s="14">
        <f t="shared" si="182"/>
        <v>4675</v>
      </c>
      <c r="Q703" s="14">
        <v>0</v>
      </c>
      <c r="R703" s="14">
        <f t="shared" si="183"/>
        <v>1300.1999999999998</v>
      </c>
      <c r="S703" s="14">
        <f t="shared" si="184"/>
        <v>3374.8</v>
      </c>
      <c r="T703" s="14">
        <f t="shared" si="185"/>
        <v>20699.8</v>
      </c>
      <c r="U703" s="7"/>
      <c r="V703" s="33"/>
      <c r="W703"/>
      <c r="X703"/>
      <c r="Y703"/>
      <c r="Z703"/>
      <c r="AA703" s="33"/>
      <c r="AB703"/>
      <c r="AC703" s="33"/>
      <c r="AD703"/>
      <c r="AE703"/>
      <c r="AF703"/>
      <c r="AG703"/>
      <c r="AH703" s="33"/>
      <c r="AI703" s="33"/>
      <c r="AJ703"/>
      <c r="AL703" s="37"/>
      <c r="AM703" s="37"/>
    </row>
    <row r="704" spans="1:39" ht="15.95" customHeight="1" x14ac:dyDescent="0.25">
      <c r="A704" s="11">
        <f t="shared" si="176"/>
        <v>685</v>
      </c>
      <c r="B704" s="12" t="s">
        <v>212</v>
      </c>
      <c r="C704" s="13" t="s">
        <v>806</v>
      </c>
      <c r="D704" s="13" t="s">
        <v>219</v>
      </c>
      <c r="E704" s="13" t="s">
        <v>29</v>
      </c>
      <c r="F704" s="13" t="s">
        <v>35</v>
      </c>
      <c r="G704" s="14">
        <v>22000</v>
      </c>
      <c r="H704" s="14">
        <v>0</v>
      </c>
      <c r="I704" s="14">
        <v>0</v>
      </c>
      <c r="J704" s="14">
        <f t="shared" si="177"/>
        <v>631.4</v>
      </c>
      <c r="K704" s="14">
        <f t="shared" si="178"/>
        <v>1561.9999999999998</v>
      </c>
      <c r="L704" s="14">
        <f t="shared" si="179"/>
        <v>253</v>
      </c>
      <c r="M704" s="14">
        <f t="shared" si="180"/>
        <v>668.8</v>
      </c>
      <c r="N704" s="14">
        <f t="shared" si="181"/>
        <v>1559.8000000000002</v>
      </c>
      <c r="O704" s="14">
        <v>3194.62</v>
      </c>
      <c r="P704" s="14">
        <f t="shared" si="182"/>
        <v>4675</v>
      </c>
      <c r="Q704" s="14">
        <v>0</v>
      </c>
      <c r="R704" s="14">
        <f t="shared" si="183"/>
        <v>4494.82</v>
      </c>
      <c r="S704" s="14">
        <f t="shared" si="184"/>
        <v>3374.8</v>
      </c>
      <c r="T704" s="14">
        <f t="shared" si="185"/>
        <v>17505.18</v>
      </c>
      <c r="U704" s="7"/>
      <c r="V704" s="33"/>
      <c r="W704"/>
      <c r="X704"/>
      <c r="Y704"/>
      <c r="Z704"/>
      <c r="AA704" s="33"/>
      <c r="AB704"/>
      <c r="AC704" s="33"/>
      <c r="AD704"/>
      <c r="AE704"/>
      <c r="AF704"/>
      <c r="AG704" s="33"/>
      <c r="AH704" s="33"/>
      <c r="AI704" s="33"/>
      <c r="AJ704"/>
      <c r="AL704" s="37"/>
      <c r="AM704" s="37"/>
    </row>
    <row r="705" spans="1:39" ht="15.95" customHeight="1" x14ac:dyDescent="0.25">
      <c r="A705" s="11">
        <f t="shared" si="176"/>
        <v>686</v>
      </c>
      <c r="B705" s="12" t="s">
        <v>212</v>
      </c>
      <c r="C705" s="13" t="s">
        <v>807</v>
      </c>
      <c r="D705" s="13" t="s">
        <v>165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 t="shared" si="177"/>
        <v>631.4</v>
      </c>
      <c r="K705" s="14">
        <f t="shared" si="178"/>
        <v>1561.9999999999998</v>
      </c>
      <c r="L705" s="14">
        <f t="shared" si="179"/>
        <v>253</v>
      </c>
      <c r="M705" s="14">
        <f t="shared" si="180"/>
        <v>668.8</v>
      </c>
      <c r="N705" s="14">
        <f t="shared" si="181"/>
        <v>1559.8000000000002</v>
      </c>
      <c r="O705" s="14">
        <v>0</v>
      </c>
      <c r="P705" s="14">
        <f t="shared" si="182"/>
        <v>4675</v>
      </c>
      <c r="Q705" s="14">
        <v>9764.5300000000007</v>
      </c>
      <c r="R705" s="14">
        <f t="shared" si="183"/>
        <v>11064.73</v>
      </c>
      <c r="S705" s="14">
        <f t="shared" si="184"/>
        <v>3374.8</v>
      </c>
      <c r="T705" s="14">
        <f t="shared" si="185"/>
        <v>10935.27</v>
      </c>
      <c r="U705" s="7"/>
      <c r="V705" s="33"/>
      <c r="W705"/>
      <c r="X705"/>
      <c r="Y705"/>
      <c r="Z705"/>
      <c r="AA705" s="33"/>
      <c r="AB705"/>
      <c r="AC705" s="33"/>
      <c r="AD705"/>
      <c r="AE705"/>
      <c r="AF705"/>
      <c r="AG705" s="33"/>
      <c r="AH705" s="33"/>
      <c r="AI705" s="33"/>
      <c r="AJ705"/>
      <c r="AL705" s="37"/>
      <c r="AM705" s="37"/>
    </row>
    <row r="706" spans="1:39" ht="15.95" customHeight="1" x14ac:dyDescent="0.25">
      <c r="A706" s="11">
        <f t="shared" si="176"/>
        <v>687</v>
      </c>
      <c r="B706" s="12" t="s">
        <v>212</v>
      </c>
      <c r="C706" s="13" t="s">
        <v>808</v>
      </c>
      <c r="D706" s="13" t="s">
        <v>37</v>
      </c>
      <c r="E706" s="13" t="s">
        <v>29</v>
      </c>
      <c r="F706" s="13" t="s">
        <v>35</v>
      </c>
      <c r="G706" s="14">
        <v>34000</v>
      </c>
      <c r="H706" s="14">
        <v>0</v>
      </c>
      <c r="I706" s="14">
        <v>0</v>
      </c>
      <c r="J706" s="14">
        <f t="shared" si="177"/>
        <v>975.8</v>
      </c>
      <c r="K706" s="14">
        <f t="shared" si="178"/>
        <v>2414</v>
      </c>
      <c r="L706" s="14">
        <f t="shared" si="179"/>
        <v>391</v>
      </c>
      <c r="M706" s="14">
        <f t="shared" si="180"/>
        <v>1033.5999999999999</v>
      </c>
      <c r="N706" s="14">
        <f t="shared" si="181"/>
        <v>2410.6000000000004</v>
      </c>
      <c r="O706" s="14">
        <v>0</v>
      </c>
      <c r="P706" s="14">
        <f t="shared" si="182"/>
        <v>7225</v>
      </c>
      <c r="Q706" s="14">
        <v>10985.1</v>
      </c>
      <c r="R706" s="14">
        <f t="shared" si="183"/>
        <v>12994.5</v>
      </c>
      <c r="S706" s="14">
        <f t="shared" si="184"/>
        <v>5215.6000000000004</v>
      </c>
      <c r="T706" s="14">
        <f t="shared" si="185"/>
        <v>21005.5</v>
      </c>
      <c r="U706" s="7"/>
      <c r="V706" s="33"/>
      <c r="W706"/>
      <c r="X706"/>
      <c r="Y706"/>
      <c r="Z706"/>
      <c r="AA706" s="33"/>
      <c r="AB706"/>
      <c r="AC706" s="33"/>
      <c r="AD706"/>
      <c r="AE706"/>
      <c r="AF706" s="33"/>
      <c r="AG706" s="33"/>
      <c r="AH706" s="33"/>
      <c r="AI706" s="33"/>
      <c r="AJ706"/>
      <c r="AL706" s="37"/>
      <c r="AM706" s="37"/>
    </row>
    <row r="707" spans="1:39" ht="15.95" customHeight="1" x14ac:dyDescent="0.25">
      <c r="A707" s="11">
        <f t="shared" si="176"/>
        <v>688</v>
      </c>
      <c r="B707" s="12" t="s">
        <v>212</v>
      </c>
      <c r="C707" s="13" t="s">
        <v>809</v>
      </c>
      <c r="D707" s="13" t="s">
        <v>165</v>
      </c>
      <c r="E707" s="13" t="s">
        <v>29</v>
      </c>
      <c r="F707" s="13" t="s">
        <v>30</v>
      </c>
      <c r="G707" s="14">
        <v>26250</v>
      </c>
      <c r="H707" s="14">
        <v>0</v>
      </c>
      <c r="I707" s="14">
        <v>0</v>
      </c>
      <c r="J707" s="14">
        <f t="shared" si="177"/>
        <v>753.375</v>
      </c>
      <c r="K707" s="14">
        <f t="shared" si="178"/>
        <v>1863.7499999999998</v>
      </c>
      <c r="L707" s="14">
        <f t="shared" si="179"/>
        <v>301.875</v>
      </c>
      <c r="M707" s="14">
        <f t="shared" si="180"/>
        <v>798</v>
      </c>
      <c r="N707" s="14">
        <f t="shared" si="181"/>
        <v>1861.1250000000002</v>
      </c>
      <c r="O707" s="14">
        <v>0</v>
      </c>
      <c r="P707" s="14">
        <f t="shared" si="182"/>
        <v>5578.125</v>
      </c>
      <c r="Q707" s="14">
        <v>10251.56</v>
      </c>
      <c r="R707" s="14">
        <f t="shared" si="183"/>
        <v>11802.934999999999</v>
      </c>
      <c r="S707" s="14">
        <f t="shared" si="184"/>
        <v>4026.75</v>
      </c>
      <c r="T707" s="14">
        <f t="shared" si="185"/>
        <v>14447.065000000001</v>
      </c>
      <c r="U707" s="7"/>
      <c r="V707" s="33"/>
      <c r="W707"/>
      <c r="X707"/>
      <c r="Y707"/>
      <c r="Z707"/>
      <c r="AA707" s="33"/>
      <c r="AB707"/>
      <c r="AC707" s="33"/>
      <c r="AD707"/>
      <c r="AE707"/>
      <c r="AF707"/>
      <c r="AG707" s="33"/>
      <c r="AH707" s="33"/>
      <c r="AI707" s="33"/>
      <c r="AJ707"/>
      <c r="AL707" s="37"/>
      <c r="AM707" s="37"/>
    </row>
    <row r="708" spans="1:39" ht="15.95" customHeight="1" x14ac:dyDescent="0.25">
      <c r="A708" s="11">
        <f t="shared" si="176"/>
        <v>689</v>
      </c>
      <c r="B708" s="12" t="s">
        <v>212</v>
      </c>
      <c r="C708" s="13" t="s">
        <v>810</v>
      </c>
      <c r="D708" s="13" t="s">
        <v>363</v>
      </c>
      <c r="E708" s="13" t="s">
        <v>29</v>
      </c>
      <c r="F708" s="13" t="s">
        <v>35</v>
      </c>
      <c r="G708" s="14">
        <v>30000</v>
      </c>
      <c r="H708" s="14">
        <v>0</v>
      </c>
      <c r="I708" s="14">
        <v>0</v>
      </c>
      <c r="J708" s="14">
        <f t="shared" si="177"/>
        <v>861</v>
      </c>
      <c r="K708" s="14">
        <f t="shared" si="178"/>
        <v>2130</v>
      </c>
      <c r="L708" s="14">
        <f t="shared" si="179"/>
        <v>345</v>
      </c>
      <c r="M708" s="14">
        <f t="shared" si="180"/>
        <v>912</v>
      </c>
      <c r="N708" s="14">
        <f t="shared" si="181"/>
        <v>2127</v>
      </c>
      <c r="O708" s="14">
        <v>1597.31</v>
      </c>
      <c r="P708" s="14">
        <f t="shared" si="182"/>
        <v>6375</v>
      </c>
      <c r="Q708" s="14">
        <v>12233.42</v>
      </c>
      <c r="R708" s="14">
        <f t="shared" si="183"/>
        <v>15603.73</v>
      </c>
      <c r="S708" s="14">
        <f t="shared" si="184"/>
        <v>4602</v>
      </c>
      <c r="T708" s="14">
        <f t="shared" si="185"/>
        <v>14396.27</v>
      </c>
      <c r="U708" s="7"/>
      <c r="V708" s="33"/>
      <c r="W708"/>
      <c r="X708"/>
      <c r="Y708"/>
      <c r="Z708"/>
      <c r="AA708" s="33"/>
      <c r="AB708"/>
      <c r="AC708" s="33"/>
      <c r="AD708"/>
      <c r="AE708"/>
      <c r="AF708"/>
      <c r="AG708" s="33"/>
      <c r="AH708" s="33"/>
      <c r="AI708" s="33"/>
      <c r="AJ708"/>
      <c r="AL708" s="37"/>
      <c r="AM708" s="37"/>
    </row>
    <row r="709" spans="1:39" ht="15.95" customHeight="1" x14ac:dyDescent="0.25">
      <c r="A709" s="11">
        <f t="shared" si="176"/>
        <v>690</v>
      </c>
      <c r="B709" s="28" t="s">
        <v>212</v>
      </c>
      <c r="C709" s="29" t="s">
        <v>811</v>
      </c>
      <c r="D709" s="13" t="s">
        <v>502</v>
      </c>
      <c r="E709" s="13" t="s">
        <v>29</v>
      </c>
      <c r="F709" s="29" t="s">
        <v>35</v>
      </c>
      <c r="G709" s="14">
        <v>22000</v>
      </c>
      <c r="H709" s="14">
        <v>0</v>
      </c>
      <c r="I709" s="14">
        <v>0</v>
      </c>
      <c r="J709" s="14">
        <f t="shared" si="177"/>
        <v>631.4</v>
      </c>
      <c r="K709" s="14">
        <f t="shared" si="178"/>
        <v>1561.9999999999998</v>
      </c>
      <c r="L709" s="14">
        <f t="shared" si="179"/>
        <v>253</v>
      </c>
      <c r="M709" s="14">
        <f t="shared" si="180"/>
        <v>668.8</v>
      </c>
      <c r="N709" s="14">
        <f t="shared" si="181"/>
        <v>1559.8000000000002</v>
      </c>
      <c r="O709" s="14">
        <v>0</v>
      </c>
      <c r="P709" s="14">
        <f t="shared" si="182"/>
        <v>4675</v>
      </c>
      <c r="Q709" s="14">
        <v>3046</v>
      </c>
      <c r="R709" s="14">
        <f t="shared" si="183"/>
        <v>4346.2</v>
      </c>
      <c r="S709" s="14">
        <f t="shared" si="184"/>
        <v>3374.8</v>
      </c>
      <c r="T709" s="14">
        <f t="shared" si="185"/>
        <v>17653.8</v>
      </c>
      <c r="U709" s="7"/>
      <c r="V709" s="33"/>
      <c r="W709"/>
      <c r="X709"/>
      <c r="Y709"/>
      <c r="Z709"/>
      <c r="AA709" s="33"/>
      <c r="AB709"/>
      <c r="AC709" s="33"/>
      <c r="AD709"/>
      <c r="AE709"/>
      <c r="AF709"/>
      <c r="AG709" s="33"/>
      <c r="AH709" s="33"/>
      <c r="AI709" s="33"/>
      <c r="AJ709"/>
      <c r="AL709" s="37"/>
      <c r="AM709" s="37"/>
    </row>
    <row r="710" spans="1:39" ht="15.95" customHeight="1" x14ac:dyDescent="0.25">
      <c r="A710" s="11">
        <f t="shared" si="176"/>
        <v>691</v>
      </c>
      <c r="B710" s="12" t="s">
        <v>212</v>
      </c>
      <c r="C710" s="13" t="s">
        <v>812</v>
      </c>
      <c r="D710" s="13" t="s">
        <v>165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77"/>
        <v>631.4</v>
      </c>
      <c r="K710" s="14">
        <f t="shared" si="178"/>
        <v>1561.9999999999998</v>
      </c>
      <c r="L710" s="14">
        <f t="shared" si="179"/>
        <v>253</v>
      </c>
      <c r="M710" s="14">
        <f t="shared" si="180"/>
        <v>668.8</v>
      </c>
      <c r="N710" s="14">
        <f t="shared" si="181"/>
        <v>1559.8000000000002</v>
      </c>
      <c r="O710" s="14">
        <v>0</v>
      </c>
      <c r="P710" s="14">
        <f t="shared" si="182"/>
        <v>4675</v>
      </c>
      <c r="Q710" s="14">
        <v>7704.35</v>
      </c>
      <c r="R710" s="14">
        <f t="shared" si="183"/>
        <v>9004.5499999999993</v>
      </c>
      <c r="S710" s="14">
        <f t="shared" si="184"/>
        <v>3374.8</v>
      </c>
      <c r="T710" s="14">
        <f t="shared" si="185"/>
        <v>12995.45</v>
      </c>
      <c r="U710" s="7"/>
      <c r="V710" s="33"/>
      <c r="W710"/>
      <c r="X710"/>
      <c r="Y710"/>
      <c r="Z710"/>
      <c r="AA710" s="33"/>
      <c r="AB710"/>
      <c r="AC710" s="33"/>
      <c r="AD710"/>
      <c r="AE710"/>
      <c r="AF710"/>
      <c r="AG710" s="33"/>
      <c r="AH710" s="33"/>
      <c r="AI710" s="33"/>
      <c r="AJ710"/>
      <c r="AL710" s="37"/>
      <c r="AM710" s="37"/>
    </row>
    <row r="711" spans="1:39" ht="15.95" customHeight="1" x14ac:dyDescent="0.25">
      <c r="A711" s="11">
        <f t="shared" si="176"/>
        <v>692</v>
      </c>
      <c r="B711" s="12" t="s">
        <v>212</v>
      </c>
      <c r="C711" s="13" t="s">
        <v>813</v>
      </c>
      <c r="D711" s="13" t="s">
        <v>165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 t="shared" si="177"/>
        <v>631.4</v>
      </c>
      <c r="K711" s="14">
        <f t="shared" si="178"/>
        <v>1561.9999999999998</v>
      </c>
      <c r="L711" s="14">
        <f t="shared" si="179"/>
        <v>253</v>
      </c>
      <c r="M711" s="14">
        <f t="shared" si="180"/>
        <v>668.8</v>
      </c>
      <c r="N711" s="14">
        <f t="shared" si="181"/>
        <v>1559.8000000000002</v>
      </c>
      <c r="O711" s="14">
        <v>0</v>
      </c>
      <c r="P711" s="14">
        <f t="shared" si="182"/>
        <v>4675</v>
      </c>
      <c r="Q711" s="14">
        <v>0</v>
      </c>
      <c r="R711" s="14">
        <f t="shared" si="183"/>
        <v>1300.1999999999998</v>
      </c>
      <c r="S711" s="14">
        <f t="shared" si="184"/>
        <v>3374.8</v>
      </c>
      <c r="T711" s="14">
        <f t="shared" si="185"/>
        <v>20699.8</v>
      </c>
      <c r="U711" s="7"/>
      <c r="V711" s="33"/>
      <c r="W711"/>
      <c r="X711"/>
      <c r="Y711"/>
      <c r="Z711"/>
      <c r="AA711" s="33"/>
      <c r="AB711"/>
      <c r="AC711" s="33"/>
      <c r="AD711"/>
      <c r="AE711"/>
      <c r="AF711"/>
      <c r="AG711"/>
      <c r="AH711" s="33"/>
      <c r="AI711" s="33"/>
      <c r="AJ711"/>
      <c r="AL711" s="37"/>
      <c r="AM711" s="37"/>
    </row>
    <row r="712" spans="1:39" ht="15.95" customHeight="1" x14ac:dyDescent="0.25">
      <c r="A712" s="11">
        <f t="shared" si="176"/>
        <v>693</v>
      </c>
      <c r="B712" s="12" t="s">
        <v>212</v>
      </c>
      <c r="C712" s="13" t="s">
        <v>814</v>
      </c>
      <c r="D712" s="13" t="s">
        <v>158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ref="J712:J743" si="186">+G712*2.87%</f>
        <v>631.4</v>
      </c>
      <c r="K712" s="14">
        <f t="shared" ref="K712:K743" si="187">G712*7.1%</f>
        <v>1561.9999999999998</v>
      </c>
      <c r="L712" s="14">
        <f t="shared" ref="L712:L743" si="188">G712*1.15%</f>
        <v>253</v>
      </c>
      <c r="M712" s="14">
        <f t="shared" ref="M712:M743" si="189">+G712*3.04%</f>
        <v>668.8</v>
      </c>
      <c r="N712" s="14">
        <f t="shared" ref="N712:N743" si="190">G712*7.09%</f>
        <v>1559.8000000000002</v>
      </c>
      <c r="O712" s="14">
        <v>0</v>
      </c>
      <c r="P712" s="14">
        <f t="shared" ref="P712:P743" si="191">J712+K712+L712+M712+N712</f>
        <v>4675</v>
      </c>
      <c r="Q712" s="14">
        <v>0</v>
      </c>
      <c r="R712" s="14">
        <f t="shared" ref="R712:R743" si="192">+J712+M712+O712+Q712+H712+I712</f>
        <v>1300.1999999999998</v>
      </c>
      <c r="S712" s="14">
        <f t="shared" ref="S712:S743" si="193">+N712+L712+K712</f>
        <v>3374.8</v>
      </c>
      <c r="T712" s="14">
        <f t="shared" ref="T712:T743" si="194">+G712-R712</f>
        <v>20699.8</v>
      </c>
      <c r="U712" s="7"/>
      <c r="V712" s="33"/>
      <c r="W712"/>
      <c r="X712"/>
      <c r="Y712"/>
      <c r="Z712"/>
      <c r="AA712" s="33"/>
      <c r="AB712"/>
      <c r="AC712" s="33"/>
      <c r="AD712"/>
      <c r="AE712"/>
      <c r="AF712"/>
      <c r="AG712"/>
      <c r="AH712" s="33"/>
      <c r="AI712" s="33"/>
      <c r="AJ712"/>
      <c r="AL712" s="37"/>
      <c r="AM712" s="37"/>
    </row>
    <row r="713" spans="1:39" ht="15.95" customHeight="1" x14ac:dyDescent="0.25">
      <c r="A713" s="11">
        <f t="shared" si="176"/>
        <v>694</v>
      </c>
      <c r="B713" s="12" t="s">
        <v>212</v>
      </c>
      <c r="C713" s="13" t="s">
        <v>815</v>
      </c>
      <c r="D713" s="13" t="s">
        <v>165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 t="shared" si="186"/>
        <v>631.4</v>
      </c>
      <c r="K713" s="14">
        <f t="shared" si="187"/>
        <v>1561.9999999999998</v>
      </c>
      <c r="L713" s="14">
        <f t="shared" si="188"/>
        <v>253</v>
      </c>
      <c r="M713" s="14">
        <f t="shared" si="189"/>
        <v>668.8</v>
      </c>
      <c r="N713" s="14">
        <f t="shared" si="190"/>
        <v>1559.8000000000002</v>
      </c>
      <c r="O713" s="14">
        <v>0</v>
      </c>
      <c r="P713" s="14">
        <f t="shared" si="191"/>
        <v>4675</v>
      </c>
      <c r="Q713" s="14">
        <v>0</v>
      </c>
      <c r="R713" s="14">
        <f t="shared" si="192"/>
        <v>1300.1999999999998</v>
      </c>
      <c r="S713" s="14">
        <f t="shared" si="193"/>
        <v>3374.8</v>
      </c>
      <c r="T713" s="14">
        <f t="shared" si="194"/>
        <v>20699.8</v>
      </c>
      <c r="U713" s="7"/>
      <c r="V713" s="33"/>
      <c r="W713"/>
      <c r="X713"/>
      <c r="Y713"/>
      <c r="Z713"/>
      <c r="AA713" s="33"/>
      <c r="AB713"/>
      <c r="AC713" s="33"/>
      <c r="AD713"/>
      <c r="AE713"/>
      <c r="AF713"/>
      <c r="AG713"/>
      <c r="AH713" s="33"/>
      <c r="AI713" s="33"/>
      <c r="AJ713"/>
      <c r="AL713" s="37"/>
      <c r="AM713" s="37"/>
    </row>
    <row r="714" spans="1:39" ht="15.95" customHeight="1" x14ac:dyDescent="0.25">
      <c r="A714" s="11">
        <f t="shared" si="176"/>
        <v>695</v>
      </c>
      <c r="B714" s="12" t="s">
        <v>212</v>
      </c>
      <c r="C714" s="13" t="s">
        <v>816</v>
      </c>
      <c r="D714" s="13" t="s">
        <v>165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 t="shared" si="186"/>
        <v>631.4</v>
      </c>
      <c r="K714" s="14">
        <f t="shared" si="187"/>
        <v>1561.9999999999998</v>
      </c>
      <c r="L714" s="14">
        <f t="shared" si="188"/>
        <v>253</v>
      </c>
      <c r="M714" s="14">
        <f t="shared" si="189"/>
        <v>668.8</v>
      </c>
      <c r="N714" s="14">
        <f t="shared" si="190"/>
        <v>1559.8000000000002</v>
      </c>
      <c r="O714" s="14">
        <v>0</v>
      </c>
      <c r="P714" s="14">
        <f t="shared" si="191"/>
        <v>4675</v>
      </c>
      <c r="Q714" s="14">
        <v>7963.72</v>
      </c>
      <c r="R714" s="14">
        <f t="shared" si="192"/>
        <v>9263.92</v>
      </c>
      <c r="S714" s="14">
        <f t="shared" si="193"/>
        <v>3374.8</v>
      </c>
      <c r="T714" s="14">
        <f t="shared" si="194"/>
        <v>12736.08</v>
      </c>
      <c r="U714" s="7"/>
      <c r="V714" s="33"/>
      <c r="W714"/>
      <c r="X714"/>
      <c r="Y714"/>
      <c r="Z714"/>
      <c r="AA714" s="33"/>
      <c r="AB714"/>
      <c r="AC714" s="33"/>
      <c r="AD714"/>
      <c r="AE714"/>
      <c r="AF714"/>
      <c r="AG714" s="33"/>
      <c r="AH714" s="33"/>
      <c r="AI714" s="33"/>
      <c r="AJ714"/>
      <c r="AL714" s="37"/>
      <c r="AM714" s="37"/>
    </row>
    <row r="715" spans="1:39" ht="15.95" customHeight="1" x14ac:dyDescent="0.25">
      <c r="A715" s="11">
        <f t="shared" si="176"/>
        <v>696</v>
      </c>
      <c r="B715" s="12" t="s">
        <v>212</v>
      </c>
      <c r="C715" s="13" t="s">
        <v>817</v>
      </c>
      <c r="D715" s="13" t="s">
        <v>165</v>
      </c>
      <c r="E715" s="13" t="s">
        <v>29</v>
      </c>
      <c r="F715" s="13" t="s">
        <v>30</v>
      </c>
      <c r="G715" s="14">
        <v>22000</v>
      </c>
      <c r="H715" s="14">
        <v>0</v>
      </c>
      <c r="I715" s="14">
        <v>0</v>
      </c>
      <c r="J715" s="14">
        <f t="shared" si="186"/>
        <v>631.4</v>
      </c>
      <c r="K715" s="14">
        <f t="shared" si="187"/>
        <v>1561.9999999999998</v>
      </c>
      <c r="L715" s="14">
        <f t="shared" si="188"/>
        <v>253</v>
      </c>
      <c r="M715" s="14">
        <f t="shared" si="189"/>
        <v>668.8</v>
      </c>
      <c r="N715" s="14">
        <f t="shared" si="190"/>
        <v>1559.8000000000002</v>
      </c>
      <c r="O715" s="14">
        <v>0</v>
      </c>
      <c r="P715" s="14">
        <f t="shared" si="191"/>
        <v>4675</v>
      </c>
      <c r="Q715" s="14">
        <v>906</v>
      </c>
      <c r="R715" s="14">
        <f t="shared" si="192"/>
        <v>2206.1999999999998</v>
      </c>
      <c r="S715" s="14">
        <f t="shared" si="193"/>
        <v>3374.8</v>
      </c>
      <c r="T715" s="14">
        <f t="shared" si="194"/>
        <v>19793.8</v>
      </c>
      <c r="U715" s="7"/>
      <c r="V715" s="33"/>
      <c r="W715"/>
      <c r="X715"/>
      <c r="Y715"/>
      <c r="Z715"/>
      <c r="AA715" s="33"/>
      <c r="AB715"/>
      <c r="AC715" s="33"/>
      <c r="AD715"/>
      <c r="AE715"/>
      <c r="AF715"/>
      <c r="AG715"/>
      <c r="AH715" s="33"/>
      <c r="AI715" s="33"/>
      <c r="AJ715"/>
      <c r="AL715" s="37"/>
      <c r="AM715" s="37"/>
    </row>
    <row r="716" spans="1:39" ht="15.95" customHeight="1" x14ac:dyDescent="0.25">
      <c r="A716" s="11">
        <f t="shared" si="176"/>
        <v>697</v>
      </c>
      <c r="B716" s="12" t="s">
        <v>212</v>
      </c>
      <c r="C716" s="13" t="s">
        <v>818</v>
      </c>
      <c r="D716" s="13" t="s">
        <v>165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86"/>
        <v>631.4</v>
      </c>
      <c r="K716" s="14">
        <f t="shared" si="187"/>
        <v>1561.9999999999998</v>
      </c>
      <c r="L716" s="14">
        <f t="shared" si="188"/>
        <v>253</v>
      </c>
      <c r="M716" s="14">
        <f t="shared" si="189"/>
        <v>668.8</v>
      </c>
      <c r="N716" s="14">
        <f t="shared" si="190"/>
        <v>1559.8000000000002</v>
      </c>
      <c r="O716" s="14">
        <v>0</v>
      </c>
      <c r="P716" s="14">
        <f t="shared" si="191"/>
        <v>4675</v>
      </c>
      <c r="Q716" s="14">
        <v>0</v>
      </c>
      <c r="R716" s="14">
        <f t="shared" si="192"/>
        <v>1300.1999999999998</v>
      </c>
      <c r="S716" s="14">
        <f t="shared" si="193"/>
        <v>3374.8</v>
      </c>
      <c r="T716" s="14">
        <f t="shared" si="194"/>
        <v>20699.8</v>
      </c>
      <c r="U716" s="7"/>
      <c r="V716" s="33"/>
      <c r="W716"/>
      <c r="X716"/>
      <c r="Y716"/>
      <c r="Z716"/>
      <c r="AA716" s="33"/>
      <c r="AB716"/>
      <c r="AC716" s="33"/>
      <c r="AD716"/>
      <c r="AE716"/>
      <c r="AF716"/>
      <c r="AG716"/>
      <c r="AH716" s="33"/>
      <c r="AI716" s="33"/>
      <c r="AJ716"/>
      <c r="AL716" s="37"/>
      <c r="AM716" s="37"/>
    </row>
    <row r="717" spans="1:39" ht="15.95" customHeight="1" x14ac:dyDescent="0.25">
      <c r="A717" s="11">
        <f t="shared" si="176"/>
        <v>698</v>
      </c>
      <c r="B717" s="12" t="s">
        <v>212</v>
      </c>
      <c r="C717" s="13" t="s">
        <v>819</v>
      </c>
      <c r="D717" s="13" t="s">
        <v>165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186"/>
        <v>631.4</v>
      </c>
      <c r="K717" s="14">
        <f t="shared" si="187"/>
        <v>1561.9999999999998</v>
      </c>
      <c r="L717" s="14">
        <f t="shared" si="188"/>
        <v>253</v>
      </c>
      <c r="M717" s="14">
        <f t="shared" si="189"/>
        <v>668.8</v>
      </c>
      <c r="N717" s="14">
        <f t="shared" si="190"/>
        <v>1559.8000000000002</v>
      </c>
      <c r="O717" s="14">
        <v>0</v>
      </c>
      <c r="P717" s="14">
        <f t="shared" si="191"/>
        <v>4675</v>
      </c>
      <c r="Q717" s="14">
        <v>2046</v>
      </c>
      <c r="R717" s="14">
        <f t="shared" si="192"/>
        <v>3346.2</v>
      </c>
      <c r="S717" s="14">
        <f t="shared" si="193"/>
        <v>3374.8</v>
      </c>
      <c r="T717" s="14">
        <f t="shared" si="194"/>
        <v>18653.8</v>
      </c>
      <c r="U717" s="7"/>
      <c r="V717" s="33"/>
      <c r="W717"/>
      <c r="X717"/>
      <c r="Y717"/>
      <c r="Z717"/>
      <c r="AA717" s="33"/>
      <c r="AB717"/>
      <c r="AC717" s="33"/>
      <c r="AD717"/>
      <c r="AE717"/>
      <c r="AF717"/>
      <c r="AG717" s="33"/>
      <c r="AH717" s="33"/>
      <c r="AI717" s="33"/>
      <c r="AJ717"/>
      <c r="AL717" s="37"/>
      <c r="AM717" s="37"/>
    </row>
    <row r="718" spans="1:39" ht="15.95" customHeight="1" x14ac:dyDescent="0.25">
      <c r="A718" s="11">
        <f t="shared" si="176"/>
        <v>699</v>
      </c>
      <c r="B718" s="12" t="s">
        <v>212</v>
      </c>
      <c r="C718" s="13" t="s">
        <v>820</v>
      </c>
      <c r="D718" s="13" t="s">
        <v>165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 t="shared" si="186"/>
        <v>631.4</v>
      </c>
      <c r="K718" s="14">
        <f t="shared" si="187"/>
        <v>1561.9999999999998</v>
      </c>
      <c r="L718" s="14">
        <f t="shared" si="188"/>
        <v>253</v>
      </c>
      <c r="M718" s="14">
        <f t="shared" si="189"/>
        <v>668.8</v>
      </c>
      <c r="N718" s="14">
        <f t="shared" si="190"/>
        <v>1559.8000000000002</v>
      </c>
      <c r="O718" s="14">
        <v>0</v>
      </c>
      <c r="P718" s="14">
        <f t="shared" si="191"/>
        <v>4675</v>
      </c>
      <c r="Q718" s="14">
        <v>0</v>
      </c>
      <c r="R718" s="14">
        <f t="shared" si="192"/>
        <v>1300.1999999999998</v>
      </c>
      <c r="S718" s="14">
        <f t="shared" si="193"/>
        <v>3374.8</v>
      </c>
      <c r="T718" s="14">
        <f t="shared" si="194"/>
        <v>20699.8</v>
      </c>
      <c r="U718" s="7"/>
      <c r="V718" s="33"/>
      <c r="W718"/>
      <c r="X718"/>
      <c r="Y718"/>
      <c r="Z718"/>
      <c r="AA718" s="33"/>
      <c r="AB718"/>
      <c r="AC718" s="33"/>
      <c r="AD718"/>
      <c r="AE718"/>
      <c r="AF718"/>
      <c r="AG718"/>
      <c r="AH718" s="33"/>
      <c r="AI718" s="33"/>
      <c r="AJ718"/>
      <c r="AL718" s="37"/>
      <c r="AM718" s="37"/>
    </row>
    <row r="719" spans="1:39" ht="15.95" customHeight="1" x14ac:dyDescent="0.25">
      <c r="A719" s="11">
        <f t="shared" si="176"/>
        <v>700</v>
      </c>
      <c r="B719" s="12" t="s">
        <v>212</v>
      </c>
      <c r="C719" s="13" t="s">
        <v>821</v>
      </c>
      <c r="D719" s="13" t="s">
        <v>165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 t="shared" si="186"/>
        <v>631.4</v>
      </c>
      <c r="K719" s="14">
        <f t="shared" si="187"/>
        <v>1561.9999999999998</v>
      </c>
      <c r="L719" s="14">
        <f t="shared" si="188"/>
        <v>253</v>
      </c>
      <c r="M719" s="14">
        <f t="shared" si="189"/>
        <v>668.8</v>
      </c>
      <c r="N719" s="14">
        <f t="shared" si="190"/>
        <v>1559.8000000000002</v>
      </c>
      <c r="O719" s="14">
        <v>1597.31</v>
      </c>
      <c r="P719" s="14">
        <f t="shared" si="191"/>
        <v>4675</v>
      </c>
      <c r="Q719" s="14">
        <v>0</v>
      </c>
      <c r="R719" s="14">
        <f t="shared" si="192"/>
        <v>2897.5099999999998</v>
      </c>
      <c r="S719" s="14">
        <f t="shared" si="193"/>
        <v>3374.8</v>
      </c>
      <c r="T719" s="14">
        <f t="shared" si="194"/>
        <v>19102.490000000002</v>
      </c>
      <c r="U719" s="7"/>
      <c r="V719" s="33"/>
      <c r="W719"/>
      <c r="X719"/>
      <c r="Y719"/>
      <c r="Z719"/>
      <c r="AA719" s="33"/>
      <c r="AB719"/>
      <c r="AC719" s="33"/>
      <c r="AD719"/>
      <c r="AE719"/>
      <c r="AF719"/>
      <c r="AG719" s="33"/>
      <c r="AH719" s="33"/>
      <c r="AI719" s="33"/>
      <c r="AJ719"/>
      <c r="AL719" s="37"/>
      <c r="AM719" s="37"/>
    </row>
    <row r="720" spans="1:39" ht="15.95" customHeight="1" x14ac:dyDescent="0.25">
      <c r="A720" s="11">
        <f t="shared" si="176"/>
        <v>701</v>
      </c>
      <c r="B720" s="12" t="s">
        <v>212</v>
      </c>
      <c r="C720" s="13" t="s">
        <v>822</v>
      </c>
      <c r="D720" s="13" t="s">
        <v>163</v>
      </c>
      <c r="E720" s="13" t="s">
        <v>29</v>
      </c>
      <c r="F720" s="13" t="s">
        <v>35</v>
      </c>
      <c r="G720" s="14">
        <v>30000</v>
      </c>
      <c r="H720" s="14">
        <v>0</v>
      </c>
      <c r="I720" s="14">
        <v>0</v>
      </c>
      <c r="J720" s="14">
        <f t="shared" si="186"/>
        <v>861</v>
      </c>
      <c r="K720" s="14">
        <f t="shared" si="187"/>
        <v>2130</v>
      </c>
      <c r="L720" s="14">
        <f t="shared" si="188"/>
        <v>345</v>
      </c>
      <c r="M720" s="14">
        <f t="shared" si="189"/>
        <v>912</v>
      </c>
      <c r="N720" s="14">
        <f t="shared" si="190"/>
        <v>2127</v>
      </c>
      <c r="O720" s="14">
        <v>0</v>
      </c>
      <c r="P720" s="14">
        <f t="shared" si="191"/>
        <v>6375</v>
      </c>
      <c r="Q720" s="14">
        <v>0</v>
      </c>
      <c r="R720" s="14">
        <f t="shared" si="192"/>
        <v>1773</v>
      </c>
      <c r="S720" s="14">
        <f t="shared" si="193"/>
        <v>4602</v>
      </c>
      <c r="T720" s="14">
        <f t="shared" si="194"/>
        <v>28227</v>
      </c>
      <c r="U720" s="7"/>
      <c r="V720" s="33"/>
      <c r="W720"/>
      <c r="X720"/>
      <c r="Y720"/>
      <c r="Z720"/>
      <c r="AA720" s="33"/>
      <c r="AB720"/>
      <c r="AC720" s="33"/>
      <c r="AD720"/>
      <c r="AE720"/>
      <c r="AF720"/>
      <c r="AG720"/>
      <c r="AH720" s="33"/>
      <c r="AI720" s="33"/>
      <c r="AJ720"/>
      <c r="AL720" s="37"/>
      <c r="AM720" s="37"/>
    </row>
    <row r="721" spans="1:39" ht="15.95" customHeight="1" x14ac:dyDescent="0.25">
      <c r="A721" s="11">
        <f t="shared" si="176"/>
        <v>702</v>
      </c>
      <c r="B721" s="12" t="s">
        <v>212</v>
      </c>
      <c r="C721" s="13" t="s">
        <v>823</v>
      </c>
      <c r="D721" s="13" t="s">
        <v>165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 t="shared" si="186"/>
        <v>631.4</v>
      </c>
      <c r="K721" s="14">
        <f t="shared" si="187"/>
        <v>1561.9999999999998</v>
      </c>
      <c r="L721" s="14">
        <f t="shared" si="188"/>
        <v>253</v>
      </c>
      <c r="M721" s="14">
        <f t="shared" si="189"/>
        <v>668.8</v>
      </c>
      <c r="N721" s="14">
        <f t="shared" si="190"/>
        <v>1559.8000000000002</v>
      </c>
      <c r="O721" s="14">
        <v>0</v>
      </c>
      <c r="P721" s="14">
        <f t="shared" si="191"/>
        <v>4675</v>
      </c>
      <c r="Q721" s="14">
        <v>706</v>
      </c>
      <c r="R721" s="14">
        <f t="shared" si="192"/>
        <v>2006.1999999999998</v>
      </c>
      <c r="S721" s="14">
        <f t="shared" si="193"/>
        <v>3374.8</v>
      </c>
      <c r="T721" s="14">
        <f t="shared" si="194"/>
        <v>19993.8</v>
      </c>
      <c r="U721" s="7"/>
      <c r="V721" s="33"/>
      <c r="W721"/>
      <c r="X721"/>
      <c r="Y721"/>
      <c r="Z721"/>
      <c r="AA721" s="33"/>
      <c r="AB721"/>
      <c r="AC721" s="33"/>
      <c r="AD721"/>
      <c r="AE721"/>
      <c r="AF721"/>
      <c r="AG721"/>
      <c r="AH721" s="33"/>
      <c r="AI721" s="33"/>
      <c r="AJ721"/>
      <c r="AL721" s="37"/>
      <c r="AM721" s="37"/>
    </row>
    <row r="722" spans="1:39" ht="15.95" customHeight="1" x14ac:dyDescent="0.25">
      <c r="A722" s="11">
        <f t="shared" si="176"/>
        <v>703</v>
      </c>
      <c r="B722" s="12" t="s">
        <v>212</v>
      </c>
      <c r="C722" s="13" t="s">
        <v>824</v>
      </c>
      <c r="D722" s="13" t="s">
        <v>363</v>
      </c>
      <c r="E722" s="13" t="s">
        <v>29</v>
      </c>
      <c r="F722" s="13" t="s">
        <v>30</v>
      </c>
      <c r="G722" s="14">
        <v>30000</v>
      </c>
      <c r="H722" s="14">
        <v>0</v>
      </c>
      <c r="I722" s="14">
        <v>0</v>
      </c>
      <c r="J722" s="14">
        <f t="shared" si="186"/>
        <v>861</v>
      </c>
      <c r="K722" s="14">
        <f t="shared" si="187"/>
        <v>2130</v>
      </c>
      <c r="L722" s="14">
        <f t="shared" si="188"/>
        <v>345</v>
      </c>
      <c r="M722" s="14">
        <f t="shared" si="189"/>
        <v>912</v>
      </c>
      <c r="N722" s="14">
        <f t="shared" si="190"/>
        <v>2127</v>
      </c>
      <c r="O722" s="14">
        <v>1597.31</v>
      </c>
      <c r="P722" s="14">
        <f t="shared" si="191"/>
        <v>6375</v>
      </c>
      <c r="Q722" s="14">
        <v>20562.949999999997</v>
      </c>
      <c r="R722" s="14">
        <f t="shared" si="192"/>
        <v>23933.26</v>
      </c>
      <c r="S722" s="14">
        <f t="shared" si="193"/>
        <v>4602</v>
      </c>
      <c r="T722" s="14">
        <f t="shared" si="194"/>
        <v>6066.7400000000016</v>
      </c>
      <c r="U722" s="7"/>
      <c r="V722" s="33"/>
      <c r="W722"/>
      <c r="X722"/>
      <c r="Y722"/>
      <c r="Z722"/>
      <c r="AA722" s="33"/>
      <c r="AB722"/>
      <c r="AC722" s="33"/>
      <c r="AD722"/>
      <c r="AE722"/>
      <c r="AF722"/>
      <c r="AG722" s="33"/>
      <c r="AH722" s="33"/>
      <c r="AI722" s="33"/>
      <c r="AJ722"/>
      <c r="AL722" s="37"/>
      <c r="AM722" s="37"/>
    </row>
    <row r="723" spans="1:39" ht="15.95" customHeight="1" x14ac:dyDescent="0.25">
      <c r="A723" s="11">
        <f t="shared" si="176"/>
        <v>704</v>
      </c>
      <c r="B723" s="12" t="s">
        <v>212</v>
      </c>
      <c r="C723" s="13" t="s">
        <v>825</v>
      </c>
      <c r="D723" s="13" t="s">
        <v>165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 t="shared" si="186"/>
        <v>631.4</v>
      </c>
      <c r="K723" s="14">
        <f t="shared" si="187"/>
        <v>1561.9999999999998</v>
      </c>
      <c r="L723" s="14">
        <f t="shared" si="188"/>
        <v>253</v>
      </c>
      <c r="M723" s="14">
        <f t="shared" si="189"/>
        <v>668.8</v>
      </c>
      <c r="N723" s="14">
        <f t="shared" si="190"/>
        <v>1559.8000000000002</v>
      </c>
      <c r="O723" s="14">
        <v>0</v>
      </c>
      <c r="P723" s="14">
        <f t="shared" si="191"/>
        <v>4675</v>
      </c>
      <c r="Q723" s="14">
        <v>0</v>
      </c>
      <c r="R723" s="14">
        <f t="shared" si="192"/>
        <v>1300.1999999999998</v>
      </c>
      <c r="S723" s="14">
        <f t="shared" si="193"/>
        <v>3374.8</v>
      </c>
      <c r="T723" s="14">
        <f t="shared" si="194"/>
        <v>20699.8</v>
      </c>
      <c r="U723" s="7"/>
      <c r="V723" s="33"/>
      <c r="W723"/>
      <c r="X723"/>
      <c r="Y723"/>
      <c r="Z723"/>
      <c r="AA723" s="33"/>
      <c r="AB723"/>
      <c r="AC723" s="33"/>
      <c r="AD723"/>
      <c r="AE723"/>
      <c r="AF723"/>
      <c r="AG723"/>
      <c r="AH723" s="33"/>
      <c r="AI723" s="33"/>
      <c r="AJ723"/>
      <c r="AL723" s="37"/>
      <c r="AM723" s="37"/>
    </row>
    <row r="724" spans="1:39" ht="15.95" customHeight="1" x14ac:dyDescent="0.25">
      <c r="A724" s="11">
        <f t="shared" si="176"/>
        <v>705</v>
      </c>
      <c r="B724" s="12" t="s">
        <v>212</v>
      </c>
      <c r="C724" s="13" t="s">
        <v>826</v>
      </c>
      <c r="D724" s="13" t="s">
        <v>165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86"/>
        <v>631.4</v>
      </c>
      <c r="K724" s="14">
        <f t="shared" si="187"/>
        <v>1561.9999999999998</v>
      </c>
      <c r="L724" s="14">
        <f t="shared" si="188"/>
        <v>253</v>
      </c>
      <c r="M724" s="14">
        <f t="shared" si="189"/>
        <v>668.8</v>
      </c>
      <c r="N724" s="14">
        <f t="shared" si="190"/>
        <v>1559.8000000000002</v>
      </c>
      <c r="O724" s="14">
        <v>0</v>
      </c>
      <c r="P724" s="14">
        <f t="shared" si="191"/>
        <v>4675</v>
      </c>
      <c r="Q724" s="14">
        <v>2775.07</v>
      </c>
      <c r="R724" s="14">
        <f t="shared" si="192"/>
        <v>4075.27</v>
      </c>
      <c r="S724" s="14">
        <f t="shared" si="193"/>
        <v>3374.8</v>
      </c>
      <c r="T724" s="14">
        <f t="shared" si="194"/>
        <v>17924.73</v>
      </c>
      <c r="U724" s="7"/>
      <c r="V724" s="33"/>
      <c r="W724"/>
      <c r="X724"/>
      <c r="Y724"/>
      <c r="Z724"/>
      <c r="AA724" s="33"/>
      <c r="AB724"/>
      <c r="AC724" s="33"/>
      <c r="AD724"/>
      <c r="AE724"/>
      <c r="AF724"/>
      <c r="AG724" s="33"/>
      <c r="AH724" s="33"/>
      <c r="AI724" s="33"/>
      <c r="AJ724"/>
      <c r="AL724" s="37"/>
      <c r="AM724" s="37"/>
    </row>
    <row r="725" spans="1:39" ht="15.95" customHeight="1" x14ac:dyDescent="0.25">
      <c r="A725" s="11">
        <f t="shared" si="176"/>
        <v>706</v>
      </c>
      <c r="B725" s="12" t="s">
        <v>212</v>
      </c>
      <c r="C725" s="13" t="s">
        <v>827</v>
      </c>
      <c r="D725" s="13" t="s">
        <v>165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86"/>
        <v>631.4</v>
      </c>
      <c r="K725" s="14">
        <f t="shared" si="187"/>
        <v>1561.9999999999998</v>
      </c>
      <c r="L725" s="14">
        <f t="shared" si="188"/>
        <v>253</v>
      </c>
      <c r="M725" s="14">
        <f t="shared" si="189"/>
        <v>668.8</v>
      </c>
      <c r="N725" s="14">
        <f t="shared" si="190"/>
        <v>1559.8000000000002</v>
      </c>
      <c r="O725" s="14">
        <v>0</v>
      </c>
      <c r="P725" s="14">
        <f t="shared" si="191"/>
        <v>4675</v>
      </c>
      <c r="Q725" s="14">
        <v>0</v>
      </c>
      <c r="R725" s="14">
        <f t="shared" si="192"/>
        <v>1300.1999999999998</v>
      </c>
      <c r="S725" s="14">
        <f t="shared" si="193"/>
        <v>3374.8</v>
      </c>
      <c r="T725" s="14">
        <f t="shared" si="194"/>
        <v>20699.8</v>
      </c>
      <c r="U725" s="7"/>
      <c r="V725" s="33"/>
      <c r="W725"/>
      <c r="X725"/>
      <c r="Y725"/>
      <c r="Z725"/>
      <c r="AA725" s="33"/>
      <c r="AB725"/>
      <c r="AC725" s="33"/>
      <c r="AD725"/>
      <c r="AE725"/>
      <c r="AF725"/>
      <c r="AG725"/>
      <c r="AH725" s="33"/>
      <c r="AI725" s="33"/>
      <c r="AJ725"/>
      <c r="AL725" s="37"/>
      <c r="AM725" s="37"/>
    </row>
    <row r="726" spans="1:39" ht="15.95" customHeight="1" x14ac:dyDescent="0.25">
      <c r="A726" s="11">
        <f t="shared" si="176"/>
        <v>707</v>
      </c>
      <c r="B726" s="12" t="s">
        <v>212</v>
      </c>
      <c r="C726" s="13" t="s">
        <v>828</v>
      </c>
      <c r="D726" s="13" t="s">
        <v>165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186"/>
        <v>631.4</v>
      </c>
      <c r="K726" s="14">
        <f t="shared" si="187"/>
        <v>1561.9999999999998</v>
      </c>
      <c r="L726" s="14">
        <f t="shared" si="188"/>
        <v>253</v>
      </c>
      <c r="M726" s="14">
        <f t="shared" si="189"/>
        <v>668.8</v>
      </c>
      <c r="N726" s="14">
        <f t="shared" si="190"/>
        <v>1559.8000000000002</v>
      </c>
      <c r="O726" s="14">
        <v>0</v>
      </c>
      <c r="P726" s="14">
        <f t="shared" si="191"/>
        <v>4675</v>
      </c>
      <c r="Q726" s="14">
        <v>15706</v>
      </c>
      <c r="R726" s="14">
        <f t="shared" si="192"/>
        <v>17006.2</v>
      </c>
      <c r="S726" s="14">
        <f t="shared" si="193"/>
        <v>3374.8</v>
      </c>
      <c r="T726" s="14">
        <f t="shared" si="194"/>
        <v>4993.7999999999993</v>
      </c>
      <c r="U726" s="7"/>
      <c r="V726" s="33"/>
      <c r="W726"/>
      <c r="X726"/>
      <c r="Y726"/>
      <c r="Z726"/>
      <c r="AA726" s="33"/>
      <c r="AB726"/>
      <c r="AC726" s="33"/>
      <c r="AD726"/>
      <c r="AE726"/>
      <c r="AF726"/>
      <c r="AG726" s="33"/>
      <c r="AH726" s="33"/>
      <c r="AI726" s="33"/>
      <c r="AJ726"/>
      <c r="AL726" s="37"/>
      <c r="AM726" s="37"/>
    </row>
    <row r="727" spans="1:39" ht="15.95" customHeight="1" x14ac:dyDescent="0.25">
      <c r="A727" s="11">
        <f t="shared" si="176"/>
        <v>708</v>
      </c>
      <c r="B727" s="12" t="s">
        <v>212</v>
      </c>
      <c r="C727" s="35" t="s">
        <v>829</v>
      </c>
      <c r="D727" s="13" t="s">
        <v>158</v>
      </c>
      <c r="E727" s="13" t="s">
        <v>29</v>
      </c>
      <c r="F727" s="13" t="s">
        <v>35</v>
      </c>
      <c r="G727" s="14">
        <v>22000</v>
      </c>
      <c r="H727" s="14">
        <v>0</v>
      </c>
      <c r="I727" s="14">
        <v>0</v>
      </c>
      <c r="J727" s="14">
        <f t="shared" si="186"/>
        <v>631.4</v>
      </c>
      <c r="K727" s="14">
        <f t="shared" si="187"/>
        <v>1561.9999999999998</v>
      </c>
      <c r="L727" s="14">
        <f t="shared" si="188"/>
        <v>253</v>
      </c>
      <c r="M727" s="14">
        <f t="shared" si="189"/>
        <v>668.8</v>
      </c>
      <c r="N727" s="14">
        <f t="shared" si="190"/>
        <v>1559.8000000000002</v>
      </c>
      <c r="O727" s="14">
        <v>0</v>
      </c>
      <c r="P727" s="14">
        <f t="shared" si="191"/>
        <v>4675</v>
      </c>
      <c r="Q727" s="14">
        <v>0</v>
      </c>
      <c r="R727" s="14">
        <f t="shared" si="192"/>
        <v>1300.1999999999998</v>
      </c>
      <c r="S727" s="14">
        <f t="shared" si="193"/>
        <v>3374.8</v>
      </c>
      <c r="T727" s="14">
        <f t="shared" si="194"/>
        <v>20699.8</v>
      </c>
      <c r="U727" s="7"/>
      <c r="V727" s="33"/>
      <c r="W727"/>
      <c r="X727"/>
      <c r="Y727"/>
      <c r="Z727"/>
      <c r="AA727" s="33"/>
      <c r="AB727"/>
      <c r="AC727" s="33"/>
      <c r="AD727"/>
      <c r="AE727"/>
      <c r="AF727"/>
      <c r="AG727"/>
      <c r="AH727" s="33"/>
      <c r="AI727" s="33"/>
      <c r="AJ727"/>
      <c r="AL727" s="37"/>
      <c r="AM727" s="37"/>
    </row>
    <row r="728" spans="1:39" ht="15.95" customHeight="1" x14ac:dyDescent="0.25">
      <c r="A728" s="11">
        <f t="shared" si="176"/>
        <v>709</v>
      </c>
      <c r="B728" s="12" t="s">
        <v>212</v>
      </c>
      <c r="C728" s="13" t="s">
        <v>830</v>
      </c>
      <c r="D728" s="13" t="s">
        <v>502</v>
      </c>
      <c r="E728" s="13" t="s">
        <v>29</v>
      </c>
      <c r="F728" s="13" t="s">
        <v>35</v>
      </c>
      <c r="G728" s="14">
        <v>22000</v>
      </c>
      <c r="H728" s="14">
        <v>0</v>
      </c>
      <c r="I728" s="14">
        <v>0</v>
      </c>
      <c r="J728" s="14">
        <f t="shared" si="186"/>
        <v>631.4</v>
      </c>
      <c r="K728" s="14">
        <f t="shared" si="187"/>
        <v>1561.9999999999998</v>
      </c>
      <c r="L728" s="14">
        <f t="shared" si="188"/>
        <v>253</v>
      </c>
      <c r="M728" s="14">
        <f t="shared" si="189"/>
        <v>668.8</v>
      </c>
      <c r="N728" s="14">
        <f t="shared" si="190"/>
        <v>1559.8000000000002</v>
      </c>
      <c r="O728" s="14">
        <v>1597.31</v>
      </c>
      <c r="P728" s="14">
        <f t="shared" si="191"/>
        <v>4675</v>
      </c>
      <c r="Q728" s="14">
        <v>3046.0000000000005</v>
      </c>
      <c r="R728" s="14">
        <f t="shared" si="192"/>
        <v>5943.51</v>
      </c>
      <c r="S728" s="14">
        <f t="shared" si="193"/>
        <v>3374.8</v>
      </c>
      <c r="T728" s="14">
        <f t="shared" si="194"/>
        <v>16056.49</v>
      </c>
      <c r="U728" s="7"/>
      <c r="V728" s="33"/>
      <c r="W728"/>
      <c r="X728"/>
      <c r="Y728"/>
      <c r="Z728"/>
      <c r="AA728" s="33"/>
      <c r="AB728"/>
      <c r="AC728" s="33"/>
      <c r="AD728"/>
      <c r="AE728"/>
      <c r="AF728"/>
      <c r="AG728" s="33"/>
      <c r="AH728" s="33"/>
      <c r="AI728" s="33"/>
      <c r="AJ728"/>
      <c r="AL728" s="37"/>
      <c r="AM728" s="37"/>
    </row>
    <row r="729" spans="1:39" ht="15.95" customHeight="1" x14ac:dyDescent="0.25">
      <c r="A729" s="11">
        <f t="shared" si="176"/>
        <v>710</v>
      </c>
      <c r="B729" s="12" t="s">
        <v>212</v>
      </c>
      <c r="C729" s="13" t="s">
        <v>831</v>
      </c>
      <c r="D729" s="13" t="s">
        <v>158</v>
      </c>
      <c r="E729" s="13" t="s">
        <v>29</v>
      </c>
      <c r="F729" s="13" t="s">
        <v>35</v>
      </c>
      <c r="G729" s="14">
        <v>22000</v>
      </c>
      <c r="H729" s="14">
        <v>0</v>
      </c>
      <c r="I729" s="14">
        <v>0</v>
      </c>
      <c r="J729" s="14">
        <f t="shared" si="186"/>
        <v>631.4</v>
      </c>
      <c r="K729" s="14">
        <f t="shared" si="187"/>
        <v>1561.9999999999998</v>
      </c>
      <c r="L729" s="14">
        <f t="shared" si="188"/>
        <v>253</v>
      </c>
      <c r="M729" s="14">
        <f t="shared" si="189"/>
        <v>668.8</v>
      </c>
      <c r="N729" s="14">
        <f t="shared" si="190"/>
        <v>1559.8000000000002</v>
      </c>
      <c r="O729" s="14">
        <v>0</v>
      </c>
      <c r="P729" s="14">
        <f t="shared" si="191"/>
        <v>4675</v>
      </c>
      <c r="Q729" s="14">
        <v>0</v>
      </c>
      <c r="R729" s="14">
        <f t="shared" si="192"/>
        <v>1300.1999999999998</v>
      </c>
      <c r="S729" s="14">
        <f t="shared" si="193"/>
        <v>3374.8</v>
      </c>
      <c r="T729" s="14">
        <f t="shared" si="194"/>
        <v>20699.8</v>
      </c>
      <c r="U729" s="7"/>
      <c r="V729" s="33"/>
      <c r="W729"/>
      <c r="X729"/>
      <c r="Y729"/>
      <c r="Z729"/>
      <c r="AA729" s="33"/>
      <c r="AB729"/>
      <c r="AC729" s="33"/>
      <c r="AD729"/>
      <c r="AE729"/>
      <c r="AF729"/>
      <c r="AG729"/>
      <c r="AH729" s="33"/>
      <c r="AI729" s="33"/>
      <c r="AJ729"/>
      <c r="AL729" s="37"/>
      <c r="AM729" s="37"/>
    </row>
    <row r="730" spans="1:39" ht="15.95" customHeight="1" x14ac:dyDescent="0.25">
      <c r="A730" s="11">
        <f t="shared" si="176"/>
        <v>711</v>
      </c>
      <c r="B730" s="12" t="s">
        <v>212</v>
      </c>
      <c r="C730" s="13" t="s">
        <v>832</v>
      </c>
      <c r="D730" s="13" t="s">
        <v>382</v>
      </c>
      <c r="E730" s="13" t="s">
        <v>29</v>
      </c>
      <c r="F730" s="13" t="s">
        <v>35</v>
      </c>
      <c r="G730" s="14">
        <v>45000</v>
      </c>
      <c r="H730" s="14">
        <v>1148.33</v>
      </c>
      <c r="I730" s="14">
        <v>0</v>
      </c>
      <c r="J730" s="14">
        <f t="shared" si="186"/>
        <v>1291.5</v>
      </c>
      <c r="K730" s="14">
        <f t="shared" si="187"/>
        <v>3194.9999999999995</v>
      </c>
      <c r="L730" s="14">
        <f t="shared" si="188"/>
        <v>517.5</v>
      </c>
      <c r="M730" s="14">
        <f t="shared" si="189"/>
        <v>1368</v>
      </c>
      <c r="N730" s="14">
        <f t="shared" si="190"/>
        <v>3190.5</v>
      </c>
      <c r="O730" s="14">
        <v>0</v>
      </c>
      <c r="P730" s="14">
        <f t="shared" si="191"/>
        <v>9562.5</v>
      </c>
      <c r="Q730" s="14">
        <v>1896</v>
      </c>
      <c r="R730" s="14">
        <f t="shared" si="192"/>
        <v>5703.83</v>
      </c>
      <c r="S730" s="14">
        <f t="shared" si="193"/>
        <v>6903</v>
      </c>
      <c r="T730" s="14">
        <f t="shared" si="194"/>
        <v>39296.17</v>
      </c>
      <c r="U730" s="7"/>
      <c r="V730" s="33"/>
      <c r="W730"/>
      <c r="X730"/>
      <c r="Y730"/>
      <c r="Z730"/>
      <c r="AA730" s="33"/>
      <c r="AB730"/>
      <c r="AC730" s="33"/>
      <c r="AD730" s="33"/>
      <c r="AE730" s="33"/>
      <c r="AF730" s="33"/>
      <c r="AG730" s="33"/>
      <c r="AH730" s="33"/>
      <c r="AI730" s="33"/>
      <c r="AJ730"/>
      <c r="AL730" s="37"/>
      <c r="AM730" s="37"/>
    </row>
    <row r="731" spans="1:39" ht="15.95" customHeight="1" x14ac:dyDescent="0.25">
      <c r="A731" s="11">
        <f t="shared" si="176"/>
        <v>712</v>
      </c>
      <c r="B731" s="12" t="s">
        <v>212</v>
      </c>
      <c r="C731" s="13" t="s">
        <v>833</v>
      </c>
      <c r="D731" s="13" t="s">
        <v>165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186"/>
        <v>631.4</v>
      </c>
      <c r="K731" s="14">
        <f t="shared" si="187"/>
        <v>1561.9999999999998</v>
      </c>
      <c r="L731" s="14">
        <f t="shared" si="188"/>
        <v>253</v>
      </c>
      <c r="M731" s="14">
        <f t="shared" si="189"/>
        <v>668.8</v>
      </c>
      <c r="N731" s="14">
        <f t="shared" si="190"/>
        <v>1559.8000000000002</v>
      </c>
      <c r="O731" s="14">
        <v>0</v>
      </c>
      <c r="P731" s="14">
        <f t="shared" si="191"/>
        <v>4675</v>
      </c>
      <c r="Q731" s="14">
        <v>13803.76</v>
      </c>
      <c r="R731" s="14">
        <f t="shared" si="192"/>
        <v>15103.96</v>
      </c>
      <c r="S731" s="14">
        <f t="shared" si="193"/>
        <v>3374.8</v>
      </c>
      <c r="T731" s="14">
        <f t="shared" si="194"/>
        <v>6896.0400000000009</v>
      </c>
      <c r="U731" s="7"/>
      <c r="V731" s="33"/>
      <c r="W731"/>
      <c r="X731"/>
      <c r="Y731"/>
      <c r="Z731"/>
      <c r="AA731" s="33"/>
      <c r="AB731"/>
      <c r="AC731" s="33"/>
      <c r="AD731"/>
      <c r="AE731"/>
      <c r="AF731"/>
      <c r="AG731" s="33"/>
      <c r="AH731" s="33"/>
      <c r="AI731" s="33"/>
      <c r="AJ731"/>
      <c r="AL731" s="37"/>
      <c r="AM731" s="37"/>
    </row>
    <row r="732" spans="1:39" ht="15.95" customHeight="1" x14ac:dyDescent="0.25">
      <c r="A732" s="11">
        <f t="shared" si="176"/>
        <v>713</v>
      </c>
      <c r="B732" s="12" t="s">
        <v>212</v>
      </c>
      <c r="C732" s="13" t="s">
        <v>834</v>
      </c>
      <c r="D732" s="13" t="s">
        <v>165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 t="shared" si="186"/>
        <v>631.4</v>
      </c>
      <c r="K732" s="14">
        <f t="shared" si="187"/>
        <v>1561.9999999999998</v>
      </c>
      <c r="L732" s="14">
        <f t="shared" si="188"/>
        <v>253</v>
      </c>
      <c r="M732" s="14">
        <f t="shared" si="189"/>
        <v>668.8</v>
      </c>
      <c r="N732" s="14">
        <f t="shared" si="190"/>
        <v>1559.8000000000002</v>
      </c>
      <c r="O732" s="14">
        <v>0</v>
      </c>
      <c r="P732" s="14">
        <f t="shared" si="191"/>
        <v>4675</v>
      </c>
      <c r="Q732" s="14">
        <v>0</v>
      </c>
      <c r="R732" s="14">
        <f t="shared" si="192"/>
        <v>1300.1999999999998</v>
      </c>
      <c r="S732" s="14">
        <f t="shared" si="193"/>
        <v>3374.8</v>
      </c>
      <c r="T732" s="14">
        <f t="shared" si="194"/>
        <v>20699.8</v>
      </c>
      <c r="U732" s="7"/>
      <c r="V732" s="33"/>
      <c r="W732"/>
      <c r="X732"/>
      <c r="Y732"/>
      <c r="Z732"/>
      <c r="AA732" s="33"/>
      <c r="AB732"/>
      <c r="AC732" s="33"/>
      <c r="AD732"/>
      <c r="AE732"/>
      <c r="AF732"/>
      <c r="AG732"/>
      <c r="AH732" s="33"/>
      <c r="AI732" s="33"/>
      <c r="AJ732"/>
      <c r="AL732" s="37"/>
      <c r="AM732" s="37"/>
    </row>
    <row r="733" spans="1:39" ht="15.95" customHeight="1" x14ac:dyDescent="0.25">
      <c r="A733" s="11">
        <f t="shared" si="176"/>
        <v>714</v>
      </c>
      <c r="B733" s="12" t="s">
        <v>212</v>
      </c>
      <c r="C733" s="13" t="s">
        <v>835</v>
      </c>
      <c r="D733" s="13" t="s">
        <v>382</v>
      </c>
      <c r="E733" s="13" t="s">
        <v>29</v>
      </c>
      <c r="F733" s="13" t="s">
        <v>35</v>
      </c>
      <c r="G733" s="14">
        <v>45000</v>
      </c>
      <c r="H733" s="14">
        <v>1148.33</v>
      </c>
      <c r="I733" s="14">
        <v>0</v>
      </c>
      <c r="J733" s="14">
        <f t="shared" si="186"/>
        <v>1291.5</v>
      </c>
      <c r="K733" s="14">
        <f t="shared" si="187"/>
        <v>3194.9999999999995</v>
      </c>
      <c r="L733" s="14">
        <f t="shared" si="188"/>
        <v>517.5</v>
      </c>
      <c r="M733" s="14">
        <f t="shared" si="189"/>
        <v>1368</v>
      </c>
      <c r="N733" s="14">
        <f t="shared" si="190"/>
        <v>3190.5</v>
      </c>
      <c r="O733" s="14">
        <v>0</v>
      </c>
      <c r="P733" s="14">
        <f t="shared" si="191"/>
        <v>9562.5</v>
      </c>
      <c r="Q733" s="14">
        <v>0</v>
      </c>
      <c r="R733" s="14">
        <f t="shared" si="192"/>
        <v>3807.83</v>
      </c>
      <c r="S733" s="14">
        <f t="shared" si="193"/>
        <v>6903</v>
      </c>
      <c r="T733" s="14">
        <f t="shared" si="194"/>
        <v>41192.17</v>
      </c>
      <c r="U733" s="7"/>
      <c r="V733" s="33"/>
      <c r="W733"/>
      <c r="X733"/>
      <c r="Y733"/>
      <c r="Z733"/>
      <c r="AA733" s="33"/>
      <c r="AB733"/>
      <c r="AC733" s="33"/>
      <c r="AD733" s="33"/>
      <c r="AE733" s="33"/>
      <c r="AF733" s="33"/>
      <c r="AG733"/>
      <c r="AH733" s="33"/>
      <c r="AI733" s="33"/>
      <c r="AJ733"/>
      <c r="AL733" s="37"/>
      <c r="AM733" s="37"/>
    </row>
    <row r="734" spans="1:39" ht="15.95" customHeight="1" x14ac:dyDescent="0.25">
      <c r="A734" s="11">
        <f t="shared" si="176"/>
        <v>715</v>
      </c>
      <c r="B734" s="12" t="s">
        <v>212</v>
      </c>
      <c r="C734" s="13" t="s">
        <v>836</v>
      </c>
      <c r="D734" s="13" t="s">
        <v>103</v>
      </c>
      <c r="E734" s="13" t="s">
        <v>29</v>
      </c>
      <c r="F734" s="13" t="s">
        <v>35</v>
      </c>
      <c r="G734" s="14">
        <v>30919.77</v>
      </c>
      <c r="H734" s="14">
        <v>0</v>
      </c>
      <c r="I734" s="14">
        <v>0</v>
      </c>
      <c r="J734" s="14">
        <f t="shared" si="186"/>
        <v>887.39739899999995</v>
      </c>
      <c r="K734" s="14">
        <f t="shared" si="187"/>
        <v>2195.3036699999998</v>
      </c>
      <c r="L734" s="14">
        <f t="shared" si="188"/>
        <v>355.57735500000001</v>
      </c>
      <c r="M734" s="14">
        <f t="shared" si="189"/>
        <v>939.96100799999999</v>
      </c>
      <c r="N734" s="14">
        <f t="shared" si="190"/>
        <v>2192.2116930000002</v>
      </c>
      <c r="O734" s="14">
        <v>0</v>
      </c>
      <c r="P734" s="14">
        <f t="shared" si="191"/>
        <v>6570.4511249999996</v>
      </c>
      <c r="Q734" s="14">
        <v>0</v>
      </c>
      <c r="R734" s="14">
        <f t="shared" si="192"/>
        <v>1827.3584069999999</v>
      </c>
      <c r="S734" s="14">
        <f t="shared" si="193"/>
        <v>4743.0927179999999</v>
      </c>
      <c r="T734" s="14">
        <f t="shared" si="194"/>
        <v>29092.411593000001</v>
      </c>
      <c r="U734" s="7"/>
      <c r="V734" s="33"/>
      <c r="W734"/>
      <c r="X734"/>
      <c r="Y734"/>
      <c r="Z734"/>
      <c r="AA734" s="33"/>
      <c r="AB734"/>
      <c r="AC734" s="33"/>
      <c r="AD734"/>
      <c r="AE734"/>
      <c r="AF734"/>
      <c r="AG734"/>
      <c r="AH734" s="33"/>
      <c r="AI734" s="33"/>
      <c r="AJ734"/>
      <c r="AL734" s="37"/>
      <c r="AM734" s="37"/>
    </row>
    <row r="735" spans="1:39" ht="15.95" customHeight="1" x14ac:dyDescent="0.25">
      <c r="A735" s="11">
        <f t="shared" si="176"/>
        <v>716</v>
      </c>
      <c r="B735" s="12" t="s">
        <v>212</v>
      </c>
      <c r="C735" s="13" t="s">
        <v>837</v>
      </c>
      <c r="D735" s="13" t="s">
        <v>165</v>
      </c>
      <c r="E735" s="13" t="s">
        <v>29</v>
      </c>
      <c r="F735" s="13" t="s">
        <v>35</v>
      </c>
      <c r="G735" s="14">
        <v>22000</v>
      </c>
      <c r="H735" s="14">
        <v>0</v>
      </c>
      <c r="I735" s="14">
        <v>0</v>
      </c>
      <c r="J735" s="14">
        <f t="shared" si="186"/>
        <v>631.4</v>
      </c>
      <c r="K735" s="14">
        <f t="shared" si="187"/>
        <v>1561.9999999999998</v>
      </c>
      <c r="L735" s="14">
        <f t="shared" si="188"/>
        <v>253</v>
      </c>
      <c r="M735" s="14">
        <f t="shared" si="189"/>
        <v>668.8</v>
      </c>
      <c r="N735" s="14">
        <f t="shared" si="190"/>
        <v>1559.8000000000002</v>
      </c>
      <c r="O735" s="14">
        <v>0</v>
      </c>
      <c r="P735" s="14">
        <f t="shared" si="191"/>
        <v>4675</v>
      </c>
      <c r="Q735" s="14">
        <v>0</v>
      </c>
      <c r="R735" s="14">
        <f t="shared" si="192"/>
        <v>1300.1999999999998</v>
      </c>
      <c r="S735" s="14">
        <f t="shared" si="193"/>
        <v>3374.8</v>
      </c>
      <c r="T735" s="14">
        <f t="shared" si="194"/>
        <v>20699.8</v>
      </c>
      <c r="U735" s="7"/>
      <c r="V735" s="33"/>
      <c r="W735"/>
      <c r="X735"/>
      <c r="Y735"/>
      <c r="Z735"/>
      <c r="AA735" s="33"/>
      <c r="AB735"/>
      <c r="AC735" s="33"/>
      <c r="AD735"/>
      <c r="AE735"/>
      <c r="AF735"/>
      <c r="AG735"/>
      <c r="AH735" s="33"/>
      <c r="AI735" s="33"/>
      <c r="AJ735"/>
      <c r="AL735" s="37"/>
      <c r="AM735" s="37"/>
    </row>
    <row r="736" spans="1:39" ht="15.95" customHeight="1" x14ac:dyDescent="0.25">
      <c r="A736" s="11">
        <f t="shared" si="176"/>
        <v>717</v>
      </c>
      <c r="B736" s="12" t="s">
        <v>212</v>
      </c>
      <c r="C736" s="13" t="s">
        <v>838</v>
      </c>
      <c r="D736" s="13" t="s">
        <v>165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186"/>
        <v>631.4</v>
      </c>
      <c r="K736" s="14">
        <f t="shared" si="187"/>
        <v>1561.9999999999998</v>
      </c>
      <c r="L736" s="14">
        <f t="shared" si="188"/>
        <v>253</v>
      </c>
      <c r="M736" s="14">
        <f t="shared" si="189"/>
        <v>668.8</v>
      </c>
      <c r="N736" s="14">
        <f t="shared" si="190"/>
        <v>1559.8000000000002</v>
      </c>
      <c r="O736" s="14">
        <v>1597.31</v>
      </c>
      <c r="P736" s="14">
        <f t="shared" si="191"/>
        <v>4675</v>
      </c>
      <c r="Q736" s="14">
        <v>3546.0000000000005</v>
      </c>
      <c r="R736" s="14">
        <f t="shared" si="192"/>
        <v>6443.51</v>
      </c>
      <c r="S736" s="14">
        <f t="shared" si="193"/>
        <v>3374.8</v>
      </c>
      <c r="T736" s="14">
        <f t="shared" si="194"/>
        <v>15556.49</v>
      </c>
      <c r="U736" s="7"/>
      <c r="V736" s="33"/>
      <c r="W736"/>
      <c r="X736"/>
      <c r="Y736"/>
      <c r="Z736"/>
      <c r="AA736" s="33"/>
      <c r="AB736"/>
      <c r="AC736" s="33"/>
      <c r="AD736"/>
      <c r="AE736"/>
      <c r="AF736"/>
      <c r="AG736" s="33"/>
      <c r="AH736" s="33"/>
      <c r="AI736" s="33"/>
      <c r="AJ736"/>
      <c r="AL736" s="37"/>
      <c r="AM736" s="37"/>
    </row>
    <row r="737" spans="1:39" ht="15.95" customHeight="1" x14ac:dyDescent="0.25">
      <c r="A737" s="11">
        <f t="shared" si="176"/>
        <v>718</v>
      </c>
      <c r="B737" s="12" t="s">
        <v>212</v>
      </c>
      <c r="C737" s="13" t="s">
        <v>839</v>
      </c>
      <c r="D737" s="13" t="s">
        <v>502</v>
      </c>
      <c r="E737" s="13" t="s">
        <v>29</v>
      </c>
      <c r="F737" s="13" t="s">
        <v>35</v>
      </c>
      <c r="G737" s="14">
        <v>22000</v>
      </c>
      <c r="H737" s="14">
        <v>0</v>
      </c>
      <c r="I737" s="14">
        <v>0</v>
      </c>
      <c r="J737" s="14">
        <f t="shared" si="186"/>
        <v>631.4</v>
      </c>
      <c r="K737" s="14">
        <f t="shared" si="187"/>
        <v>1561.9999999999998</v>
      </c>
      <c r="L737" s="14">
        <f t="shared" si="188"/>
        <v>253</v>
      </c>
      <c r="M737" s="14">
        <f t="shared" si="189"/>
        <v>668.8</v>
      </c>
      <c r="N737" s="14">
        <f t="shared" si="190"/>
        <v>1559.8000000000002</v>
      </c>
      <c r="O737" s="14">
        <v>0</v>
      </c>
      <c r="P737" s="14">
        <f t="shared" si="191"/>
        <v>4675</v>
      </c>
      <c r="Q737" s="14">
        <v>1106</v>
      </c>
      <c r="R737" s="14">
        <f t="shared" si="192"/>
        <v>2406.1999999999998</v>
      </c>
      <c r="S737" s="14">
        <f t="shared" si="193"/>
        <v>3374.8</v>
      </c>
      <c r="T737" s="14">
        <f t="shared" si="194"/>
        <v>19593.8</v>
      </c>
      <c r="U737" s="7"/>
      <c r="V737" s="33"/>
      <c r="W737"/>
      <c r="X737"/>
      <c r="Y737"/>
      <c r="Z737"/>
      <c r="AA737" s="33"/>
      <c r="AB737"/>
      <c r="AC737" s="33"/>
      <c r="AD737"/>
      <c r="AE737"/>
      <c r="AF737"/>
      <c r="AG737" s="33"/>
      <c r="AH737" s="33"/>
      <c r="AI737" s="33"/>
      <c r="AJ737"/>
      <c r="AL737" s="37"/>
      <c r="AM737" s="37"/>
    </row>
    <row r="738" spans="1:39" ht="15.95" customHeight="1" x14ac:dyDescent="0.25">
      <c r="A738" s="11">
        <f t="shared" si="176"/>
        <v>719</v>
      </c>
      <c r="B738" s="12" t="s">
        <v>212</v>
      </c>
      <c r="C738" s="13" t="s">
        <v>840</v>
      </c>
      <c r="D738" s="13" t="s">
        <v>382</v>
      </c>
      <c r="E738" s="13" t="s">
        <v>29</v>
      </c>
      <c r="F738" s="13" t="s">
        <v>35</v>
      </c>
      <c r="G738" s="14">
        <v>45000</v>
      </c>
      <c r="H738" s="14">
        <v>1148.33</v>
      </c>
      <c r="I738" s="14">
        <v>0</v>
      </c>
      <c r="J738" s="14">
        <f t="shared" si="186"/>
        <v>1291.5</v>
      </c>
      <c r="K738" s="14">
        <f t="shared" si="187"/>
        <v>3194.9999999999995</v>
      </c>
      <c r="L738" s="14">
        <f t="shared" si="188"/>
        <v>517.5</v>
      </c>
      <c r="M738" s="14">
        <f t="shared" si="189"/>
        <v>1368</v>
      </c>
      <c r="N738" s="14">
        <f t="shared" si="190"/>
        <v>3190.5</v>
      </c>
      <c r="O738" s="14">
        <v>0</v>
      </c>
      <c r="P738" s="14">
        <f t="shared" si="191"/>
        <v>9562.5</v>
      </c>
      <c r="Q738" s="14">
        <v>0</v>
      </c>
      <c r="R738" s="14">
        <f t="shared" si="192"/>
        <v>3807.83</v>
      </c>
      <c r="S738" s="14">
        <f t="shared" si="193"/>
        <v>6903</v>
      </c>
      <c r="T738" s="14">
        <f t="shared" si="194"/>
        <v>41192.17</v>
      </c>
      <c r="U738" s="7"/>
      <c r="V738" s="33"/>
      <c r="W738"/>
      <c r="X738"/>
      <c r="Y738"/>
      <c r="Z738"/>
      <c r="AA738" s="33"/>
      <c r="AB738"/>
      <c r="AC738" s="33"/>
      <c r="AD738" s="33"/>
      <c r="AE738" s="33"/>
      <c r="AF738" s="33"/>
      <c r="AG738"/>
      <c r="AH738" s="33"/>
      <c r="AI738" s="33"/>
      <c r="AJ738"/>
      <c r="AL738" s="37"/>
      <c r="AM738" s="37"/>
    </row>
    <row r="739" spans="1:39" ht="15.95" customHeight="1" x14ac:dyDescent="0.25">
      <c r="A739" s="11">
        <f t="shared" si="176"/>
        <v>720</v>
      </c>
      <c r="B739" s="12" t="s">
        <v>212</v>
      </c>
      <c r="C739" s="13" t="s">
        <v>841</v>
      </c>
      <c r="D739" s="13" t="s">
        <v>165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186"/>
        <v>631.4</v>
      </c>
      <c r="K739" s="14">
        <f t="shared" si="187"/>
        <v>1561.9999999999998</v>
      </c>
      <c r="L739" s="14">
        <f t="shared" si="188"/>
        <v>253</v>
      </c>
      <c r="M739" s="14">
        <f t="shared" si="189"/>
        <v>668.8</v>
      </c>
      <c r="N739" s="14">
        <f t="shared" si="190"/>
        <v>1559.8000000000002</v>
      </c>
      <c r="O739" s="14">
        <v>0</v>
      </c>
      <c r="P739" s="14">
        <f t="shared" si="191"/>
        <v>4675</v>
      </c>
      <c r="Q739" s="14">
        <v>11176.56</v>
      </c>
      <c r="R739" s="14">
        <f t="shared" si="192"/>
        <v>12476.759999999998</v>
      </c>
      <c r="S739" s="14">
        <f t="shared" si="193"/>
        <v>3374.8</v>
      </c>
      <c r="T739" s="14">
        <f t="shared" si="194"/>
        <v>9523.2400000000016</v>
      </c>
      <c r="U739" s="7"/>
      <c r="V739" s="33"/>
      <c r="W739"/>
      <c r="X739"/>
      <c r="Y739"/>
      <c r="Z739"/>
      <c r="AA739" s="33"/>
      <c r="AB739"/>
      <c r="AC739" s="33"/>
      <c r="AD739"/>
      <c r="AE739"/>
      <c r="AF739"/>
      <c r="AG739" s="33"/>
      <c r="AH739" s="33"/>
      <c r="AI739" s="33"/>
      <c r="AJ739"/>
      <c r="AL739" s="37"/>
      <c r="AM739" s="37"/>
    </row>
    <row r="740" spans="1:39" ht="15.95" customHeight="1" x14ac:dyDescent="0.25">
      <c r="A740" s="11">
        <f t="shared" si="176"/>
        <v>721</v>
      </c>
      <c r="B740" s="12" t="s">
        <v>212</v>
      </c>
      <c r="C740" s="13" t="s">
        <v>842</v>
      </c>
      <c r="D740" s="13" t="s">
        <v>165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 t="shared" si="186"/>
        <v>631.4</v>
      </c>
      <c r="K740" s="14">
        <f t="shared" si="187"/>
        <v>1561.9999999999998</v>
      </c>
      <c r="L740" s="14">
        <f t="shared" si="188"/>
        <v>253</v>
      </c>
      <c r="M740" s="14">
        <f t="shared" si="189"/>
        <v>668.8</v>
      </c>
      <c r="N740" s="14">
        <f t="shared" si="190"/>
        <v>1559.8000000000002</v>
      </c>
      <c r="O740" s="14">
        <v>0</v>
      </c>
      <c r="P740" s="14">
        <f t="shared" si="191"/>
        <v>4675</v>
      </c>
      <c r="Q740" s="14">
        <v>0</v>
      </c>
      <c r="R740" s="14">
        <f t="shared" si="192"/>
        <v>1300.1999999999998</v>
      </c>
      <c r="S740" s="14">
        <f t="shared" si="193"/>
        <v>3374.8</v>
      </c>
      <c r="T740" s="14">
        <f t="shared" si="194"/>
        <v>20699.8</v>
      </c>
      <c r="U740" s="7"/>
      <c r="V740" s="33"/>
      <c r="W740"/>
      <c r="X740"/>
      <c r="Y740"/>
      <c r="Z740"/>
      <c r="AA740" s="33"/>
      <c r="AB740"/>
      <c r="AC740" s="33"/>
      <c r="AD740"/>
      <c r="AE740"/>
      <c r="AF740"/>
      <c r="AG740"/>
      <c r="AH740" s="33"/>
      <c r="AI740" s="33"/>
      <c r="AJ740"/>
      <c r="AL740" s="37"/>
      <c r="AM740" s="37"/>
    </row>
    <row r="741" spans="1:39" ht="15.95" customHeight="1" x14ac:dyDescent="0.25">
      <c r="A741" s="11">
        <f t="shared" si="176"/>
        <v>722</v>
      </c>
      <c r="B741" s="12" t="s">
        <v>212</v>
      </c>
      <c r="C741" s="13" t="s">
        <v>843</v>
      </c>
      <c r="D741" s="13" t="s">
        <v>165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 t="shared" si="186"/>
        <v>631.4</v>
      </c>
      <c r="K741" s="14">
        <f t="shared" si="187"/>
        <v>1561.9999999999998</v>
      </c>
      <c r="L741" s="14">
        <f t="shared" si="188"/>
        <v>253</v>
      </c>
      <c r="M741" s="14">
        <f t="shared" si="189"/>
        <v>668.8</v>
      </c>
      <c r="N741" s="14">
        <f t="shared" si="190"/>
        <v>1559.8000000000002</v>
      </c>
      <c r="O741" s="14">
        <v>0</v>
      </c>
      <c r="P741" s="14">
        <f t="shared" si="191"/>
        <v>4675</v>
      </c>
      <c r="Q741" s="14">
        <v>3396</v>
      </c>
      <c r="R741" s="14">
        <f t="shared" si="192"/>
        <v>4696.2</v>
      </c>
      <c r="S741" s="14">
        <f t="shared" si="193"/>
        <v>3374.8</v>
      </c>
      <c r="T741" s="14">
        <f t="shared" si="194"/>
        <v>17303.8</v>
      </c>
      <c r="U741" s="7"/>
      <c r="V741" s="33"/>
      <c r="W741"/>
      <c r="X741"/>
      <c r="Y741"/>
      <c r="Z741"/>
      <c r="AA741" s="33"/>
      <c r="AB741"/>
      <c r="AC741" s="33"/>
      <c r="AD741"/>
      <c r="AE741"/>
      <c r="AF741"/>
      <c r="AG741" s="33"/>
      <c r="AH741" s="33"/>
      <c r="AI741" s="33"/>
      <c r="AJ741"/>
      <c r="AL741" s="37"/>
      <c r="AM741" s="37"/>
    </row>
    <row r="742" spans="1:39" ht="15.95" customHeight="1" x14ac:dyDescent="0.25">
      <c r="A742" s="11">
        <f t="shared" ref="A742:A805" si="195">1+A741</f>
        <v>723</v>
      </c>
      <c r="B742" s="12" t="s">
        <v>212</v>
      </c>
      <c r="C742" s="13" t="s">
        <v>844</v>
      </c>
      <c r="D742" s="13" t="s">
        <v>165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 t="shared" si="186"/>
        <v>631.4</v>
      </c>
      <c r="K742" s="14">
        <f t="shared" si="187"/>
        <v>1561.9999999999998</v>
      </c>
      <c r="L742" s="14">
        <f t="shared" si="188"/>
        <v>253</v>
      </c>
      <c r="M742" s="14">
        <f t="shared" si="189"/>
        <v>668.8</v>
      </c>
      <c r="N742" s="14">
        <f t="shared" si="190"/>
        <v>1559.8000000000002</v>
      </c>
      <c r="O742" s="14">
        <v>1597.31</v>
      </c>
      <c r="P742" s="14">
        <f t="shared" si="191"/>
        <v>4675</v>
      </c>
      <c r="Q742" s="14">
        <v>14653.83</v>
      </c>
      <c r="R742" s="14">
        <f t="shared" si="192"/>
        <v>17551.34</v>
      </c>
      <c r="S742" s="14">
        <f t="shared" si="193"/>
        <v>3374.8</v>
      </c>
      <c r="T742" s="14">
        <f t="shared" si="194"/>
        <v>4448.66</v>
      </c>
      <c r="U742" s="7"/>
      <c r="V742" s="33"/>
      <c r="W742"/>
      <c r="X742"/>
      <c r="Y742"/>
      <c r="Z742"/>
      <c r="AA742" s="33"/>
      <c r="AB742"/>
      <c r="AC742" s="33"/>
      <c r="AD742"/>
      <c r="AE742"/>
      <c r="AF742"/>
      <c r="AG742" s="33"/>
      <c r="AH742" s="33"/>
      <c r="AI742" s="33"/>
      <c r="AJ742"/>
      <c r="AL742" s="37"/>
      <c r="AM742" s="37"/>
    </row>
    <row r="743" spans="1:39" ht="15.95" customHeight="1" x14ac:dyDescent="0.25">
      <c r="A743" s="11">
        <f t="shared" si="195"/>
        <v>724</v>
      </c>
      <c r="B743" s="12" t="s">
        <v>212</v>
      </c>
      <c r="C743" s="13" t="s">
        <v>1034</v>
      </c>
      <c r="D743" s="13" t="s">
        <v>165</v>
      </c>
      <c r="E743" s="13" t="s">
        <v>29</v>
      </c>
      <c r="F743" s="13" t="s">
        <v>30</v>
      </c>
      <c r="G743" s="14">
        <v>22000</v>
      </c>
      <c r="H743" s="14">
        <v>0</v>
      </c>
      <c r="I743" s="14">
        <v>0</v>
      </c>
      <c r="J743" s="14">
        <f t="shared" si="186"/>
        <v>631.4</v>
      </c>
      <c r="K743" s="14">
        <f t="shared" si="187"/>
        <v>1561.9999999999998</v>
      </c>
      <c r="L743" s="14">
        <f t="shared" si="188"/>
        <v>253</v>
      </c>
      <c r="M743" s="14">
        <f t="shared" si="189"/>
        <v>668.8</v>
      </c>
      <c r="N743" s="14">
        <f t="shared" si="190"/>
        <v>1559.8000000000002</v>
      </c>
      <c r="O743" s="14">
        <v>0</v>
      </c>
      <c r="P743" s="14">
        <f t="shared" si="191"/>
        <v>4675</v>
      </c>
      <c r="Q743" s="14">
        <v>14497.87</v>
      </c>
      <c r="R743" s="14">
        <f t="shared" si="192"/>
        <v>15798.07</v>
      </c>
      <c r="S743" s="14">
        <f t="shared" si="193"/>
        <v>3374.8</v>
      </c>
      <c r="T743" s="14">
        <f t="shared" si="194"/>
        <v>6201.93</v>
      </c>
      <c r="U743" s="7"/>
      <c r="V743" s="33"/>
      <c r="W743"/>
      <c r="X743"/>
      <c r="Y743"/>
      <c r="Z743"/>
      <c r="AA743" s="33"/>
      <c r="AB743"/>
      <c r="AC743" s="33"/>
      <c r="AD743"/>
      <c r="AE743"/>
      <c r="AF743"/>
      <c r="AG743" s="33"/>
      <c r="AH743" s="33"/>
      <c r="AI743" s="33"/>
      <c r="AJ743"/>
      <c r="AL743" s="37"/>
      <c r="AM743" s="37"/>
    </row>
    <row r="744" spans="1:39" ht="15.95" customHeight="1" x14ac:dyDescent="0.25">
      <c r="A744" s="11">
        <f t="shared" si="195"/>
        <v>725</v>
      </c>
      <c r="B744" s="12" t="s">
        <v>212</v>
      </c>
      <c r="C744" s="13" t="s">
        <v>1035</v>
      </c>
      <c r="D744" s="13" t="s">
        <v>363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 t="shared" ref="J744:J775" si="196">+G744*2.87%</f>
        <v>631.4</v>
      </c>
      <c r="K744" s="14">
        <f t="shared" ref="K744:K775" si="197">G744*7.1%</f>
        <v>1561.9999999999998</v>
      </c>
      <c r="L744" s="14">
        <f t="shared" ref="L744:L775" si="198">G744*1.15%</f>
        <v>253</v>
      </c>
      <c r="M744" s="14">
        <f t="shared" ref="M744:M775" si="199">+G744*3.04%</f>
        <v>668.8</v>
      </c>
      <c r="N744" s="14">
        <f t="shared" ref="N744:N775" si="200">G744*7.09%</f>
        <v>1559.8000000000002</v>
      </c>
      <c r="O744" s="14">
        <v>0</v>
      </c>
      <c r="P744" s="14">
        <f t="shared" ref="P744:P775" si="201">J744+K744+L744+M744+N744</f>
        <v>4675</v>
      </c>
      <c r="Q744" s="14">
        <v>9252.23</v>
      </c>
      <c r="R744" s="14">
        <f t="shared" ref="R744:R775" si="202">+J744+M744+O744+Q744+H744+I744</f>
        <v>10552.43</v>
      </c>
      <c r="S744" s="14">
        <f t="shared" ref="S744:S775" si="203">+N744+L744+K744</f>
        <v>3374.8</v>
      </c>
      <c r="T744" s="14">
        <f t="shared" ref="T744:T775" si="204">+G744-R744</f>
        <v>11447.57</v>
      </c>
      <c r="U744" s="7"/>
      <c r="V744" s="33"/>
      <c r="W744"/>
      <c r="X744"/>
      <c r="Y744"/>
      <c r="Z744"/>
      <c r="AA744" s="33"/>
      <c r="AB744"/>
      <c r="AC744" s="33"/>
      <c r="AD744"/>
      <c r="AE744"/>
      <c r="AF744"/>
      <c r="AG744" s="33"/>
      <c r="AH744" s="33"/>
      <c r="AI744" s="33"/>
      <c r="AJ744"/>
      <c r="AL744" s="37"/>
      <c r="AM744" s="37"/>
    </row>
    <row r="745" spans="1:39" ht="15.95" customHeight="1" x14ac:dyDescent="0.25">
      <c r="A745" s="11">
        <f t="shared" si="195"/>
        <v>726</v>
      </c>
      <c r="B745" s="12" t="s">
        <v>212</v>
      </c>
      <c r="C745" s="13" t="s">
        <v>1084</v>
      </c>
      <c r="D745" s="13" t="s">
        <v>165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196"/>
        <v>631.4</v>
      </c>
      <c r="K745" s="14">
        <f t="shared" si="197"/>
        <v>1561.9999999999998</v>
      </c>
      <c r="L745" s="14">
        <f t="shared" si="198"/>
        <v>253</v>
      </c>
      <c r="M745" s="14">
        <f t="shared" si="199"/>
        <v>668.8</v>
      </c>
      <c r="N745" s="14">
        <f t="shared" si="200"/>
        <v>1559.8000000000002</v>
      </c>
      <c r="O745" s="14">
        <v>0</v>
      </c>
      <c r="P745" s="14">
        <f t="shared" si="201"/>
        <v>4675</v>
      </c>
      <c r="Q745" s="14">
        <v>0</v>
      </c>
      <c r="R745" s="14">
        <f t="shared" si="202"/>
        <v>1300.1999999999998</v>
      </c>
      <c r="S745" s="14">
        <f t="shared" si="203"/>
        <v>3374.8</v>
      </c>
      <c r="T745" s="14">
        <f t="shared" si="204"/>
        <v>20699.8</v>
      </c>
      <c r="U745" s="7"/>
      <c r="V745" s="33"/>
      <c r="W745"/>
      <c r="X745"/>
      <c r="Y745"/>
      <c r="Z745"/>
      <c r="AA745" s="33"/>
      <c r="AB745"/>
      <c r="AC745" s="33"/>
      <c r="AD745"/>
      <c r="AE745"/>
      <c r="AF745"/>
      <c r="AG745"/>
      <c r="AH745" s="33"/>
      <c r="AI745" s="33"/>
      <c r="AJ745"/>
      <c r="AL745" s="37"/>
      <c r="AM745" s="37"/>
    </row>
    <row r="746" spans="1:39" ht="15.95" customHeight="1" x14ac:dyDescent="0.25">
      <c r="A746" s="11">
        <f t="shared" si="195"/>
        <v>727</v>
      </c>
      <c r="B746" s="12" t="s">
        <v>212</v>
      </c>
      <c r="C746" s="13" t="s">
        <v>1095</v>
      </c>
      <c r="D746" s="13" t="s">
        <v>363</v>
      </c>
      <c r="E746" s="13" t="s">
        <v>29</v>
      </c>
      <c r="F746" s="13" t="s">
        <v>35</v>
      </c>
      <c r="G746" s="14">
        <v>22000</v>
      </c>
      <c r="H746" s="14">
        <v>0</v>
      </c>
      <c r="I746" s="14">
        <v>0</v>
      </c>
      <c r="J746" s="14">
        <f t="shared" si="196"/>
        <v>631.4</v>
      </c>
      <c r="K746" s="14">
        <f t="shared" si="197"/>
        <v>1561.9999999999998</v>
      </c>
      <c r="L746" s="14">
        <f t="shared" si="198"/>
        <v>253</v>
      </c>
      <c r="M746" s="14">
        <f t="shared" si="199"/>
        <v>668.8</v>
      </c>
      <c r="N746" s="14">
        <f t="shared" si="200"/>
        <v>1559.8000000000002</v>
      </c>
      <c r="O746" s="14">
        <v>0</v>
      </c>
      <c r="P746" s="14">
        <f t="shared" si="201"/>
        <v>4675</v>
      </c>
      <c r="Q746" s="14">
        <v>0</v>
      </c>
      <c r="R746" s="14">
        <f t="shared" si="202"/>
        <v>1300.1999999999998</v>
      </c>
      <c r="S746" s="14">
        <f t="shared" si="203"/>
        <v>3374.8</v>
      </c>
      <c r="T746" s="14">
        <f t="shared" si="204"/>
        <v>20699.8</v>
      </c>
      <c r="U746" s="7"/>
      <c r="V746" s="33"/>
      <c r="W746"/>
      <c r="X746"/>
      <c r="Y746"/>
      <c r="Z746"/>
      <c r="AA746" s="33"/>
      <c r="AB746"/>
      <c r="AC746" s="33"/>
      <c r="AD746"/>
      <c r="AE746"/>
      <c r="AF746"/>
      <c r="AG746"/>
      <c r="AH746" s="33"/>
      <c r="AI746" s="33"/>
      <c r="AJ746"/>
      <c r="AL746" s="37"/>
      <c r="AM746" s="37"/>
    </row>
    <row r="747" spans="1:39" ht="15.95" customHeight="1" x14ac:dyDescent="0.25">
      <c r="A747" s="11">
        <f t="shared" si="195"/>
        <v>728</v>
      </c>
      <c r="B747" s="12" t="s">
        <v>405</v>
      </c>
      <c r="C747" s="13" t="s">
        <v>845</v>
      </c>
      <c r="D747" s="13" t="s">
        <v>300</v>
      </c>
      <c r="E747" s="13" t="s">
        <v>29</v>
      </c>
      <c r="F747" s="13" t="s">
        <v>30</v>
      </c>
      <c r="G747" s="14">
        <v>40000</v>
      </c>
      <c r="H747" s="14">
        <v>442.65</v>
      </c>
      <c r="I747" s="14">
        <v>0</v>
      </c>
      <c r="J747" s="14">
        <f t="shared" si="196"/>
        <v>1148</v>
      </c>
      <c r="K747" s="14">
        <f t="shared" si="197"/>
        <v>2839.9999999999995</v>
      </c>
      <c r="L747" s="14">
        <f t="shared" si="198"/>
        <v>460</v>
      </c>
      <c r="M747" s="14">
        <f t="shared" si="199"/>
        <v>1216</v>
      </c>
      <c r="N747" s="14">
        <f t="shared" si="200"/>
        <v>2836</v>
      </c>
      <c r="O747" s="14">
        <v>0</v>
      </c>
      <c r="P747" s="14">
        <f t="shared" si="201"/>
        <v>8500</v>
      </c>
      <c r="Q747" s="14">
        <v>0</v>
      </c>
      <c r="R747" s="14">
        <f t="shared" si="202"/>
        <v>2806.65</v>
      </c>
      <c r="S747" s="14">
        <f t="shared" si="203"/>
        <v>6136</v>
      </c>
      <c r="T747" s="14">
        <f t="shared" si="204"/>
        <v>37193.35</v>
      </c>
      <c r="U747" s="7"/>
      <c r="V747" s="33"/>
      <c r="W747"/>
      <c r="X747"/>
      <c r="Y747"/>
      <c r="Z747"/>
      <c r="AA747" s="33"/>
      <c r="AB747"/>
      <c r="AC747" s="33"/>
      <c r="AD747" s="33"/>
      <c r="AE747"/>
      <c r="AF747" s="33"/>
      <c r="AG747"/>
      <c r="AH747" s="33"/>
      <c r="AI747" s="33"/>
      <c r="AJ747"/>
      <c r="AL747" s="37"/>
      <c r="AM747" s="37"/>
    </row>
    <row r="748" spans="1:39" ht="15.95" customHeight="1" x14ac:dyDescent="0.25">
      <c r="A748" s="11">
        <f t="shared" si="195"/>
        <v>729</v>
      </c>
      <c r="B748" s="12" t="s">
        <v>405</v>
      </c>
      <c r="C748" s="13" t="s">
        <v>846</v>
      </c>
      <c r="D748" s="13" t="s">
        <v>1061</v>
      </c>
      <c r="E748" s="13" t="s">
        <v>29</v>
      </c>
      <c r="F748" s="13" t="s">
        <v>30</v>
      </c>
      <c r="G748" s="14">
        <v>120000</v>
      </c>
      <c r="H748" s="14">
        <v>16809.87</v>
      </c>
      <c r="I748" s="14">
        <v>0</v>
      </c>
      <c r="J748" s="14">
        <f t="shared" si="196"/>
        <v>3444</v>
      </c>
      <c r="K748" s="14">
        <f t="shared" si="197"/>
        <v>8520</v>
      </c>
      <c r="L748" s="14">
        <f t="shared" si="198"/>
        <v>1380</v>
      </c>
      <c r="M748" s="14">
        <f t="shared" si="199"/>
        <v>3648</v>
      </c>
      <c r="N748" s="14">
        <f t="shared" si="200"/>
        <v>8508</v>
      </c>
      <c r="O748" s="14">
        <v>0</v>
      </c>
      <c r="P748" s="14">
        <f t="shared" si="201"/>
        <v>25500</v>
      </c>
      <c r="Q748" s="14">
        <v>8830.01</v>
      </c>
      <c r="R748" s="14">
        <f t="shared" si="202"/>
        <v>32731.879999999997</v>
      </c>
      <c r="S748" s="14">
        <f t="shared" si="203"/>
        <v>18408</v>
      </c>
      <c r="T748" s="14">
        <f t="shared" si="204"/>
        <v>87268.12</v>
      </c>
      <c r="U748" s="7"/>
      <c r="V748" s="33"/>
      <c r="W748"/>
      <c r="X748"/>
      <c r="Y748"/>
      <c r="Z748"/>
      <c r="AA748" s="33"/>
      <c r="AB748"/>
      <c r="AC748" s="33"/>
      <c r="AD748" s="33"/>
      <c r="AE748" s="33"/>
      <c r="AF748" s="33"/>
      <c r="AG748" s="33"/>
      <c r="AH748" s="33"/>
      <c r="AI748" s="33"/>
      <c r="AJ748"/>
      <c r="AL748" s="37"/>
      <c r="AM748" s="37"/>
    </row>
    <row r="749" spans="1:39" ht="15.95" customHeight="1" x14ac:dyDescent="0.25">
      <c r="A749" s="11">
        <f t="shared" si="195"/>
        <v>730</v>
      </c>
      <c r="B749" s="12" t="s">
        <v>405</v>
      </c>
      <c r="C749" s="13" t="s">
        <v>847</v>
      </c>
      <c r="D749" s="13" t="s">
        <v>1061</v>
      </c>
      <c r="E749" s="13" t="s">
        <v>29</v>
      </c>
      <c r="F749" s="13" t="s">
        <v>35</v>
      </c>
      <c r="G749" s="14">
        <v>120000</v>
      </c>
      <c r="H749" s="14">
        <v>16413.02</v>
      </c>
      <c r="I749" s="14">
        <v>0</v>
      </c>
      <c r="J749" s="14">
        <f t="shared" si="196"/>
        <v>3444</v>
      </c>
      <c r="K749" s="14">
        <f t="shared" si="197"/>
        <v>8520</v>
      </c>
      <c r="L749" s="14">
        <f t="shared" si="198"/>
        <v>1380</v>
      </c>
      <c r="M749" s="14">
        <f t="shared" si="199"/>
        <v>3648</v>
      </c>
      <c r="N749" s="14">
        <f t="shared" si="200"/>
        <v>8508</v>
      </c>
      <c r="O749" s="14">
        <v>1587.38</v>
      </c>
      <c r="P749" s="14">
        <f t="shared" si="201"/>
        <v>25500</v>
      </c>
      <c r="Q749" s="14">
        <v>19252.55</v>
      </c>
      <c r="R749" s="14">
        <f t="shared" si="202"/>
        <v>44344.95</v>
      </c>
      <c r="S749" s="14">
        <f t="shared" si="203"/>
        <v>18408</v>
      </c>
      <c r="T749" s="14">
        <f t="shared" si="204"/>
        <v>75655.05</v>
      </c>
      <c r="U749" s="7"/>
      <c r="V749" s="33"/>
      <c r="W749"/>
      <c r="X749"/>
      <c r="Y749"/>
      <c r="Z749"/>
      <c r="AA749" s="33"/>
      <c r="AB749"/>
      <c r="AC749" s="33"/>
      <c r="AD749" s="33"/>
      <c r="AE749" s="33"/>
      <c r="AF749" s="33"/>
      <c r="AG749" s="33"/>
      <c r="AH749" s="33"/>
      <c r="AI749" s="33"/>
      <c r="AJ749"/>
      <c r="AL749" s="37"/>
      <c r="AM749" s="37"/>
    </row>
    <row r="750" spans="1:39" ht="15.95" customHeight="1" x14ac:dyDescent="0.25">
      <c r="A750" s="11">
        <f t="shared" si="195"/>
        <v>731</v>
      </c>
      <c r="B750" s="12" t="s">
        <v>405</v>
      </c>
      <c r="C750" s="13" t="s">
        <v>848</v>
      </c>
      <c r="D750" s="13" t="s">
        <v>1061</v>
      </c>
      <c r="E750" s="13" t="s">
        <v>29</v>
      </c>
      <c r="F750" s="13" t="s">
        <v>30</v>
      </c>
      <c r="G750" s="14">
        <v>120000</v>
      </c>
      <c r="H750" s="14">
        <v>15619.33</v>
      </c>
      <c r="I750" s="14">
        <v>0</v>
      </c>
      <c r="J750" s="14">
        <f t="shared" si="196"/>
        <v>3444</v>
      </c>
      <c r="K750" s="14">
        <f t="shared" si="197"/>
        <v>8520</v>
      </c>
      <c r="L750" s="14">
        <f t="shared" si="198"/>
        <v>1380</v>
      </c>
      <c r="M750" s="14">
        <f t="shared" si="199"/>
        <v>3648</v>
      </c>
      <c r="N750" s="14">
        <f t="shared" si="200"/>
        <v>8508</v>
      </c>
      <c r="O750" s="14">
        <v>4762.1400000000003</v>
      </c>
      <c r="P750" s="14">
        <f t="shared" si="201"/>
        <v>25500</v>
      </c>
      <c r="Q750" s="14">
        <v>15546.010000000002</v>
      </c>
      <c r="R750" s="14">
        <f t="shared" si="202"/>
        <v>43019.48</v>
      </c>
      <c r="S750" s="14">
        <f t="shared" si="203"/>
        <v>18408</v>
      </c>
      <c r="T750" s="14">
        <f t="shared" si="204"/>
        <v>76980.51999999999</v>
      </c>
      <c r="U750" s="7"/>
      <c r="V750" s="33"/>
      <c r="W750"/>
      <c r="X750"/>
      <c r="Y750"/>
      <c r="Z750"/>
      <c r="AA750" s="33"/>
      <c r="AB750"/>
      <c r="AC750" s="33"/>
      <c r="AD750" s="33"/>
      <c r="AE750" s="33"/>
      <c r="AF750" s="33"/>
      <c r="AG750" s="33"/>
      <c r="AH750" s="33"/>
      <c r="AI750" s="33"/>
      <c r="AJ750"/>
      <c r="AL750" s="37"/>
      <c r="AM750" s="37"/>
    </row>
    <row r="751" spans="1:39" ht="15.95" customHeight="1" x14ac:dyDescent="0.25">
      <c r="A751" s="11">
        <f t="shared" si="195"/>
        <v>732</v>
      </c>
      <c r="B751" s="12" t="s">
        <v>405</v>
      </c>
      <c r="C751" s="13" t="s">
        <v>849</v>
      </c>
      <c r="D751" s="13" t="s">
        <v>1061</v>
      </c>
      <c r="E751" s="13" t="s">
        <v>29</v>
      </c>
      <c r="F751" s="13" t="s">
        <v>30</v>
      </c>
      <c r="G751" s="14">
        <v>120000</v>
      </c>
      <c r="H751" s="14">
        <v>16016.18</v>
      </c>
      <c r="I751" s="14">
        <v>0</v>
      </c>
      <c r="J751" s="14">
        <f t="shared" si="196"/>
        <v>3444</v>
      </c>
      <c r="K751" s="14">
        <f t="shared" si="197"/>
        <v>8520</v>
      </c>
      <c r="L751" s="14">
        <f t="shared" si="198"/>
        <v>1380</v>
      </c>
      <c r="M751" s="14">
        <f t="shared" si="199"/>
        <v>3648</v>
      </c>
      <c r="N751" s="14">
        <f t="shared" si="200"/>
        <v>8508</v>
      </c>
      <c r="O751" s="14">
        <v>3174.76</v>
      </c>
      <c r="P751" s="14">
        <f t="shared" si="201"/>
        <v>25500</v>
      </c>
      <c r="Q751" s="14">
        <v>1830.0100000000002</v>
      </c>
      <c r="R751" s="14">
        <f t="shared" si="202"/>
        <v>28112.95</v>
      </c>
      <c r="S751" s="14">
        <f t="shared" si="203"/>
        <v>18408</v>
      </c>
      <c r="T751" s="14">
        <f t="shared" si="204"/>
        <v>91887.05</v>
      </c>
      <c r="U751" s="7"/>
      <c r="V751" s="33"/>
      <c r="W751"/>
      <c r="X751"/>
      <c r="Y751"/>
      <c r="Z751"/>
      <c r="AA751" s="33"/>
      <c r="AB751"/>
      <c r="AC751" s="33"/>
      <c r="AD751" s="33"/>
      <c r="AE751" s="33"/>
      <c r="AF751" s="33"/>
      <c r="AG751" s="33"/>
      <c r="AH751" s="33"/>
      <c r="AI751" s="33"/>
      <c r="AJ751"/>
      <c r="AL751" s="37"/>
      <c r="AM751" s="37"/>
    </row>
    <row r="752" spans="1:39" ht="15.95" customHeight="1" x14ac:dyDescent="0.25">
      <c r="A752" s="11">
        <f t="shared" si="195"/>
        <v>733</v>
      </c>
      <c r="B752" s="12" t="s">
        <v>405</v>
      </c>
      <c r="C752" s="13" t="s">
        <v>850</v>
      </c>
      <c r="D752" s="13" t="s">
        <v>32</v>
      </c>
      <c r="E752" s="13" t="s">
        <v>29</v>
      </c>
      <c r="F752" s="13" t="s">
        <v>30</v>
      </c>
      <c r="G752" s="14">
        <v>40000</v>
      </c>
      <c r="H752" s="14">
        <v>442.65</v>
      </c>
      <c r="I752" s="14">
        <v>0</v>
      </c>
      <c r="J752" s="14">
        <f t="shared" si="196"/>
        <v>1148</v>
      </c>
      <c r="K752" s="14">
        <f t="shared" si="197"/>
        <v>2839.9999999999995</v>
      </c>
      <c r="L752" s="14">
        <f t="shared" si="198"/>
        <v>460</v>
      </c>
      <c r="M752" s="14">
        <f t="shared" si="199"/>
        <v>1216</v>
      </c>
      <c r="N752" s="14">
        <f t="shared" si="200"/>
        <v>2836</v>
      </c>
      <c r="O752" s="14">
        <v>0</v>
      </c>
      <c r="P752" s="14">
        <f t="shared" si="201"/>
        <v>8500</v>
      </c>
      <c r="Q752" s="14">
        <v>0</v>
      </c>
      <c r="R752" s="14">
        <f t="shared" si="202"/>
        <v>2806.65</v>
      </c>
      <c r="S752" s="14">
        <f t="shared" si="203"/>
        <v>6136</v>
      </c>
      <c r="T752" s="14">
        <f t="shared" si="204"/>
        <v>37193.35</v>
      </c>
      <c r="U752" s="7"/>
      <c r="V752" s="33"/>
      <c r="W752"/>
      <c r="X752"/>
      <c r="Y752"/>
      <c r="Z752"/>
      <c r="AA752" s="33"/>
      <c r="AB752"/>
      <c r="AC752" s="33"/>
      <c r="AD752" s="33"/>
      <c r="AE752"/>
      <c r="AF752" s="33"/>
      <c r="AG752"/>
      <c r="AH752" s="33"/>
      <c r="AI752" s="33"/>
      <c r="AJ752"/>
      <c r="AL752" s="37"/>
      <c r="AM752" s="37"/>
    </row>
    <row r="753" spans="1:39" ht="15.95" customHeight="1" x14ac:dyDescent="0.25">
      <c r="A753" s="11">
        <f t="shared" si="195"/>
        <v>734</v>
      </c>
      <c r="B753" s="12" t="s">
        <v>405</v>
      </c>
      <c r="C753" s="13" t="s">
        <v>851</v>
      </c>
      <c r="D753" s="13" t="s">
        <v>1061</v>
      </c>
      <c r="E753" s="13" t="s">
        <v>44</v>
      </c>
      <c r="F753" s="13" t="s">
        <v>30</v>
      </c>
      <c r="G753" s="14">
        <v>120000</v>
      </c>
      <c r="H753" s="14">
        <v>16809.87</v>
      </c>
      <c r="I753" s="14">
        <v>0</v>
      </c>
      <c r="J753" s="14">
        <f t="shared" si="196"/>
        <v>3444</v>
      </c>
      <c r="K753" s="14">
        <f t="shared" si="197"/>
        <v>8520</v>
      </c>
      <c r="L753" s="14">
        <f t="shared" si="198"/>
        <v>1380</v>
      </c>
      <c r="M753" s="14">
        <f t="shared" si="199"/>
        <v>3648</v>
      </c>
      <c r="N753" s="14">
        <f t="shared" si="200"/>
        <v>8508</v>
      </c>
      <c r="O753" s="14">
        <v>0</v>
      </c>
      <c r="P753" s="14">
        <f t="shared" si="201"/>
        <v>25500</v>
      </c>
      <c r="Q753" s="14">
        <v>46530.77</v>
      </c>
      <c r="R753" s="14">
        <f t="shared" si="202"/>
        <v>70432.639999999999</v>
      </c>
      <c r="S753" s="14">
        <f t="shared" si="203"/>
        <v>18408</v>
      </c>
      <c r="T753" s="14">
        <f t="shared" si="204"/>
        <v>49567.360000000001</v>
      </c>
      <c r="U753" s="7"/>
      <c r="V753" s="33"/>
      <c r="W753"/>
      <c r="X753"/>
      <c r="Y753"/>
      <c r="Z753"/>
      <c r="AA753" s="33"/>
      <c r="AB753"/>
      <c r="AC753" s="33"/>
      <c r="AD753" s="33"/>
      <c r="AE753" s="33"/>
      <c r="AF753" s="33"/>
      <c r="AG753" s="33"/>
      <c r="AH753" s="33"/>
      <c r="AI753" s="33"/>
      <c r="AJ753"/>
      <c r="AL753" s="37"/>
      <c r="AM753" s="37"/>
    </row>
    <row r="754" spans="1:39" customFormat="1" ht="15.95" customHeight="1" x14ac:dyDescent="0.25">
      <c r="A754" s="11">
        <f t="shared" si="195"/>
        <v>735</v>
      </c>
      <c r="B754" s="12" t="s">
        <v>405</v>
      </c>
      <c r="C754" s="13" t="s">
        <v>852</v>
      </c>
      <c r="D754" s="13" t="s">
        <v>1061</v>
      </c>
      <c r="E754" s="13" t="s">
        <v>29</v>
      </c>
      <c r="F754" s="13" t="s">
        <v>30</v>
      </c>
      <c r="G754" s="14">
        <v>120000</v>
      </c>
      <c r="H754" s="14">
        <v>16809.87</v>
      </c>
      <c r="I754" s="14">
        <v>0</v>
      </c>
      <c r="J754" s="14">
        <f t="shared" si="196"/>
        <v>3444</v>
      </c>
      <c r="K754" s="14">
        <f t="shared" si="197"/>
        <v>8520</v>
      </c>
      <c r="L754" s="14">
        <f t="shared" si="198"/>
        <v>1380</v>
      </c>
      <c r="M754" s="14">
        <f t="shared" si="199"/>
        <v>3648</v>
      </c>
      <c r="N754" s="14">
        <f t="shared" si="200"/>
        <v>8508</v>
      </c>
      <c r="O754" s="14">
        <v>0</v>
      </c>
      <c r="P754" s="14">
        <f t="shared" si="201"/>
        <v>25500</v>
      </c>
      <c r="Q754" s="14">
        <v>14900.01</v>
      </c>
      <c r="R754" s="14">
        <f t="shared" si="202"/>
        <v>38801.880000000005</v>
      </c>
      <c r="S754" s="14">
        <f t="shared" si="203"/>
        <v>18408</v>
      </c>
      <c r="T754" s="14">
        <f t="shared" si="204"/>
        <v>81198.12</v>
      </c>
      <c r="U754" s="7"/>
      <c r="V754" s="33"/>
      <c r="AA754" s="33"/>
      <c r="AC754" s="33"/>
      <c r="AD754" s="33"/>
      <c r="AE754" s="33"/>
      <c r="AF754" s="33"/>
      <c r="AG754" s="33"/>
      <c r="AH754" s="33"/>
      <c r="AI754" s="33"/>
      <c r="AK754" s="7"/>
      <c r="AL754" s="37"/>
      <c r="AM754" s="37"/>
    </row>
    <row r="755" spans="1:39" ht="15.95" customHeight="1" x14ac:dyDescent="0.25">
      <c r="A755" s="11">
        <f t="shared" si="195"/>
        <v>736</v>
      </c>
      <c r="B755" s="12" t="s">
        <v>405</v>
      </c>
      <c r="C755" s="13" t="s">
        <v>853</v>
      </c>
      <c r="D755" s="13" t="s">
        <v>1061</v>
      </c>
      <c r="E755" s="13" t="s">
        <v>29</v>
      </c>
      <c r="F755" s="13" t="s">
        <v>30</v>
      </c>
      <c r="G755" s="14">
        <v>120000</v>
      </c>
      <c r="H755" s="14">
        <v>16413.02</v>
      </c>
      <c r="I755" s="14">
        <v>0</v>
      </c>
      <c r="J755" s="14">
        <f t="shared" si="196"/>
        <v>3444</v>
      </c>
      <c r="K755" s="14">
        <f t="shared" si="197"/>
        <v>8520</v>
      </c>
      <c r="L755" s="14">
        <f t="shared" si="198"/>
        <v>1380</v>
      </c>
      <c r="M755" s="14">
        <f t="shared" si="199"/>
        <v>3648</v>
      </c>
      <c r="N755" s="14">
        <f t="shared" si="200"/>
        <v>8508</v>
      </c>
      <c r="O755" s="14">
        <v>1587.38</v>
      </c>
      <c r="P755" s="14">
        <f t="shared" si="201"/>
        <v>25500</v>
      </c>
      <c r="Q755" s="14">
        <v>5712.01</v>
      </c>
      <c r="R755" s="14">
        <f t="shared" si="202"/>
        <v>30804.410000000003</v>
      </c>
      <c r="S755" s="14">
        <f t="shared" si="203"/>
        <v>18408</v>
      </c>
      <c r="T755" s="14">
        <f t="shared" si="204"/>
        <v>89195.59</v>
      </c>
      <c r="U755" s="7"/>
      <c r="V755" s="33"/>
      <c r="W755"/>
      <c r="X755"/>
      <c r="Y755"/>
      <c r="Z755"/>
      <c r="AA755" s="33"/>
      <c r="AB755"/>
      <c r="AC755" s="33"/>
      <c r="AD755" s="33"/>
      <c r="AE755" s="33"/>
      <c r="AF755" s="33"/>
      <c r="AG755" s="33"/>
      <c r="AH755" s="33"/>
      <c r="AI755" s="33"/>
      <c r="AJ755"/>
      <c r="AL755" s="37"/>
      <c r="AM755" s="37"/>
    </row>
    <row r="756" spans="1:39" ht="15.95" customHeight="1" x14ac:dyDescent="0.25">
      <c r="A756" s="11">
        <f t="shared" si="195"/>
        <v>737</v>
      </c>
      <c r="B756" s="12" t="s">
        <v>405</v>
      </c>
      <c r="C756" s="13" t="s">
        <v>854</v>
      </c>
      <c r="D756" s="13" t="s">
        <v>1061</v>
      </c>
      <c r="E756" s="13" t="s">
        <v>29</v>
      </c>
      <c r="F756" s="13" t="s">
        <v>35</v>
      </c>
      <c r="G756" s="14">
        <v>120000</v>
      </c>
      <c r="H756" s="14">
        <v>16809.87</v>
      </c>
      <c r="I756" s="14">
        <v>0</v>
      </c>
      <c r="J756" s="14">
        <f t="shared" si="196"/>
        <v>3444</v>
      </c>
      <c r="K756" s="14">
        <f t="shared" si="197"/>
        <v>8520</v>
      </c>
      <c r="L756" s="14">
        <f t="shared" si="198"/>
        <v>1380</v>
      </c>
      <c r="M756" s="14">
        <f t="shared" si="199"/>
        <v>3648</v>
      </c>
      <c r="N756" s="14">
        <f t="shared" si="200"/>
        <v>8508</v>
      </c>
      <c r="O756" s="14">
        <v>0</v>
      </c>
      <c r="P756" s="14">
        <f t="shared" si="201"/>
        <v>25500</v>
      </c>
      <c r="Q756" s="14">
        <v>1855.01</v>
      </c>
      <c r="R756" s="14">
        <f t="shared" si="202"/>
        <v>25756.879999999997</v>
      </c>
      <c r="S756" s="14">
        <f t="shared" si="203"/>
        <v>18408</v>
      </c>
      <c r="T756" s="14">
        <f t="shared" si="204"/>
        <v>94243.12</v>
      </c>
      <c r="U756" s="7"/>
      <c r="V756" s="33"/>
      <c r="W756"/>
      <c r="X756"/>
      <c r="Y756"/>
      <c r="Z756"/>
      <c r="AA756" s="33"/>
      <c r="AB756"/>
      <c r="AC756" s="33"/>
      <c r="AD756" s="33"/>
      <c r="AE756" s="33"/>
      <c r="AF756" s="33"/>
      <c r="AG756" s="33"/>
      <c r="AH756" s="33"/>
      <c r="AI756" s="33"/>
      <c r="AJ756"/>
      <c r="AL756" s="37"/>
      <c r="AM756" s="37"/>
    </row>
    <row r="757" spans="1:39" ht="15.95" customHeight="1" x14ac:dyDescent="0.25">
      <c r="A757" s="11">
        <f t="shared" si="195"/>
        <v>738</v>
      </c>
      <c r="B757" s="12" t="s">
        <v>405</v>
      </c>
      <c r="C757" s="13" t="s">
        <v>855</v>
      </c>
      <c r="D757" s="13" t="s">
        <v>1061</v>
      </c>
      <c r="E757" s="13" t="s">
        <v>29</v>
      </c>
      <c r="F757" s="13" t="s">
        <v>35</v>
      </c>
      <c r="G757" s="14">
        <v>120000</v>
      </c>
      <c r="H757" s="14">
        <v>16809.87</v>
      </c>
      <c r="I757" s="14">
        <v>0</v>
      </c>
      <c r="J757" s="14">
        <f t="shared" si="196"/>
        <v>3444</v>
      </c>
      <c r="K757" s="14">
        <f t="shared" si="197"/>
        <v>8520</v>
      </c>
      <c r="L757" s="14">
        <f t="shared" si="198"/>
        <v>1380</v>
      </c>
      <c r="M757" s="14">
        <f t="shared" si="199"/>
        <v>3648</v>
      </c>
      <c r="N757" s="14">
        <f t="shared" si="200"/>
        <v>8508</v>
      </c>
      <c r="O757" s="14">
        <v>0</v>
      </c>
      <c r="P757" s="14">
        <f t="shared" si="201"/>
        <v>25500</v>
      </c>
      <c r="Q757" s="14">
        <v>29098.57</v>
      </c>
      <c r="R757" s="14">
        <f t="shared" si="202"/>
        <v>53000.44</v>
      </c>
      <c r="S757" s="14">
        <f t="shared" si="203"/>
        <v>18408</v>
      </c>
      <c r="T757" s="14">
        <f t="shared" si="204"/>
        <v>66999.56</v>
      </c>
      <c r="U757" s="7"/>
      <c r="V757" s="33"/>
      <c r="W757"/>
      <c r="X757"/>
      <c r="Y757"/>
      <c r="Z757"/>
      <c r="AA757" s="33"/>
      <c r="AB757"/>
      <c r="AC757" s="33"/>
      <c r="AD757" s="33"/>
      <c r="AE757" s="33"/>
      <c r="AF757" s="33"/>
      <c r="AG757" s="33"/>
      <c r="AH757" s="33"/>
      <c r="AI757" s="33"/>
      <c r="AJ757"/>
      <c r="AL757" s="37"/>
      <c r="AM757" s="37"/>
    </row>
    <row r="758" spans="1:39" ht="15.95" customHeight="1" x14ac:dyDescent="0.25">
      <c r="A758" s="11">
        <f t="shared" si="195"/>
        <v>739</v>
      </c>
      <c r="B758" s="12" t="s">
        <v>405</v>
      </c>
      <c r="C758" s="13" t="s">
        <v>856</v>
      </c>
      <c r="D758" s="13" t="s">
        <v>1061</v>
      </c>
      <c r="E758" s="13" t="s">
        <v>29</v>
      </c>
      <c r="F758" s="13" t="s">
        <v>30</v>
      </c>
      <c r="G758" s="14">
        <v>120000</v>
      </c>
      <c r="H758" s="14">
        <v>16016.18</v>
      </c>
      <c r="I758" s="14">
        <v>0</v>
      </c>
      <c r="J758" s="14">
        <f t="shared" si="196"/>
        <v>3444</v>
      </c>
      <c r="K758" s="14">
        <f t="shared" si="197"/>
        <v>8520</v>
      </c>
      <c r="L758" s="14">
        <f t="shared" si="198"/>
        <v>1380</v>
      </c>
      <c r="M758" s="14">
        <f t="shared" si="199"/>
        <v>3648</v>
      </c>
      <c r="N758" s="14">
        <f t="shared" si="200"/>
        <v>8508</v>
      </c>
      <c r="O758" s="14">
        <v>3174.76</v>
      </c>
      <c r="P758" s="14">
        <f t="shared" si="201"/>
        <v>25500</v>
      </c>
      <c r="Q758" s="14">
        <v>14108.01</v>
      </c>
      <c r="R758" s="14">
        <f t="shared" si="202"/>
        <v>40390.949999999997</v>
      </c>
      <c r="S758" s="14">
        <f t="shared" si="203"/>
        <v>18408</v>
      </c>
      <c r="T758" s="14">
        <f t="shared" si="204"/>
        <v>79609.05</v>
      </c>
      <c r="U758" s="7"/>
      <c r="V758" s="33"/>
      <c r="W758"/>
      <c r="X758"/>
      <c r="Y758"/>
      <c r="Z758"/>
      <c r="AA758" s="33"/>
      <c r="AB758"/>
      <c r="AC758" s="33"/>
      <c r="AD758" s="33"/>
      <c r="AE758" s="33"/>
      <c r="AF758" s="33"/>
      <c r="AG758" s="33"/>
      <c r="AH758" s="33"/>
      <c r="AI758" s="33"/>
      <c r="AJ758"/>
      <c r="AL758" s="37"/>
      <c r="AM758" s="37"/>
    </row>
    <row r="759" spans="1:39" ht="15.95" customHeight="1" x14ac:dyDescent="0.25">
      <c r="A759" s="11">
        <f t="shared" si="195"/>
        <v>740</v>
      </c>
      <c r="B759" s="12" t="s">
        <v>405</v>
      </c>
      <c r="C759" s="13" t="s">
        <v>857</v>
      </c>
      <c r="D759" s="13" t="s">
        <v>1061</v>
      </c>
      <c r="E759" s="13" t="s">
        <v>29</v>
      </c>
      <c r="F759" s="13" t="s">
        <v>30</v>
      </c>
      <c r="G759" s="14">
        <v>120000</v>
      </c>
      <c r="H759" s="14">
        <v>16809.87</v>
      </c>
      <c r="I759" s="14">
        <v>0</v>
      </c>
      <c r="J759" s="14">
        <f t="shared" si="196"/>
        <v>3444</v>
      </c>
      <c r="K759" s="14">
        <f t="shared" si="197"/>
        <v>8520</v>
      </c>
      <c r="L759" s="14">
        <f t="shared" si="198"/>
        <v>1380</v>
      </c>
      <c r="M759" s="14">
        <f t="shared" si="199"/>
        <v>3648</v>
      </c>
      <c r="N759" s="14">
        <f t="shared" si="200"/>
        <v>8508</v>
      </c>
      <c r="O759" s="14">
        <v>0</v>
      </c>
      <c r="P759" s="14">
        <f t="shared" si="201"/>
        <v>25500</v>
      </c>
      <c r="Q759" s="14">
        <v>43442.5</v>
      </c>
      <c r="R759" s="14">
        <f t="shared" si="202"/>
        <v>67344.37</v>
      </c>
      <c r="S759" s="14">
        <f t="shared" si="203"/>
        <v>18408</v>
      </c>
      <c r="T759" s="14">
        <f t="shared" si="204"/>
        <v>52655.630000000005</v>
      </c>
      <c r="U759" s="7"/>
      <c r="V759" s="33"/>
      <c r="W759"/>
      <c r="X759"/>
      <c r="Y759"/>
      <c r="Z759"/>
      <c r="AA759" s="33"/>
      <c r="AB759"/>
      <c r="AC759" s="33"/>
      <c r="AD759" s="33"/>
      <c r="AE759" s="33"/>
      <c r="AF759" s="33"/>
      <c r="AG759" s="33"/>
      <c r="AH759" s="33"/>
      <c r="AI759" s="33"/>
      <c r="AJ759"/>
      <c r="AL759" s="37"/>
      <c r="AM759" s="37"/>
    </row>
    <row r="760" spans="1:39" ht="15.95" customHeight="1" x14ac:dyDescent="0.25">
      <c r="A760" s="11">
        <f t="shared" si="195"/>
        <v>741</v>
      </c>
      <c r="B760" s="12" t="s">
        <v>405</v>
      </c>
      <c r="C760" s="13" t="s">
        <v>858</v>
      </c>
      <c r="D760" s="13" t="s">
        <v>1061</v>
      </c>
      <c r="E760" s="13" t="s">
        <v>29</v>
      </c>
      <c r="F760" s="13" t="s">
        <v>30</v>
      </c>
      <c r="G760" s="14">
        <v>120000</v>
      </c>
      <c r="H760" s="14">
        <v>16413.02</v>
      </c>
      <c r="I760" s="14">
        <v>0</v>
      </c>
      <c r="J760" s="14">
        <f t="shared" si="196"/>
        <v>3444</v>
      </c>
      <c r="K760" s="14">
        <f t="shared" si="197"/>
        <v>8520</v>
      </c>
      <c r="L760" s="14">
        <f t="shared" si="198"/>
        <v>1380</v>
      </c>
      <c r="M760" s="14">
        <f t="shared" si="199"/>
        <v>3648</v>
      </c>
      <c r="N760" s="14">
        <f t="shared" si="200"/>
        <v>8508</v>
      </c>
      <c r="O760" s="14">
        <v>1587.38</v>
      </c>
      <c r="P760" s="14">
        <f t="shared" si="201"/>
        <v>25500</v>
      </c>
      <c r="Q760" s="14">
        <v>5620.01</v>
      </c>
      <c r="R760" s="14">
        <f t="shared" si="202"/>
        <v>30712.410000000003</v>
      </c>
      <c r="S760" s="14">
        <f t="shared" si="203"/>
        <v>18408</v>
      </c>
      <c r="T760" s="14">
        <f t="shared" si="204"/>
        <v>89287.59</v>
      </c>
      <c r="U760" s="7"/>
      <c r="V760" s="33"/>
      <c r="W760"/>
      <c r="X760"/>
      <c r="Y760"/>
      <c r="Z760"/>
      <c r="AA760" s="33"/>
      <c r="AB760"/>
      <c r="AC760" s="33"/>
      <c r="AD760" s="33"/>
      <c r="AE760" s="33"/>
      <c r="AF760" s="33"/>
      <c r="AG760" s="33"/>
      <c r="AH760" s="33"/>
      <c r="AI760" s="33"/>
      <c r="AJ760"/>
      <c r="AL760" s="37"/>
      <c r="AM760" s="37"/>
    </row>
    <row r="761" spans="1:39" ht="15.95" customHeight="1" x14ac:dyDescent="0.25">
      <c r="A761" s="11">
        <f t="shared" si="195"/>
        <v>742</v>
      </c>
      <c r="B761" s="12" t="s">
        <v>405</v>
      </c>
      <c r="C761" s="13" t="s">
        <v>859</v>
      </c>
      <c r="D761" s="13" t="s">
        <v>1061</v>
      </c>
      <c r="E761" s="13" t="s">
        <v>29</v>
      </c>
      <c r="F761" s="13" t="s">
        <v>30</v>
      </c>
      <c r="G761" s="14">
        <v>120000</v>
      </c>
      <c r="H761" s="14">
        <v>16809.87</v>
      </c>
      <c r="I761" s="14">
        <v>0</v>
      </c>
      <c r="J761" s="14">
        <f t="shared" si="196"/>
        <v>3444</v>
      </c>
      <c r="K761" s="14">
        <f t="shared" si="197"/>
        <v>8520</v>
      </c>
      <c r="L761" s="14">
        <f t="shared" si="198"/>
        <v>1380</v>
      </c>
      <c r="M761" s="14">
        <f t="shared" si="199"/>
        <v>3648</v>
      </c>
      <c r="N761" s="14">
        <f t="shared" si="200"/>
        <v>8508</v>
      </c>
      <c r="O761" s="14">
        <v>0</v>
      </c>
      <c r="P761" s="14">
        <f t="shared" si="201"/>
        <v>25500</v>
      </c>
      <c r="Q761" s="14">
        <v>55506.7</v>
      </c>
      <c r="R761" s="14">
        <f t="shared" si="202"/>
        <v>79408.569999999992</v>
      </c>
      <c r="S761" s="14">
        <f t="shared" si="203"/>
        <v>18408</v>
      </c>
      <c r="T761" s="14">
        <f t="shared" si="204"/>
        <v>40591.430000000008</v>
      </c>
      <c r="U761" s="7"/>
      <c r="V761" s="33"/>
      <c r="W761"/>
      <c r="X761"/>
      <c r="Y761"/>
      <c r="Z761"/>
      <c r="AA761" s="33"/>
      <c r="AB761"/>
      <c r="AC761" s="33"/>
      <c r="AD761" s="33"/>
      <c r="AE761" s="33"/>
      <c r="AF761" s="33"/>
      <c r="AG761" s="33"/>
      <c r="AH761" s="33"/>
      <c r="AI761" s="33"/>
      <c r="AJ761"/>
      <c r="AL761" s="37"/>
      <c r="AM761" s="37"/>
    </row>
    <row r="762" spans="1:39" ht="15.95" customHeight="1" x14ac:dyDescent="0.25">
      <c r="A762" s="11">
        <f t="shared" si="195"/>
        <v>743</v>
      </c>
      <c r="B762" s="12" t="s">
        <v>405</v>
      </c>
      <c r="C762" s="13" t="s">
        <v>860</v>
      </c>
      <c r="D762" s="13" t="s">
        <v>54</v>
      </c>
      <c r="E762" s="13" t="s">
        <v>29</v>
      </c>
      <c r="F762" s="13" t="s">
        <v>35</v>
      </c>
      <c r="G762" s="14">
        <v>40331.370000000003</v>
      </c>
      <c r="H762" s="14">
        <v>6579.18</v>
      </c>
      <c r="I762" s="14">
        <v>0</v>
      </c>
      <c r="J762" s="14">
        <f t="shared" si="196"/>
        <v>1157.510319</v>
      </c>
      <c r="K762" s="14">
        <f t="shared" si="197"/>
        <v>2863.52727</v>
      </c>
      <c r="L762" s="14">
        <f t="shared" si="198"/>
        <v>463.81075500000003</v>
      </c>
      <c r="M762" s="14">
        <f t="shared" si="199"/>
        <v>1226.073648</v>
      </c>
      <c r="N762" s="14">
        <f t="shared" si="200"/>
        <v>2859.4941330000006</v>
      </c>
      <c r="O762" s="14">
        <v>1597.31</v>
      </c>
      <c r="P762" s="14">
        <f t="shared" si="201"/>
        <v>8570.4161249999997</v>
      </c>
      <c r="Q762" s="14">
        <v>1920</v>
      </c>
      <c r="R762" s="14">
        <f t="shared" si="202"/>
        <v>12480.073967</v>
      </c>
      <c r="S762" s="14">
        <f t="shared" si="203"/>
        <v>6186.8321580000011</v>
      </c>
      <c r="T762" s="14">
        <f t="shared" si="204"/>
        <v>27851.296033000002</v>
      </c>
      <c r="U762" s="7"/>
      <c r="V762" s="33"/>
      <c r="W762"/>
      <c r="X762"/>
      <c r="Y762"/>
      <c r="Z762"/>
      <c r="AA762" s="33"/>
      <c r="AB762"/>
      <c r="AC762" s="33"/>
      <c r="AD762" s="33"/>
      <c r="AE762" s="33"/>
      <c r="AF762" s="33"/>
      <c r="AG762" s="33"/>
      <c r="AH762" s="33"/>
      <c r="AI762" s="33"/>
      <c r="AJ762"/>
      <c r="AL762" s="37"/>
      <c r="AM762" s="37"/>
    </row>
    <row r="763" spans="1:39" ht="15.95" customHeight="1" x14ac:dyDescent="0.25">
      <c r="A763" s="11">
        <f t="shared" si="195"/>
        <v>744</v>
      </c>
      <c r="B763" s="12" t="s">
        <v>405</v>
      </c>
      <c r="C763" s="13" t="s">
        <v>861</v>
      </c>
      <c r="D763" s="13" t="s">
        <v>1061</v>
      </c>
      <c r="E763" s="13" t="s">
        <v>29</v>
      </c>
      <c r="F763" s="13" t="s">
        <v>30</v>
      </c>
      <c r="G763" s="14">
        <v>120000</v>
      </c>
      <c r="H763" s="14">
        <v>16413.02</v>
      </c>
      <c r="I763" s="14">
        <v>0</v>
      </c>
      <c r="J763" s="14">
        <f t="shared" si="196"/>
        <v>3444</v>
      </c>
      <c r="K763" s="14">
        <f t="shared" si="197"/>
        <v>8520</v>
      </c>
      <c r="L763" s="14">
        <f t="shared" si="198"/>
        <v>1380</v>
      </c>
      <c r="M763" s="14">
        <f t="shared" si="199"/>
        <v>3648</v>
      </c>
      <c r="N763" s="14">
        <f t="shared" si="200"/>
        <v>8508</v>
      </c>
      <c r="O763" s="14">
        <v>1587.38</v>
      </c>
      <c r="P763" s="14">
        <f t="shared" si="201"/>
        <v>25500</v>
      </c>
      <c r="Q763" s="14">
        <v>15118.009999999998</v>
      </c>
      <c r="R763" s="14">
        <f t="shared" si="202"/>
        <v>40210.410000000003</v>
      </c>
      <c r="S763" s="14">
        <f t="shared" si="203"/>
        <v>18408</v>
      </c>
      <c r="T763" s="14">
        <f t="shared" si="204"/>
        <v>79789.59</v>
      </c>
      <c r="U763" s="7"/>
      <c r="V763" s="33"/>
      <c r="W763"/>
      <c r="X763"/>
      <c r="Y763"/>
      <c r="Z763"/>
      <c r="AA763" s="33"/>
      <c r="AB763"/>
      <c r="AC763" s="33"/>
      <c r="AD763" s="33"/>
      <c r="AE763" s="33"/>
      <c r="AF763" s="33"/>
      <c r="AG763" s="33"/>
      <c r="AH763" s="33"/>
      <c r="AI763" s="33"/>
      <c r="AJ763"/>
      <c r="AL763" s="37"/>
      <c r="AM763" s="37"/>
    </row>
    <row r="764" spans="1:39" ht="15.95" customHeight="1" x14ac:dyDescent="0.25">
      <c r="A764" s="11">
        <f t="shared" si="195"/>
        <v>745</v>
      </c>
      <c r="B764" s="12" t="s">
        <v>405</v>
      </c>
      <c r="C764" s="13" t="s">
        <v>862</v>
      </c>
      <c r="D764" s="13" t="s">
        <v>1061</v>
      </c>
      <c r="E764" s="13" t="s">
        <v>29</v>
      </c>
      <c r="F764" s="13" t="s">
        <v>35</v>
      </c>
      <c r="G764" s="14">
        <v>120000</v>
      </c>
      <c r="H764" s="14">
        <v>16016.18</v>
      </c>
      <c r="I764" s="14">
        <v>0</v>
      </c>
      <c r="J764" s="14">
        <f t="shared" si="196"/>
        <v>3444</v>
      </c>
      <c r="K764" s="14">
        <f t="shared" si="197"/>
        <v>8520</v>
      </c>
      <c r="L764" s="14">
        <f t="shared" si="198"/>
        <v>1380</v>
      </c>
      <c r="M764" s="14">
        <f t="shared" si="199"/>
        <v>3648</v>
      </c>
      <c r="N764" s="14">
        <f t="shared" si="200"/>
        <v>8508</v>
      </c>
      <c r="O764" s="14">
        <v>3174.76</v>
      </c>
      <c r="P764" s="14">
        <f t="shared" si="201"/>
        <v>25500</v>
      </c>
      <c r="Q764" s="14">
        <v>5620.01</v>
      </c>
      <c r="R764" s="14">
        <f t="shared" si="202"/>
        <v>31902.95</v>
      </c>
      <c r="S764" s="14">
        <f t="shared" si="203"/>
        <v>18408</v>
      </c>
      <c r="T764" s="14">
        <f t="shared" si="204"/>
        <v>88097.05</v>
      </c>
      <c r="U764" s="7"/>
      <c r="V764" s="33"/>
      <c r="W764"/>
      <c r="X764"/>
      <c r="Y764"/>
      <c r="Z764"/>
      <c r="AA764" s="33"/>
      <c r="AB764"/>
      <c r="AC764" s="33"/>
      <c r="AD764" s="33"/>
      <c r="AE764" s="33"/>
      <c r="AF764" s="33"/>
      <c r="AG764" s="33"/>
      <c r="AH764" s="33"/>
      <c r="AI764" s="33"/>
      <c r="AJ764"/>
      <c r="AL764" s="37"/>
      <c r="AM764" s="37"/>
    </row>
    <row r="765" spans="1:39" ht="15.95" customHeight="1" x14ac:dyDescent="0.25">
      <c r="A765" s="11">
        <f t="shared" si="195"/>
        <v>746</v>
      </c>
      <c r="B765" s="12" t="s">
        <v>405</v>
      </c>
      <c r="C765" s="13" t="s">
        <v>863</v>
      </c>
      <c r="D765" s="13" t="s">
        <v>265</v>
      </c>
      <c r="E765" s="13" t="s">
        <v>29</v>
      </c>
      <c r="F765" s="13" t="s">
        <v>35</v>
      </c>
      <c r="G765" s="14">
        <v>140402.35</v>
      </c>
      <c r="H765" s="14">
        <v>25974.79</v>
      </c>
      <c r="I765" s="14">
        <v>0</v>
      </c>
      <c r="J765" s="14">
        <f t="shared" si="196"/>
        <v>4029.5474450000002</v>
      </c>
      <c r="K765" s="14">
        <f t="shared" si="197"/>
        <v>9968.5668499999992</v>
      </c>
      <c r="L765" s="14">
        <f t="shared" si="198"/>
        <v>1614.627025</v>
      </c>
      <c r="M765" s="14">
        <f t="shared" si="199"/>
        <v>4268.2314400000005</v>
      </c>
      <c r="N765" s="14">
        <f t="shared" si="200"/>
        <v>9954.5266150000007</v>
      </c>
      <c r="O765" s="14">
        <v>0</v>
      </c>
      <c r="P765" s="14">
        <f t="shared" si="201"/>
        <v>29835.499374999999</v>
      </c>
      <c r="Q765" s="14">
        <v>69461.45</v>
      </c>
      <c r="R765" s="14">
        <f t="shared" si="202"/>
        <v>103734.018885</v>
      </c>
      <c r="S765" s="14">
        <f t="shared" si="203"/>
        <v>21537.72049</v>
      </c>
      <c r="T765" s="14">
        <f t="shared" si="204"/>
        <v>36668.331115000008</v>
      </c>
      <c r="U765" s="7"/>
      <c r="V765" s="33"/>
      <c r="W765"/>
      <c r="X765"/>
      <c r="Y765"/>
      <c r="Z765"/>
      <c r="AA765" s="33"/>
      <c r="AB765"/>
      <c r="AC765" s="33"/>
      <c r="AD765" s="33"/>
      <c r="AE765" s="33"/>
      <c r="AF765" s="33"/>
      <c r="AG765" s="33"/>
      <c r="AH765" s="33"/>
      <c r="AI765" s="33"/>
      <c r="AJ765"/>
      <c r="AL765" s="37"/>
      <c r="AM765" s="37"/>
    </row>
    <row r="766" spans="1:39" ht="15.95" customHeight="1" x14ac:dyDescent="0.25">
      <c r="A766" s="11">
        <f t="shared" si="195"/>
        <v>747</v>
      </c>
      <c r="B766" s="12" t="s">
        <v>405</v>
      </c>
      <c r="C766" s="13" t="s">
        <v>864</v>
      </c>
      <c r="D766" s="13" t="s">
        <v>54</v>
      </c>
      <c r="E766" s="13" t="s">
        <v>29</v>
      </c>
      <c r="F766" s="13" t="s">
        <v>35</v>
      </c>
      <c r="G766" s="14">
        <v>49335</v>
      </c>
      <c r="H766" s="14">
        <v>9611.3700000000008</v>
      </c>
      <c r="I766" s="14">
        <v>0</v>
      </c>
      <c r="J766" s="14">
        <f t="shared" si="196"/>
        <v>1415.9145000000001</v>
      </c>
      <c r="K766" s="14">
        <f t="shared" si="197"/>
        <v>3502.7849999999999</v>
      </c>
      <c r="L766" s="14">
        <f t="shared" si="198"/>
        <v>567.35249999999996</v>
      </c>
      <c r="M766" s="14">
        <f t="shared" si="199"/>
        <v>1499.7840000000001</v>
      </c>
      <c r="N766" s="14">
        <f t="shared" si="200"/>
        <v>3497.8515000000002</v>
      </c>
      <c r="O766" s="14">
        <v>1597.31</v>
      </c>
      <c r="P766" s="14">
        <f t="shared" si="201"/>
        <v>10483.6875</v>
      </c>
      <c r="Q766" s="14">
        <v>0</v>
      </c>
      <c r="R766" s="14">
        <f t="shared" si="202"/>
        <v>14124.378500000001</v>
      </c>
      <c r="S766" s="14">
        <f t="shared" si="203"/>
        <v>7567.9889999999996</v>
      </c>
      <c r="T766" s="14">
        <f t="shared" si="204"/>
        <v>35210.621500000001</v>
      </c>
      <c r="U766" s="7"/>
      <c r="V766" s="33"/>
      <c r="W766"/>
      <c r="X766"/>
      <c r="Y766"/>
      <c r="Z766"/>
      <c r="AA766" s="33"/>
      <c r="AB766"/>
      <c r="AC766" s="33"/>
      <c r="AD766" s="33"/>
      <c r="AE766" s="33"/>
      <c r="AF766" s="33"/>
      <c r="AG766" s="33"/>
      <c r="AH766" s="33"/>
      <c r="AI766" s="33"/>
      <c r="AJ766"/>
      <c r="AL766" s="37"/>
      <c r="AM766" s="37"/>
    </row>
    <row r="767" spans="1:39" ht="15.95" customHeight="1" x14ac:dyDescent="0.25">
      <c r="A767" s="11">
        <f t="shared" si="195"/>
        <v>748</v>
      </c>
      <c r="B767" s="12" t="s">
        <v>405</v>
      </c>
      <c r="C767" s="13" t="s">
        <v>865</v>
      </c>
      <c r="D767" s="13" t="s">
        <v>1061</v>
      </c>
      <c r="E767" s="13" t="s">
        <v>29</v>
      </c>
      <c r="F767" s="13" t="s">
        <v>30</v>
      </c>
      <c r="G767" s="14">
        <v>120000</v>
      </c>
      <c r="H767" s="14">
        <v>16016.18</v>
      </c>
      <c r="I767" s="14">
        <v>0</v>
      </c>
      <c r="J767" s="14">
        <f t="shared" si="196"/>
        <v>3444</v>
      </c>
      <c r="K767" s="14">
        <f t="shared" si="197"/>
        <v>8520</v>
      </c>
      <c r="L767" s="14">
        <f t="shared" si="198"/>
        <v>1380</v>
      </c>
      <c r="M767" s="14">
        <f t="shared" si="199"/>
        <v>3648</v>
      </c>
      <c r="N767" s="14">
        <f t="shared" si="200"/>
        <v>8508</v>
      </c>
      <c r="O767" s="14">
        <v>3174.76</v>
      </c>
      <c r="P767" s="14">
        <f t="shared" si="201"/>
        <v>25500</v>
      </c>
      <c r="Q767" s="14">
        <v>1830.0100000000002</v>
      </c>
      <c r="R767" s="14">
        <f t="shared" si="202"/>
        <v>28112.95</v>
      </c>
      <c r="S767" s="14">
        <f t="shared" si="203"/>
        <v>18408</v>
      </c>
      <c r="T767" s="14">
        <f t="shared" si="204"/>
        <v>91887.05</v>
      </c>
      <c r="U767" s="7"/>
      <c r="V767" s="33"/>
      <c r="W767"/>
      <c r="X767"/>
      <c r="Y767"/>
      <c r="Z767"/>
      <c r="AA767" s="33"/>
      <c r="AB767"/>
      <c r="AC767" s="33"/>
      <c r="AD767" s="33"/>
      <c r="AE767" s="33"/>
      <c r="AF767" s="33"/>
      <c r="AG767" s="33"/>
      <c r="AH767" s="33"/>
      <c r="AI767" s="33"/>
      <c r="AJ767"/>
      <c r="AL767" s="37"/>
      <c r="AM767" s="37"/>
    </row>
    <row r="768" spans="1:39" ht="15.95" customHeight="1" x14ac:dyDescent="0.25">
      <c r="A768" s="11">
        <f t="shared" si="195"/>
        <v>749</v>
      </c>
      <c r="B768" s="12" t="s">
        <v>405</v>
      </c>
      <c r="C768" s="13" t="s">
        <v>866</v>
      </c>
      <c r="D768" s="13" t="s">
        <v>1061</v>
      </c>
      <c r="E768" s="13" t="s">
        <v>29</v>
      </c>
      <c r="F768" s="13" t="s">
        <v>35</v>
      </c>
      <c r="G768" s="14">
        <v>120000</v>
      </c>
      <c r="H768" s="14">
        <v>16809.87</v>
      </c>
      <c r="I768" s="14">
        <v>0</v>
      </c>
      <c r="J768" s="14">
        <f t="shared" si="196"/>
        <v>3444</v>
      </c>
      <c r="K768" s="14">
        <f t="shared" si="197"/>
        <v>8520</v>
      </c>
      <c r="L768" s="14">
        <f t="shared" si="198"/>
        <v>1380</v>
      </c>
      <c r="M768" s="14">
        <f t="shared" si="199"/>
        <v>3648</v>
      </c>
      <c r="N768" s="14">
        <f t="shared" si="200"/>
        <v>8508</v>
      </c>
      <c r="O768" s="14">
        <v>0</v>
      </c>
      <c r="P768" s="14">
        <f t="shared" si="201"/>
        <v>25500</v>
      </c>
      <c r="Q768" s="14">
        <v>23854</v>
      </c>
      <c r="R768" s="14">
        <f t="shared" si="202"/>
        <v>47755.869999999995</v>
      </c>
      <c r="S768" s="14">
        <f t="shared" si="203"/>
        <v>18408</v>
      </c>
      <c r="T768" s="14">
        <f t="shared" si="204"/>
        <v>72244.13</v>
      </c>
      <c r="U768" s="7"/>
      <c r="V768" s="33"/>
      <c r="W768"/>
      <c r="X768"/>
      <c r="Y768"/>
      <c r="Z768"/>
      <c r="AA768" s="33"/>
      <c r="AB768"/>
      <c r="AC768" s="33"/>
      <c r="AD768" s="33"/>
      <c r="AE768" s="33"/>
      <c r="AF768" s="33"/>
      <c r="AG768" s="33"/>
      <c r="AH768" s="33"/>
      <c r="AI768" s="33"/>
      <c r="AJ768"/>
      <c r="AL768" s="37"/>
      <c r="AM768" s="37"/>
    </row>
    <row r="769" spans="1:39" s="3" customFormat="1" ht="15" x14ac:dyDescent="0.25">
      <c r="A769" s="11">
        <f t="shared" si="195"/>
        <v>750</v>
      </c>
      <c r="B769" s="12" t="s">
        <v>405</v>
      </c>
      <c r="C769" s="13" t="s">
        <v>867</v>
      </c>
      <c r="D769" s="13" t="s">
        <v>1061</v>
      </c>
      <c r="E769" s="13" t="s">
        <v>29</v>
      </c>
      <c r="F769" s="13" t="s">
        <v>30</v>
      </c>
      <c r="G769" s="14">
        <v>120000</v>
      </c>
      <c r="H769" s="14">
        <v>16809.87</v>
      </c>
      <c r="I769" s="14">
        <v>0</v>
      </c>
      <c r="J769" s="14">
        <f t="shared" si="196"/>
        <v>3444</v>
      </c>
      <c r="K769" s="14">
        <f t="shared" si="197"/>
        <v>8520</v>
      </c>
      <c r="L769" s="14">
        <f t="shared" si="198"/>
        <v>1380</v>
      </c>
      <c r="M769" s="14">
        <f t="shared" si="199"/>
        <v>3648</v>
      </c>
      <c r="N769" s="14">
        <f t="shared" si="200"/>
        <v>8508</v>
      </c>
      <c r="O769" s="14">
        <v>0</v>
      </c>
      <c r="P769" s="14">
        <f t="shared" si="201"/>
        <v>25500</v>
      </c>
      <c r="Q769" s="14">
        <v>1830.01</v>
      </c>
      <c r="R769" s="14">
        <f t="shared" si="202"/>
        <v>25731.879999999997</v>
      </c>
      <c r="S769" s="14">
        <f t="shared" si="203"/>
        <v>18408</v>
      </c>
      <c r="T769" s="14">
        <f t="shared" si="204"/>
        <v>94268.12</v>
      </c>
      <c r="U769" s="7"/>
      <c r="V769" s="33"/>
      <c r="W769"/>
      <c r="X769"/>
      <c r="Y769"/>
      <c r="Z769"/>
      <c r="AA769" s="33"/>
      <c r="AB769"/>
      <c r="AC769" s="33"/>
      <c r="AD769" s="33"/>
      <c r="AE769" s="33"/>
      <c r="AF769" s="33"/>
      <c r="AG769" s="33"/>
      <c r="AH769" s="33"/>
      <c r="AI769" s="33"/>
      <c r="AJ769"/>
      <c r="AK769" s="7"/>
      <c r="AL769" s="37"/>
      <c r="AM769" s="37"/>
    </row>
    <row r="770" spans="1:39" s="3" customFormat="1" ht="12.75" customHeight="1" x14ac:dyDescent="0.25">
      <c r="A770" s="11">
        <f t="shared" si="195"/>
        <v>751</v>
      </c>
      <c r="B770" s="12" t="s">
        <v>405</v>
      </c>
      <c r="C770" s="13" t="s">
        <v>868</v>
      </c>
      <c r="D770" s="13" t="s">
        <v>300</v>
      </c>
      <c r="E770" s="13" t="s">
        <v>29</v>
      </c>
      <c r="F770" s="13" t="s">
        <v>30</v>
      </c>
      <c r="G770" s="14">
        <v>40331.370000000003</v>
      </c>
      <c r="H770" s="14">
        <v>489.42</v>
      </c>
      <c r="I770" s="14">
        <v>0</v>
      </c>
      <c r="J770" s="14">
        <f t="shared" si="196"/>
        <v>1157.510319</v>
      </c>
      <c r="K770" s="14">
        <f t="shared" si="197"/>
        <v>2863.52727</v>
      </c>
      <c r="L770" s="14">
        <f t="shared" si="198"/>
        <v>463.81075500000003</v>
      </c>
      <c r="M770" s="14">
        <f t="shared" si="199"/>
        <v>1226.073648</v>
      </c>
      <c r="N770" s="14">
        <f t="shared" si="200"/>
        <v>2859.4941330000006</v>
      </c>
      <c r="O770" s="14">
        <v>0</v>
      </c>
      <c r="P770" s="14">
        <f t="shared" si="201"/>
        <v>8570.4161249999997</v>
      </c>
      <c r="Q770" s="14">
        <v>1255.94</v>
      </c>
      <c r="R770" s="14">
        <f t="shared" si="202"/>
        <v>4128.9439670000002</v>
      </c>
      <c r="S770" s="14">
        <f t="shared" si="203"/>
        <v>6186.8321580000011</v>
      </c>
      <c r="T770" s="14">
        <f t="shared" si="204"/>
        <v>36202.426033000003</v>
      </c>
      <c r="U770" s="7"/>
      <c r="V770" s="33"/>
      <c r="W770"/>
      <c r="X770"/>
      <c r="Y770"/>
      <c r="Z770"/>
      <c r="AA770" s="33"/>
      <c r="AB770"/>
      <c r="AC770" s="33"/>
      <c r="AD770" s="33"/>
      <c r="AE770"/>
      <c r="AF770" s="33"/>
      <c r="AG770" s="33"/>
      <c r="AH770" s="33"/>
      <c r="AI770" s="33"/>
      <c r="AJ770"/>
      <c r="AK770" s="7"/>
      <c r="AL770" s="37"/>
      <c r="AM770" s="37"/>
    </row>
    <row r="771" spans="1:39" ht="15.95" customHeight="1" x14ac:dyDescent="0.25">
      <c r="A771" s="11">
        <f t="shared" si="195"/>
        <v>752</v>
      </c>
      <c r="B771" s="12" t="s">
        <v>421</v>
      </c>
      <c r="C771" s="13" t="s">
        <v>869</v>
      </c>
      <c r="D771" s="13" t="s">
        <v>294</v>
      </c>
      <c r="E771" s="13" t="s">
        <v>44</v>
      </c>
      <c r="F771" s="13" t="s">
        <v>30</v>
      </c>
      <c r="G771" s="14">
        <v>45000</v>
      </c>
      <c r="H771" s="14">
        <v>1148.33</v>
      </c>
      <c r="I771" s="14">
        <v>0</v>
      </c>
      <c r="J771" s="14">
        <f t="shared" si="196"/>
        <v>1291.5</v>
      </c>
      <c r="K771" s="14">
        <f t="shared" si="197"/>
        <v>3194.9999999999995</v>
      </c>
      <c r="L771" s="14">
        <f t="shared" si="198"/>
        <v>517.5</v>
      </c>
      <c r="M771" s="14">
        <f t="shared" si="199"/>
        <v>1368</v>
      </c>
      <c r="N771" s="14">
        <f t="shared" si="200"/>
        <v>3190.5</v>
      </c>
      <c r="O771" s="14">
        <v>0</v>
      </c>
      <c r="P771" s="14">
        <f t="shared" si="201"/>
        <v>9562.5</v>
      </c>
      <c r="Q771" s="14">
        <v>0</v>
      </c>
      <c r="R771" s="14">
        <f t="shared" si="202"/>
        <v>3807.83</v>
      </c>
      <c r="S771" s="14">
        <f t="shared" si="203"/>
        <v>6903</v>
      </c>
      <c r="T771" s="14">
        <f t="shared" si="204"/>
        <v>41192.17</v>
      </c>
      <c r="U771" s="7"/>
      <c r="V771" s="33"/>
      <c r="W771"/>
      <c r="X771"/>
      <c r="Y771"/>
      <c r="Z771"/>
      <c r="AA771" s="33"/>
      <c r="AB771"/>
      <c r="AC771" s="33"/>
      <c r="AD771" s="33"/>
      <c r="AE771" s="33"/>
      <c r="AF771" s="33"/>
      <c r="AG771"/>
      <c r="AH771" s="33"/>
      <c r="AI771" s="33"/>
      <c r="AJ771"/>
      <c r="AL771" s="37"/>
      <c r="AM771" s="37"/>
    </row>
    <row r="772" spans="1:39" ht="15.95" customHeight="1" x14ac:dyDescent="0.25">
      <c r="A772" s="11">
        <f t="shared" si="195"/>
        <v>753</v>
      </c>
      <c r="B772" s="12" t="s">
        <v>421</v>
      </c>
      <c r="C772" s="13" t="s">
        <v>870</v>
      </c>
      <c r="D772" s="13" t="s">
        <v>300</v>
      </c>
      <c r="E772" s="13" t="s">
        <v>29</v>
      </c>
      <c r="F772" s="13" t="s">
        <v>30</v>
      </c>
      <c r="G772" s="14">
        <v>34500</v>
      </c>
      <c r="H772" s="14">
        <v>0</v>
      </c>
      <c r="I772" s="14">
        <v>0</v>
      </c>
      <c r="J772" s="14">
        <f t="shared" si="196"/>
        <v>990.15</v>
      </c>
      <c r="K772" s="14">
        <f t="shared" si="197"/>
        <v>2449.5</v>
      </c>
      <c r="L772" s="14">
        <f t="shared" si="198"/>
        <v>396.75</v>
      </c>
      <c r="M772" s="14">
        <f t="shared" si="199"/>
        <v>1048.8</v>
      </c>
      <c r="N772" s="14">
        <f t="shared" si="200"/>
        <v>2446.0500000000002</v>
      </c>
      <c r="O772" s="14">
        <v>0</v>
      </c>
      <c r="P772" s="14">
        <f t="shared" si="201"/>
        <v>7331.25</v>
      </c>
      <c r="Q772" s="14">
        <v>6987.25</v>
      </c>
      <c r="R772" s="14">
        <f t="shared" si="202"/>
        <v>9026.2000000000007</v>
      </c>
      <c r="S772" s="14">
        <f t="shared" si="203"/>
        <v>5292.3</v>
      </c>
      <c r="T772" s="14">
        <f t="shared" si="204"/>
        <v>25473.8</v>
      </c>
      <c r="U772" s="7"/>
      <c r="V772" s="33"/>
      <c r="W772"/>
      <c r="X772"/>
      <c r="Y772"/>
      <c r="Z772"/>
      <c r="AA772" s="33"/>
      <c r="AB772"/>
      <c r="AC772" s="33"/>
      <c r="AD772"/>
      <c r="AE772"/>
      <c r="AF772" s="33"/>
      <c r="AG772" s="33"/>
      <c r="AH772" s="33"/>
      <c r="AI772" s="33"/>
      <c r="AJ772"/>
      <c r="AL772" s="37"/>
      <c r="AM772" s="37"/>
    </row>
    <row r="773" spans="1:39" ht="15.95" customHeight="1" x14ac:dyDescent="0.25">
      <c r="A773" s="11">
        <f t="shared" si="195"/>
        <v>754</v>
      </c>
      <c r="B773" s="12" t="s">
        <v>746</v>
      </c>
      <c r="C773" s="13" t="s">
        <v>871</v>
      </c>
      <c r="D773" s="13" t="s">
        <v>300</v>
      </c>
      <c r="E773" s="13" t="s">
        <v>44</v>
      </c>
      <c r="F773" s="13" t="s">
        <v>30</v>
      </c>
      <c r="G773" s="14">
        <v>34500</v>
      </c>
      <c r="H773" s="14">
        <v>0</v>
      </c>
      <c r="I773" s="14">
        <v>0</v>
      </c>
      <c r="J773" s="14">
        <f t="shared" si="196"/>
        <v>990.15</v>
      </c>
      <c r="K773" s="14">
        <f t="shared" si="197"/>
        <v>2449.5</v>
      </c>
      <c r="L773" s="14">
        <f t="shared" si="198"/>
        <v>396.75</v>
      </c>
      <c r="M773" s="14">
        <f t="shared" si="199"/>
        <v>1048.8</v>
      </c>
      <c r="N773" s="14">
        <f t="shared" si="200"/>
        <v>2446.0500000000002</v>
      </c>
      <c r="O773" s="14">
        <v>1597.31</v>
      </c>
      <c r="P773" s="14">
        <f t="shared" si="201"/>
        <v>7331.25</v>
      </c>
      <c r="Q773" s="14">
        <v>9634</v>
      </c>
      <c r="R773" s="14">
        <f t="shared" si="202"/>
        <v>13270.26</v>
      </c>
      <c r="S773" s="14">
        <f t="shared" si="203"/>
        <v>5292.3</v>
      </c>
      <c r="T773" s="14">
        <f t="shared" si="204"/>
        <v>21229.739999999998</v>
      </c>
      <c r="U773" s="7"/>
      <c r="V773" s="33"/>
      <c r="W773"/>
      <c r="X773"/>
      <c r="Y773"/>
      <c r="Z773"/>
      <c r="AA773" s="33"/>
      <c r="AB773"/>
      <c r="AC773" s="33"/>
      <c r="AD773"/>
      <c r="AE773"/>
      <c r="AF773" s="33"/>
      <c r="AG773" s="33"/>
      <c r="AH773" s="33"/>
      <c r="AI773" s="33"/>
      <c r="AJ773"/>
      <c r="AL773" s="37"/>
      <c r="AM773" s="37"/>
    </row>
    <row r="774" spans="1:39" ht="15.95" customHeight="1" x14ac:dyDescent="0.25">
      <c r="A774" s="11">
        <f t="shared" si="195"/>
        <v>755</v>
      </c>
      <c r="B774" s="12" t="s">
        <v>746</v>
      </c>
      <c r="C774" s="13" t="s">
        <v>872</v>
      </c>
      <c r="D774" s="13" t="s">
        <v>360</v>
      </c>
      <c r="E774" s="13" t="s">
        <v>29</v>
      </c>
      <c r="F774" s="13" t="s">
        <v>30</v>
      </c>
      <c r="G774" s="14">
        <v>30000</v>
      </c>
      <c r="H774" s="14">
        <v>0</v>
      </c>
      <c r="I774" s="14">
        <v>0</v>
      </c>
      <c r="J774" s="14">
        <f t="shared" si="196"/>
        <v>861</v>
      </c>
      <c r="K774" s="14">
        <f t="shared" si="197"/>
        <v>2130</v>
      </c>
      <c r="L774" s="14">
        <f t="shared" si="198"/>
        <v>345</v>
      </c>
      <c r="M774" s="14">
        <f t="shared" si="199"/>
        <v>912</v>
      </c>
      <c r="N774" s="14">
        <f t="shared" si="200"/>
        <v>2127</v>
      </c>
      <c r="O774" s="14">
        <v>0</v>
      </c>
      <c r="P774" s="14">
        <f t="shared" si="201"/>
        <v>6375</v>
      </c>
      <c r="Q774" s="14">
        <v>0</v>
      </c>
      <c r="R774" s="14">
        <f t="shared" si="202"/>
        <v>1773</v>
      </c>
      <c r="S774" s="14">
        <f t="shared" si="203"/>
        <v>4602</v>
      </c>
      <c r="T774" s="14">
        <f t="shared" si="204"/>
        <v>28227</v>
      </c>
      <c r="U774" s="7"/>
      <c r="V774" s="33"/>
      <c r="W774"/>
      <c r="X774"/>
      <c r="Y774"/>
      <c r="Z774"/>
      <c r="AA774" s="33"/>
      <c r="AB774"/>
      <c r="AC774" s="33"/>
      <c r="AD774"/>
      <c r="AE774"/>
      <c r="AF774"/>
      <c r="AG774"/>
      <c r="AH774" s="33"/>
      <c r="AI774" s="33"/>
      <c r="AJ774"/>
      <c r="AL774" s="37"/>
      <c r="AM774" s="37"/>
    </row>
    <row r="775" spans="1:39" ht="15.95" customHeight="1" x14ac:dyDescent="0.25">
      <c r="A775" s="11">
        <f t="shared" si="195"/>
        <v>756</v>
      </c>
      <c r="B775" s="12" t="s">
        <v>746</v>
      </c>
      <c r="C775" s="13" t="s">
        <v>873</v>
      </c>
      <c r="D775" s="13" t="s">
        <v>32</v>
      </c>
      <c r="E775" s="13" t="s">
        <v>29</v>
      </c>
      <c r="F775" s="13" t="s">
        <v>30</v>
      </c>
      <c r="G775" s="14">
        <v>30000</v>
      </c>
      <c r="H775" s="14">
        <v>0</v>
      </c>
      <c r="I775" s="14">
        <v>0</v>
      </c>
      <c r="J775" s="14">
        <f t="shared" si="196"/>
        <v>861</v>
      </c>
      <c r="K775" s="14">
        <f t="shared" si="197"/>
        <v>2130</v>
      </c>
      <c r="L775" s="14">
        <f t="shared" si="198"/>
        <v>345</v>
      </c>
      <c r="M775" s="14">
        <f t="shared" si="199"/>
        <v>912</v>
      </c>
      <c r="N775" s="14">
        <f t="shared" si="200"/>
        <v>2127</v>
      </c>
      <c r="O775" s="14">
        <v>0</v>
      </c>
      <c r="P775" s="14">
        <f t="shared" si="201"/>
        <v>6375</v>
      </c>
      <c r="Q775" s="14">
        <v>0</v>
      </c>
      <c r="R775" s="14">
        <f t="shared" si="202"/>
        <v>1773</v>
      </c>
      <c r="S775" s="14">
        <f t="shared" si="203"/>
        <v>4602</v>
      </c>
      <c r="T775" s="14">
        <f t="shared" si="204"/>
        <v>28227</v>
      </c>
      <c r="U775" s="7"/>
      <c r="V775" s="33"/>
      <c r="W775"/>
      <c r="X775"/>
      <c r="Y775"/>
      <c r="Z775"/>
      <c r="AA775" s="33"/>
      <c r="AB775"/>
      <c r="AC775" s="33"/>
      <c r="AD775"/>
      <c r="AE775"/>
      <c r="AF775"/>
      <c r="AG775"/>
      <c r="AH775" s="33"/>
      <c r="AI775" s="33"/>
      <c r="AJ775"/>
      <c r="AL775" s="37"/>
      <c r="AM775" s="37"/>
    </row>
    <row r="776" spans="1:39" ht="15.95" customHeight="1" x14ac:dyDescent="0.25">
      <c r="A776" s="11">
        <f t="shared" si="195"/>
        <v>757</v>
      </c>
      <c r="B776" s="12" t="s">
        <v>746</v>
      </c>
      <c r="C776" s="13" t="s">
        <v>874</v>
      </c>
      <c r="D776" s="13" t="s">
        <v>140</v>
      </c>
      <c r="E776" s="13" t="s">
        <v>44</v>
      </c>
      <c r="F776" s="13" t="s">
        <v>35</v>
      </c>
      <c r="G776" s="14">
        <v>60000</v>
      </c>
      <c r="H776" s="14">
        <v>2847.75</v>
      </c>
      <c r="I776" s="14">
        <v>0</v>
      </c>
      <c r="J776" s="14">
        <f t="shared" ref="J776:J796" si="205">+G776*2.87%</f>
        <v>1722</v>
      </c>
      <c r="K776" s="14">
        <f t="shared" ref="K776:K796" si="206">G776*7.1%</f>
        <v>4260</v>
      </c>
      <c r="L776" s="14">
        <f t="shared" ref="L776:L796" si="207">G776*1.15%</f>
        <v>690</v>
      </c>
      <c r="M776" s="14">
        <f t="shared" ref="M776:M796" si="208">+G776*3.04%</f>
        <v>1824</v>
      </c>
      <c r="N776" s="14">
        <f t="shared" ref="N776:N796" si="209">G776*7.09%</f>
        <v>4254</v>
      </c>
      <c r="O776" s="14">
        <v>3194.62</v>
      </c>
      <c r="P776" s="14">
        <f t="shared" ref="P776:P796" si="210">J776+K776+L776+M776+N776</f>
        <v>12750</v>
      </c>
      <c r="Q776" s="14">
        <v>33316.369999999995</v>
      </c>
      <c r="R776" s="14">
        <f t="shared" ref="R776:R807" si="211">+J776+M776+O776+Q776+H776+I776</f>
        <v>42904.74</v>
      </c>
      <c r="S776" s="14">
        <f t="shared" ref="S776:S796" si="212">+N776+L776+K776</f>
        <v>9204</v>
      </c>
      <c r="T776" s="14">
        <f t="shared" ref="T776:T796" si="213">+G776-R776</f>
        <v>17095.260000000002</v>
      </c>
      <c r="U776" s="7"/>
      <c r="V776" s="33"/>
      <c r="W776"/>
      <c r="X776"/>
      <c r="Y776"/>
      <c r="Z776"/>
      <c r="AA776" s="33"/>
      <c r="AB776"/>
      <c r="AC776" s="33"/>
      <c r="AD776" s="33"/>
      <c r="AE776" s="33"/>
      <c r="AF776" s="33"/>
      <c r="AG776" s="33"/>
      <c r="AH776" s="33"/>
      <c r="AI776" s="33"/>
      <c r="AJ776"/>
      <c r="AL776" s="37"/>
      <c r="AM776" s="37"/>
    </row>
    <row r="777" spans="1:39" ht="15.95" customHeight="1" x14ac:dyDescent="0.25">
      <c r="A777" s="11">
        <f t="shared" si="195"/>
        <v>758</v>
      </c>
      <c r="B777" s="12" t="s">
        <v>746</v>
      </c>
      <c r="C777" s="13" t="s">
        <v>875</v>
      </c>
      <c r="D777" s="13" t="s">
        <v>300</v>
      </c>
      <c r="E777" s="13" t="s">
        <v>44</v>
      </c>
      <c r="F777" s="13" t="s">
        <v>30</v>
      </c>
      <c r="G777" s="14">
        <v>34500</v>
      </c>
      <c r="H777" s="14">
        <v>0</v>
      </c>
      <c r="I777" s="14">
        <v>0</v>
      </c>
      <c r="J777" s="14">
        <f t="shared" si="205"/>
        <v>990.15</v>
      </c>
      <c r="K777" s="14">
        <f t="shared" si="206"/>
        <v>2449.5</v>
      </c>
      <c r="L777" s="14">
        <f t="shared" si="207"/>
        <v>396.75</v>
      </c>
      <c r="M777" s="14">
        <f t="shared" si="208"/>
        <v>1048.8</v>
      </c>
      <c r="N777" s="14">
        <f t="shared" si="209"/>
        <v>2446.0500000000002</v>
      </c>
      <c r="O777" s="14">
        <v>0</v>
      </c>
      <c r="P777" s="14">
        <f t="shared" si="210"/>
        <v>7331.25</v>
      </c>
      <c r="Q777" s="14">
        <v>0</v>
      </c>
      <c r="R777" s="14">
        <f t="shared" si="211"/>
        <v>2038.9499999999998</v>
      </c>
      <c r="S777" s="14">
        <f t="shared" si="212"/>
        <v>5292.3</v>
      </c>
      <c r="T777" s="14">
        <f t="shared" si="213"/>
        <v>32461.05</v>
      </c>
      <c r="U777" s="7"/>
      <c r="V777" s="33"/>
      <c r="W777"/>
      <c r="X777"/>
      <c r="Y777"/>
      <c r="Z777"/>
      <c r="AA777" s="33"/>
      <c r="AB777"/>
      <c r="AC777" s="33"/>
      <c r="AD777"/>
      <c r="AE777"/>
      <c r="AF777" s="33"/>
      <c r="AG777"/>
      <c r="AH777" s="33"/>
      <c r="AI777" s="33"/>
      <c r="AJ777"/>
      <c r="AL777" s="37"/>
      <c r="AM777" s="37"/>
    </row>
    <row r="778" spans="1:39" ht="15.95" customHeight="1" x14ac:dyDescent="0.25">
      <c r="A778" s="11">
        <f t="shared" si="195"/>
        <v>759</v>
      </c>
      <c r="B778" s="12" t="s">
        <v>746</v>
      </c>
      <c r="C778" s="13" t="s">
        <v>876</v>
      </c>
      <c r="D778" s="13" t="s">
        <v>360</v>
      </c>
      <c r="E778" s="35" t="s">
        <v>29</v>
      </c>
      <c r="F778" s="35" t="s">
        <v>30</v>
      </c>
      <c r="G778" s="14">
        <v>30000</v>
      </c>
      <c r="H778" s="14">
        <v>0</v>
      </c>
      <c r="I778" s="14">
        <v>0</v>
      </c>
      <c r="J778" s="14">
        <f t="shared" si="205"/>
        <v>861</v>
      </c>
      <c r="K778" s="14">
        <f t="shared" si="206"/>
        <v>2130</v>
      </c>
      <c r="L778" s="14">
        <f t="shared" si="207"/>
        <v>345</v>
      </c>
      <c r="M778" s="14">
        <f t="shared" si="208"/>
        <v>912</v>
      </c>
      <c r="N778" s="14">
        <f t="shared" si="209"/>
        <v>2127</v>
      </c>
      <c r="O778" s="14">
        <v>0</v>
      </c>
      <c r="P778" s="14">
        <f t="shared" si="210"/>
        <v>6375</v>
      </c>
      <c r="Q778" s="14">
        <v>0</v>
      </c>
      <c r="R778" s="14">
        <f t="shared" si="211"/>
        <v>1773</v>
      </c>
      <c r="S778" s="14">
        <f t="shared" si="212"/>
        <v>4602</v>
      </c>
      <c r="T778" s="14">
        <f t="shared" si="213"/>
        <v>28227</v>
      </c>
      <c r="U778" s="7"/>
      <c r="V778" s="33"/>
      <c r="W778"/>
      <c r="X778"/>
      <c r="Y778"/>
      <c r="Z778"/>
      <c r="AA778" s="33"/>
      <c r="AB778"/>
      <c r="AC778" s="33"/>
      <c r="AD778"/>
      <c r="AE778"/>
      <c r="AF778"/>
      <c r="AG778"/>
      <c r="AH778" s="33"/>
      <c r="AI778" s="33"/>
      <c r="AJ778"/>
      <c r="AL778" s="37"/>
      <c r="AM778" s="37"/>
    </row>
    <row r="779" spans="1:39" ht="15.95" customHeight="1" x14ac:dyDescent="0.25">
      <c r="A779" s="11">
        <f t="shared" si="195"/>
        <v>760</v>
      </c>
      <c r="B779" s="12" t="s">
        <v>991</v>
      </c>
      <c r="C779" s="13" t="s">
        <v>877</v>
      </c>
      <c r="D779" s="13" t="s">
        <v>32</v>
      </c>
      <c r="E779" s="13" t="s">
        <v>29</v>
      </c>
      <c r="F779" s="13" t="s">
        <v>30</v>
      </c>
      <c r="G779" s="14">
        <v>30000</v>
      </c>
      <c r="H779" s="14">
        <v>0</v>
      </c>
      <c r="I779" s="14">
        <v>0</v>
      </c>
      <c r="J779" s="14">
        <f t="shared" si="205"/>
        <v>861</v>
      </c>
      <c r="K779" s="14">
        <f t="shared" si="206"/>
        <v>2130</v>
      </c>
      <c r="L779" s="14">
        <f t="shared" si="207"/>
        <v>345</v>
      </c>
      <c r="M779" s="14">
        <f t="shared" si="208"/>
        <v>912</v>
      </c>
      <c r="N779" s="14">
        <f t="shared" si="209"/>
        <v>2127</v>
      </c>
      <c r="O779" s="14">
        <v>0</v>
      </c>
      <c r="P779" s="14">
        <f t="shared" si="210"/>
        <v>6375</v>
      </c>
      <c r="Q779" s="14">
        <v>0</v>
      </c>
      <c r="R779" s="14">
        <f t="shared" si="211"/>
        <v>1773</v>
      </c>
      <c r="S779" s="14">
        <f t="shared" si="212"/>
        <v>4602</v>
      </c>
      <c r="T779" s="14">
        <f t="shared" si="213"/>
        <v>28227</v>
      </c>
      <c r="U779" s="7"/>
      <c r="V779" s="33"/>
      <c r="W779"/>
      <c r="X779"/>
      <c r="Y779"/>
      <c r="Z779"/>
      <c r="AA779" s="33"/>
      <c r="AB779"/>
      <c r="AC779" s="33"/>
      <c r="AD779"/>
      <c r="AE779"/>
      <c r="AF779"/>
      <c r="AG779"/>
      <c r="AH779" s="33"/>
      <c r="AI779" s="33"/>
      <c r="AJ779"/>
      <c r="AL779" s="37"/>
      <c r="AM779" s="37"/>
    </row>
    <row r="780" spans="1:39" ht="15.95" customHeight="1" x14ac:dyDescent="0.25">
      <c r="A780" s="11">
        <f t="shared" si="195"/>
        <v>761</v>
      </c>
      <c r="B780" s="12" t="s">
        <v>878</v>
      </c>
      <c r="C780" s="13" t="s">
        <v>879</v>
      </c>
      <c r="D780" s="13" t="s">
        <v>32</v>
      </c>
      <c r="E780" s="13" t="s">
        <v>29</v>
      </c>
      <c r="F780" s="13" t="s">
        <v>30</v>
      </c>
      <c r="G780" s="14">
        <v>34500</v>
      </c>
      <c r="H780" s="14">
        <v>0</v>
      </c>
      <c r="I780" s="14">
        <v>0</v>
      </c>
      <c r="J780" s="14">
        <f t="shared" si="205"/>
        <v>990.15</v>
      </c>
      <c r="K780" s="14">
        <f t="shared" si="206"/>
        <v>2449.5</v>
      </c>
      <c r="L780" s="14">
        <f t="shared" si="207"/>
        <v>396.75</v>
      </c>
      <c r="M780" s="14">
        <f t="shared" si="208"/>
        <v>1048.8</v>
      </c>
      <c r="N780" s="14">
        <f t="shared" si="209"/>
        <v>2446.0500000000002</v>
      </c>
      <c r="O780" s="14">
        <v>0</v>
      </c>
      <c r="P780" s="14">
        <f t="shared" si="210"/>
        <v>7331.25</v>
      </c>
      <c r="Q780" s="14">
        <v>0</v>
      </c>
      <c r="R780" s="14">
        <f t="shared" si="211"/>
        <v>2038.9499999999998</v>
      </c>
      <c r="S780" s="14">
        <f t="shared" si="212"/>
        <v>5292.3</v>
      </c>
      <c r="T780" s="14">
        <f t="shared" si="213"/>
        <v>32461.05</v>
      </c>
      <c r="U780" s="7"/>
      <c r="V780" s="33"/>
      <c r="W780"/>
      <c r="X780"/>
      <c r="Y780"/>
      <c r="Z780"/>
      <c r="AA780" s="33"/>
      <c r="AB780"/>
      <c r="AC780" s="33"/>
      <c r="AD780"/>
      <c r="AE780"/>
      <c r="AF780" s="33"/>
      <c r="AG780"/>
      <c r="AH780" s="33"/>
      <c r="AI780" s="33"/>
      <c r="AJ780"/>
      <c r="AL780" s="37"/>
      <c r="AM780" s="37"/>
    </row>
    <row r="781" spans="1:39" ht="15.95" customHeight="1" x14ac:dyDescent="0.25">
      <c r="A781" s="11">
        <f t="shared" si="195"/>
        <v>762</v>
      </c>
      <c r="B781" s="12" t="s">
        <v>323</v>
      </c>
      <c r="C781" s="13" t="s">
        <v>880</v>
      </c>
      <c r="D781" s="13" t="s">
        <v>300</v>
      </c>
      <c r="E781" s="13" t="s">
        <v>29</v>
      </c>
      <c r="F781" s="13" t="s">
        <v>30</v>
      </c>
      <c r="G781" s="14">
        <v>34500</v>
      </c>
      <c r="H781" s="14">
        <v>0</v>
      </c>
      <c r="I781" s="14">
        <v>0</v>
      </c>
      <c r="J781" s="14">
        <f t="shared" si="205"/>
        <v>990.15</v>
      </c>
      <c r="K781" s="14">
        <f t="shared" si="206"/>
        <v>2449.5</v>
      </c>
      <c r="L781" s="14">
        <f t="shared" si="207"/>
        <v>396.75</v>
      </c>
      <c r="M781" s="14">
        <f t="shared" si="208"/>
        <v>1048.8</v>
      </c>
      <c r="N781" s="14">
        <f t="shared" si="209"/>
        <v>2446.0500000000002</v>
      </c>
      <c r="O781" s="14">
        <v>0</v>
      </c>
      <c r="P781" s="14">
        <f t="shared" si="210"/>
        <v>7331.25</v>
      </c>
      <c r="Q781" s="14">
        <v>13683.23</v>
      </c>
      <c r="R781" s="14">
        <f t="shared" si="211"/>
        <v>15722.18</v>
      </c>
      <c r="S781" s="14">
        <f t="shared" si="212"/>
        <v>5292.3</v>
      </c>
      <c r="T781" s="14">
        <f t="shared" si="213"/>
        <v>18777.82</v>
      </c>
      <c r="U781" s="7"/>
      <c r="V781" s="33"/>
      <c r="W781"/>
      <c r="X781"/>
      <c r="Y781"/>
      <c r="Z781"/>
      <c r="AA781" s="33"/>
      <c r="AB781"/>
      <c r="AC781" s="33"/>
      <c r="AD781"/>
      <c r="AE781"/>
      <c r="AF781" s="33"/>
      <c r="AG781" s="33"/>
      <c r="AH781" s="33"/>
      <c r="AI781" s="33"/>
      <c r="AJ781"/>
      <c r="AL781" s="37"/>
      <c r="AM781" s="37"/>
    </row>
    <row r="782" spans="1:39" ht="15.95" customHeight="1" x14ac:dyDescent="0.25">
      <c r="A782" s="11">
        <f t="shared" si="195"/>
        <v>763</v>
      </c>
      <c r="B782" s="12" t="s">
        <v>881</v>
      </c>
      <c r="C782" s="13" t="s">
        <v>882</v>
      </c>
      <c r="D782" s="13" t="s">
        <v>300</v>
      </c>
      <c r="E782" s="13" t="s">
        <v>44</v>
      </c>
      <c r="F782" s="13" t="s">
        <v>30</v>
      </c>
      <c r="G782" s="14">
        <v>34500</v>
      </c>
      <c r="H782" s="14">
        <v>0</v>
      </c>
      <c r="I782" s="14">
        <v>0</v>
      </c>
      <c r="J782" s="14">
        <f t="shared" si="205"/>
        <v>990.15</v>
      </c>
      <c r="K782" s="14">
        <f t="shared" si="206"/>
        <v>2449.5</v>
      </c>
      <c r="L782" s="14">
        <f t="shared" si="207"/>
        <v>396.75</v>
      </c>
      <c r="M782" s="14">
        <f t="shared" si="208"/>
        <v>1048.8</v>
      </c>
      <c r="N782" s="14">
        <f t="shared" si="209"/>
        <v>2446.0500000000002</v>
      </c>
      <c r="O782" s="14">
        <v>0</v>
      </c>
      <c r="P782" s="14">
        <f t="shared" si="210"/>
        <v>7331.25</v>
      </c>
      <c r="Q782" s="14">
        <v>3614.33</v>
      </c>
      <c r="R782" s="14">
        <f t="shared" si="211"/>
        <v>5653.28</v>
      </c>
      <c r="S782" s="14">
        <f t="shared" si="212"/>
        <v>5292.3</v>
      </c>
      <c r="T782" s="14">
        <f t="shared" si="213"/>
        <v>28846.720000000001</v>
      </c>
      <c r="U782" s="7"/>
      <c r="V782" s="33"/>
      <c r="W782"/>
      <c r="X782"/>
      <c r="Y782"/>
      <c r="Z782"/>
      <c r="AA782" s="33"/>
      <c r="AB782"/>
      <c r="AC782" s="33"/>
      <c r="AD782"/>
      <c r="AE782"/>
      <c r="AF782" s="33"/>
      <c r="AG782" s="33"/>
      <c r="AH782" s="33"/>
      <c r="AI782" s="33"/>
      <c r="AJ782"/>
      <c r="AL782" s="37"/>
      <c r="AM782" s="37"/>
    </row>
    <row r="783" spans="1:39" ht="15.95" customHeight="1" x14ac:dyDescent="0.25">
      <c r="A783" s="11">
        <f t="shared" si="195"/>
        <v>764</v>
      </c>
      <c r="B783" s="12" t="s">
        <v>881</v>
      </c>
      <c r="C783" s="13" t="s">
        <v>884</v>
      </c>
      <c r="D783" s="13" t="s">
        <v>330</v>
      </c>
      <c r="E783" s="13" t="s">
        <v>29</v>
      </c>
      <c r="F783" s="13" t="s">
        <v>35</v>
      </c>
      <c r="G783" s="14">
        <v>45000</v>
      </c>
      <c r="H783" s="14">
        <v>1148.33</v>
      </c>
      <c r="I783" s="14">
        <v>0</v>
      </c>
      <c r="J783" s="14">
        <f t="shared" si="205"/>
        <v>1291.5</v>
      </c>
      <c r="K783" s="14">
        <f t="shared" si="206"/>
        <v>3194.9999999999995</v>
      </c>
      <c r="L783" s="14">
        <f t="shared" si="207"/>
        <v>517.5</v>
      </c>
      <c r="M783" s="14">
        <f t="shared" si="208"/>
        <v>1368</v>
      </c>
      <c r="N783" s="14">
        <f t="shared" si="209"/>
        <v>3190.5</v>
      </c>
      <c r="O783" s="14">
        <v>0</v>
      </c>
      <c r="P783" s="14">
        <f t="shared" si="210"/>
        <v>9562.5</v>
      </c>
      <c r="Q783" s="14">
        <v>0</v>
      </c>
      <c r="R783" s="14">
        <f t="shared" si="211"/>
        <v>3807.83</v>
      </c>
      <c r="S783" s="14">
        <f t="shared" si="212"/>
        <v>6903</v>
      </c>
      <c r="T783" s="14">
        <f t="shared" si="213"/>
        <v>41192.17</v>
      </c>
      <c r="U783" s="7"/>
      <c r="V783" s="33"/>
      <c r="W783"/>
      <c r="X783"/>
      <c r="Y783"/>
      <c r="Z783"/>
      <c r="AA783" s="33"/>
      <c r="AB783"/>
      <c r="AC783" s="33"/>
      <c r="AD783" s="33"/>
      <c r="AE783" s="33"/>
      <c r="AF783" s="33"/>
      <c r="AG783"/>
      <c r="AH783" s="33"/>
      <c r="AI783" s="33"/>
      <c r="AJ783"/>
      <c r="AL783" s="37"/>
      <c r="AM783" s="37"/>
    </row>
    <row r="784" spans="1:39" ht="15.95" customHeight="1" x14ac:dyDescent="0.25">
      <c r="A784" s="11">
        <f t="shared" si="195"/>
        <v>765</v>
      </c>
      <c r="B784" s="12" t="s">
        <v>992</v>
      </c>
      <c r="C784" s="13" t="s">
        <v>883</v>
      </c>
      <c r="D784" s="13" t="s">
        <v>300</v>
      </c>
      <c r="E784" s="13" t="s">
        <v>29</v>
      </c>
      <c r="F784" s="13" t="s">
        <v>30</v>
      </c>
      <c r="G784" s="14">
        <v>30000</v>
      </c>
      <c r="H784" s="14">
        <v>0</v>
      </c>
      <c r="I784" s="14">
        <v>0</v>
      </c>
      <c r="J784" s="14">
        <f t="shared" si="205"/>
        <v>861</v>
      </c>
      <c r="K784" s="14">
        <f t="shared" si="206"/>
        <v>2130</v>
      </c>
      <c r="L784" s="14">
        <f t="shared" si="207"/>
        <v>345</v>
      </c>
      <c r="M784" s="14">
        <f t="shared" si="208"/>
        <v>912</v>
      </c>
      <c r="N784" s="14">
        <f t="shared" si="209"/>
        <v>2127</v>
      </c>
      <c r="O784" s="14">
        <v>0</v>
      </c>
      <c r="P784" s="14">
        <f t="shared" si="210"/>
        <v>6375</v>
      </c>
      <c r="Q784" s="14">
        <v>14476.24</v>
      </c>
      <c r="R784" s="14">
        <f t="shared" si="211"/>
        <v>16249.24</v>
      </c>
      <c r="S784" s="14">
        <f t="shared" si="212"/>
        <v>4602</v>
      </c>
      <c r="T784" s="14">
        <f t="shared" si="213"/>
        <v>13750.76</v>
      </c>
      <c r="U784" s="7"/>
      <c r="V784" s="33"/>
      <c r="W784"/>
      <c r="X784"/>
      <c r="Y784"/>
      <c r="Z784"/>
      <c r="AA784" s="33"/>
      <c r="AB784"/>
      <c r="AC784" s="33"/>
      <c r="AD784"/>
      <c r="AE784"/>
      <c r="AF784"/>
      <c r="AG784" s="33"/>
      <c r="AH784" s="33"/>
      <c r="AI784" s="33"/>
      <c r="AJ784"/>
      <c r="AL784" s="37"/>
      <c r="AM784" s="37"/>
    </row>
    <row r="785" spans="1:39" ht="15.95" customHeight="1" x14ac:dyDescent="0.25">
      <c r="A785" s="11">
        <f t="shared" si="195"/>
        <v>766</v>
      </c>
      <c r="B785" s="12" t="s">
        <v>432</v>
      </c>
      <c r="C785" s="13" t="s">
        <v>885</v>
      </c>
      <c r="D785" s="13" t="s">
        <v>1061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 t="shared" si="205"/>
        <v>3444</v>
      </c>
      <c r="K785" s="14">
        <f t="shared" si="206"/>
        <v>8520</v>
      </c>
      <c r="L785" s="14">
        <f t="shared" si="207"/>
        <v>1380</v>
      </c>
      <c r="M785" s="14">
        <f t="shared" si="208"/>
        <v>3648</v>
      </c>
      <c r="N785" s="14">
        <f t="shared" si="209"/>
        <v>8508</v>
      </c>
      <c r="O785" s="14">
        <v>0</v>
      </c>
      <c r="P785" s="14">
        <f t="shared" si="210"/>
        <v>25500</v>
      </c>
      <c r="Q785" s="14">
        <v>12196.01</v>
      </c>
      <c r="R785" s="14">
        <f t="shared" si="211"/>
        <v>36097.880000000005</v>
      </c>
      <c r="S785" s="14">
        <f t="shared" si="212"/>
        <v>18408</v>
      </c>
      <c r="T785" s="14">
        <f t="shared" si="213"/>
        <v>83902.12</v>
      </c>
      <c r="U785" s="7"/>
      <c r="V785" s="33"/>
      <c r="W785"/>
      <c r="X785"/>
      <c r="Y785"/>
      <c r="Z785"/>
      <c r="AA785" s="33"/>
      <c r="AB785"/>
      <c r="AC785" s="33"/>
      <c r="AD785" s="33"/>
      <c r="AE785" s="33"/>
      <c r="AF785" s="33"/>
      <c r="AG785" s="33"/>
      <c r="AH785" s="33"/>
      <c r="AI785" s="33"/>
      <c r="AJ785"/>
      <c r="AL785" s="37"/>
      <c r="AM785" s="37"/>
    </row>
    <row r="786" spans="1:39" ht="15.95" customHeight="1" x14ac:dyDescent="0.25">
      <c r="A786" s="11">
        <f t="shared" si="195"/>
        <v>767</v>
      </c>
      <c r="B786" s="12" t="s">
        <v>432</v>
      </c>
      <c r="C786" s="13" t="s">
        <v>886</v>
      </c>
      <c r="D786" s="13" t="s">
        <v>1061</v>
      </c>
      <c r="E786" s="13" t="s">
        <v>29</v>
      </c>
      <c r="F786" s="13" t="s">
        <v>30</v>
      </c>
      <c r="G786" s="14">
        <v>120000</v>
      </c>
      <c r="H786" s="14">
        <v>16413.02</v>
      </c>
      <c r="I786" s="14">
        <v>0</v>
      </c>
      <c r="J786" s="14">
        <f t="shared" si="205"/>
        <v>3444</v>
      </c>
      <c r="K786" s="14">
        <f t="shared" si="206"/>
        <v>8520</v>
      </c>
      <c r="L786" s="14">
        <f t="shared" si="207"/>
        <v>1380</v>
      </c>
      <c r="M786" s="14">
        <f t="shared" si="208"/>
        <v>3648</v>
      </c>
      <c r="N786" s="14">
        <f t="shared" si="209"/>
        <v>8508</v>
      </c>
      <c r="O786" s="14">
        <v>1587.38</v>
      </c>
      <c r="P786" s="14">
        <f t="shared" si="210"/>
        <v>25500</v>
      </c>
      <c r="Q786" s="14">
        <v>54308.07</v>
      </c>
      <c r="R786" s="14">
        <f t="shared" si="211"/>
        <v>79400.47</v>
      </c>
      <c r="S786" s="14">
        <f t="shared" si="212"/>
        <v>18408</v>
      </c>
      <c r="T786" s="14">
        <f t="shared" si="213"/>
        <v>40599.53</v>
      </c>
      <c r="U786" s="7"/>
      <c r="V786" s="33"/>
      <c r="W786"/>
      <c r="X786"/>
      <c r="Y786"/>
      <c r="Z786"/>
      <c r="AA786" s="33"/>
      <c r="AB786"/>
      <c r="AC786" s="33"/>
      <c r="AD786" s="33"/>
      <c r="AE786" s="33"/>
      <c r="AF786" s="33"/>
      <c r="AG786" s="33"/>
      <c r="AH786" s="33"/>
      <c r="AI786" s="33"/>
      <c r="AJ786"/>
      <c r="AL786" s="37"/>
      <c r="AM786" s="37"/>
    </row>
    <row r="787" spans="1:39" ht="15.95" customHeight="1" x14ac:dyDescent="0.25">
      <c r="A787" s="11">
        <f t="shared" si="195"/>
        <v>768</v>
      </c>
      <c r="B787" s="12" t="s">
        <v>432</v>
      </c>
      <c r="C787" s="13" t="s">
        <v>887</v>
      </c>
      <c r="D787" s="13" t="s">
        <v>1061</v>
      </c>
      <c r="E787" s="13" t="s">
        <v>29</v>
      </c>
      <c r="F787" s="13" t="s">
        <v>30</v>
      </c>
      <c r="G787" s="14">
        <v>120000</v>
      </c>
      <c r="H787" s="14">
        <v>16809.87</v>
      </c>
      <c r="I787" s="14">
        <v>0</v>
      </c>
      <c r="J787" s="14">
        <f t="shared" si="205"/>
        <v>3444</v>
      </c>
      <c r="K787" s="14">
        <f t="shared" si="206"/>
        <v>8520</v>
      </c>
      <c r="L787" s="14">
        <f t="shared" si="207"/>
        <v>1380</v>
      </c>
      <c r="M787" s="14">
        <f t="shared" si="208"/>
        <v>3648</v>
      </c>
      <c r="N787" s="14">
        <f t="shared" si="209"/>
        <v>8508</v>
      </c>
      <c r="O787" s="14">
        <v>0</v>
      </c>
      <c r="P787" s="14">
        <f t="shared" si="210"/>
        <v>25500</v>
      </c>
      <c r="Q787" s="14">
        <v>2130.0100000000002</v>
      </c>
      <c r="R787" s="14">
        <f t="shared" si="211"/>
        <v>26031.879999999997</v>
      </c>
      <c r="S787" s="14">
        <f t="shared" si="212"/>
        <v>18408</v>
      </c>
      <c r="T787" s="14">
        <f t="shared" si="213"/>
        <v>93968.12</v>
      </c>
      <c r="U787" s="7"/>
      <c r="V787" s="33"/>
      <c r="W787"/>
      <c r="X787"/>
      <c r="Y787"/>
      <c r="Z787"/>
      <c r="AA787" s="33"/>
      <c r="AB787"/>
      <c r="AC787" s="33"/>
      <c r="AD787" s="33"/>
      <c r="AE787" s="33"/>
      <c r="AF787" s="33"/>
      <c r="AG787" s="33"/>
      <c r="AH787" s="33"/>
      <c r="AI787" s="33"/>
      <c r="AJ787"/>
      <c r="AL787" s="37"/>
      <c r="AM787" s="37"/>
    </row>
    <row r="788" spans="1:39" ht="15.95" customHeight="1" x14ac:dyDescent="0.25">
      <c r="A788" s="11">
        <f t="shared" si="195"/>
        <v>769</v>
      </c>
      <c r="B788" s="12" t="s">
        <v>432</v>
      </c>
      <c r="C788" s="13" t="s">
        <v>888</v>
      </c>
      <c r="D788" s="13" t="s">
        <v>1061</v>
      </c>
      <c r="E788" s="13" t="s">
        <v>29</v>
      </c>
      <c r="F788" s="13" t="s">
        <v>30</v>
      </c>
      <c r="G788" s="14">
        <v>120000</v>
      </c>
      <c r="H788" s="14">
        <v>16413.02</v>
      </c>
      <c r="I788" s="14">
        <v>0</v>
      </c>
      <c r="J788" s="14">
        <f t="shared" si="205"/>
        <v>3444</v>
      </c>
      <c r="K788" s="14">
        <f t="shared" si="206"/>
        <v>8520</v>
      </c>
      <c r="L788" s="14">
        <f t="shared" si="207"/>
        <v>1380</v>
      </c>
      <c r="M788" s="14">
        <f t="shared" si="208"/>
        <v>3648</v>
      </c>
      <c r="N788" s="14">
        <f t="shared" si="209"/>
        <v>8508</v>
      </c>
      <c r="O788" s="14">
        <v>1587.38</v>
      </c>
      <c r="P788" s="14">
        <f t="shared" si="210"/>
        <v>25500</v>
      </c>
      <c r="Q788" s="14">
        <v>14686.27</v>
      </c>
      <c r="R788" s="14">
        <f t="shared" si="211"/>
        <v>39778.67</v>
      </c>
      <c r="S788" s="14">
        <f t="shared" si="212"/>
        <v>18408</v>
      </c>
      <c r="T788" s="14">
        <f t="shared" si="213"/>
        <v>80221.33</v>
      </c>
      <c r="U788" s="7"/>
      <c r="V788" s="33"/>
      <c r="W788"/>
      <c r="X788"/>
      <c r="Y788"/>
      <c r="Z788"/>
      <c r="AA788" s="33"/>
      <c r="AB788"/>
      <c r="AC788" s="33"/>
      <c r="AD788" s="33"/>
      <c r="AE788" s="33"/>
      <c r="AF788" s="33"/>
      <c r="AG788" s="33"/>
      <c r="AH788" s="33"/>
      <c r="AI788" s="33"/>
      <c r="AJ788"/>
      <c r="AL788" s="37"/>
      <c r="AM788" s="37"/>
    </row>
    <row r="789" spans="1:39" ht="15.95" customHeight="1" x14ac:dyDescent="0.25">
      <c r="A789" s="11">
        <f t="shared" si="195"/>
        <v>770</v>
      </c>
      <c r="B789" s="12" t="s">
        <v>432</v>
      </c>
      <c r="C789" s="13" t="s">
        <v>889</v>
      </c>
      <c r="D789" s="13" t="s">
        <v>1061</v>
      </c>
      <c r="E789" s="13" t="s">
        <v>29</v>
      </c>
      <c r="F789" s="13" t="s">
        <v>35</v>
      </c>
      <c r="G789" s="14">
        <v>120000</v>
      </c>
      <c r="H789" s="14">
        <v>16809.87</v>
      </c>
      <c r="I789" s="14">
        <v>0</v>
      </c>
      <c r="J789" s="14">
        <f t="shared" si="205"/>
        <v>3444</v>
      </c>
      <c r="K789" s="14">
        <f t="shared" si="206"/>
        <v>8520</v>
      </c>
      <c r="L789" s="14">
        <f t="shared" si="207"/>
        <v>1380</v>
      </c>
      <c r="M789" s="14">
        <f t="shared" si="208"/>
        <v>3648</v>
      </c>
      <c r="N789" s="14">
        <f t="shared" si="209"/>
        <v>8508</v>
      </c>
      <c r="O789" s="14">
        <v>0</v>
      </c>
      <c r="P789" s="14">
        <f t="shared" si="210"/>
        <v>25500</v>
      </c>
      <c r="Q789" s="14">
        <v>1830.01</v>
      </c>
      <c r="R789" s="14">
        <f t="shared" si="211"/>
        <v>25731.879999999997</v>
      </c>
      <c r="S789" s="14">
        <f t="shared" si="212"/>
        <v>18408</v>
      </c>
      <c r="T789" s="14">
        <f t="shared" si="213"/>
        <v>94268.12</v>
      </c>
      <c r="U789" s="7"/>
      <c r="V789" s="33"/>
      <c r="W789"/>
      <c r="X789"/>
      <c r="Y789"/>
      <c r="Z789"/>
      <c r="AA789" s="33"/>
      <c r="AB789"/>
      <c r="AC789" s="33"/>
      <c r="AD789" s="33"/>
      <c r="AE789" s="33"/>
      <c r="AF789" s="33"/>
      <c r="AG789" s="33"/>
      <c r="AH789" s="33"/>
      <c r="AI789" s="33"/>
      <c r="AJ789"/>
      <c r="AL789" s="37"/>
      <c r="AM789" s="37"/>
    </row>
    <row r="790" spans="1:39" ht="15.95" customHeight="1" x14ac:dyDescent="0.25">
      <c r="A790" s="11">
        <f t="shared" si="195"/>
        <v>771</v>
      </c>
      <c r="B790" s="12" t="s">
        <v>432</v>
      </c>
      <c r="C790" s="13" t="s">
        <v>890</v>
      </c>
      <c r="D790" s="13" t="s">
        <v>1061</v>
      </c>
      <c r="E790" s="13" t="s">
        <v>29</v>
      </c>
      <c r="F790" s="13" t="s">
        <v>35</v>
      </c>
      <c r="G790" s="14">
        <v>120000</v>
      </c>
      <c r="H790" s="14">
        <v>16016.18</v>
      </c>
      <c r="I790" s="14">
        <v>0</v>
      </c>
      <c r="J790" s="14">
        <f t="shared" si="205"/>
        <v>3444</v>
      </c>
      <c r="K790" s="14">
        <f t="shared" si="206"/>
        <v>8520</v>
      </c>
      <c r="L790" s="14">
        <f t="shared" si="207"/>
        <v>1380</v>
      </c>
      <c r="M790" s="14">
        <f t="shared" si="208"/>
        <v>3648</v>
      </c>
      <c r="N790" s="14">
        <f t="shared" si="209"/>
        <v>8508</v>
      </c>
      <c r="O790" s="14">
        <v>3174.76</v>
      </c>
      <c r="P790" s="14">
        <f t="shared" si="210"/>
        <v>25500</v>
      </c>
      <c r="Q790" s="14">
        <v>1830.0100000000002</v>
      </c>
      <c r="R790" s="14">
        <f t="shared" si="211"/>
        <v>28112.95</v>
      </c>
      <c r="S790" s="14">
        <f t="shared" si="212"/>
        <v>18408</v>
      </c>
      <c r="T790" s="14">
        <f t="shared" si="213"/>
        <v>91887.05</v>
      </c>
      <c r="U790" s="7"/>
      <c r="V790" s="33"/>
      <c r="W790"/>
      <c r="X790"/>
      <c r="Y790"/>
      <c r="Z790"/>
      <c r="AA790" s="33"/>
      <c r="AB790"/>
      <c r="AC790" s="33"/>
      <c r="AD790" s="33"/>
      <c r="AE790" s="33"/>
      <c r="AF790" s="33"/>
      <c r="AG790" s="33"/>
      <c r="AH790" s="33"/>
      <c r="AI790" s="33"/>
      <c r="AJ790"/>
      <c r="AL790" s="37"/>
      <c r="AM790" s="37"/>
    </row>
    <row r="791" spans="1:39" ht="15.95" customHeight="1" x14ac:dyDescent="0.25">
      <c r="A791" s="11">
        <f t="shared" si="195"/>
        <v>772</v>
      </c>
      <c r="B791" s="12" t="s">
        <v>432</v>
      </c>
      <c r="C791" s="13" t="s">
        <v>891</v>
      </c>
      <c r="D791" s="13" t="s">
        <v>223</v>
      </c>
      <c r="E791" s="13" t="s">
        <v>29</v>
      </c>
      <c r="F791" s="13" t="s">
        <v>35</v>
      </c>
      <c r="G791" s="14">
        <v>120000</v>
      </c>
      <c r="H791" s="14">
        <v>16809.87</v>
      </c>
      <c r="I791" s="14">
        <v>0</v>
      </c>
      <c r="J791" s="14">
        <f t="shared" si="205"/>
        <v>3444</v>
      </c>
      <c r="K791" s="14">
        <f t="shared" si="206"/>
        <v>8520</v>
      </c>
      <c r="L791" s="14">
        <f t="shared" si="207"/>
        <v>1380</v>
      </c>
      <c r="M791" s="14">
        <f t="shared" si="208"/>
        <v>3648</v>
      </c>
      <c r="N791" s="14">
        <f t="shared" si="209"/>
        <v>8508</v>
      </c>
      <c r="O791" s="14">
        <v>0</v>
      </c>
      <c r="P791" s="14">
        <f t="shared" si="210"/>
        <v>25500</v>
      </c>
      <c r="Q791" s="14">
        <v>18481.28</v>
      </c>
      <c r="R791" s="14">
        <f t="shared" si="211"/>
        <v>42383.149999999994</v>
      </c>
      <c r="S791" s="14">
        <f t="shared" si="212"/>
        <v>18408</v>
      </c>
      <c r="T791" s="14">
        <f t="shared" si="213"/>
        <v>77616.850000000006</v>
      </c>
      <c r="U791" s="7"/>
      <c r="V791" s="33"/>
      <c r="W791"/>
      <c r="X791"/>
      <c r="Y791"/>
      <c r="Z791"/>
      <c r="AA791" s="33"/>
      <c r="AB791"/>
      <c r="AC791" s="33"/>
      <c r="AD791" s="33"/>
      <c r="AE791" s="33"/>
      <c r="AF791" s="33"/>
      <c r="AG791" s="33"/>
      <c r="AH791" s="33"/>
      <c r="AI791" s="33"/>
      <c r="AJ791"/>
      <c r="AL791" s="37"/>
      <c r="AM791" s="37"/>
    </row>
    <row r="792" spans="1:39" ht="15.95" customHeight="1" x14ac:dyDescent="0.25">
      <c r="A792" s="11">
        <f t="shared" si="195"/>
        <v>773</v>
      </c>
      <c r="B792" s="12" t="s">
        <v>432</v>
      </c>
      <c r="C792" s="13" t="s">
        <v>892</v>
      </c>
      <c r="D792" s="13" t="s">
        <v>1061</v>
      </c>
      <c r="E792" s="13" t="s">
        <v>29</v>
      </c>
      <c r="F792" s="13" t="s">
        <v>35</v>
      </c>
      <c r="G792" s="14">
        <v>120000</v>
      </c>
      <c r="H792" s="14">
        <v>16413.02</v>
      </c>
      <c r="I792" s="14">
        <v>0</v>
      </c>
      <c r="J792" s="14">
        <f t="shared" si="205"/>
        <v>3444</v>
      </c>
      <c r="K792" s="14">
        <f t="shared" si="206"/>
        <v>8520</v>
      </c>
      <c r="L792" s="14">
        <f t="shared" si="207"/>
        <v>1380</v>
      </c>
      <c r="M792" s="14">
        <f t="shared" si="208"/>
        <v>3648</v>
      </c>
      <c r="N792" s="14">
        <f t="shared" si="209"/>
        <v>8508</v>
      </c>
      <c r="O792" s="14">
        <v>1587.38</v>
      </c>
      <c r="P792" s="14">
        <f t="shared" si="210"/>
        <v>25500</v>
      </c>
      <c r="Q792" s="14">
        <v>1912.0099999999998</v>
      </c>
      <c r="R792" s="14">
        <f t="shared" si="211"/>
        <v>27004.410000000003</v>
      </c>
      <c r="S792" s="14">
        <f t="shared" si="212"/>
        <v>18408</v>
      </c>
      <c r="T792" s="14">
        <f t="shared" si="213"/>
        <v>92995.59</v>
      </c>
      <c r="U792" s="7"/>
      <c r="V792" s="33"/>
      <c r="W792"/>
      <c r="X792"/>
      <c r="Y792"/>
      <c r="Z792"/>
      <c r="AA792" s="33"/>
      <c r="AB792"/>
      <c r="AC792" s="33"/>
      <c r="AD792" s="33"/>
      <c r="AE792" s="33"/>
      <c r="AF792" s="33"/>
      <c r="AG792" s="33"/>
      <c r="AH792" s="33"/>
      <c r="AI792" s="33"/>
      <c r="AJ792"/>
      <c r="AL792" s="37"/>
      <c r="AM792" s="37"/>
    </row>
    <row r="793" spans="1:39" ht="15.95" customHeight="1" x14ac:dyDescent="0.25">
      <c r="A793" s="11">
        <f t="shared" si="195"/>
        <v>774</v>
      </c>
      <c r="B793" s="12" t="s">
        <v>432</v>
      </c>
      <c r="C793" s="13" t="s">
        <v>893</v>
      </c>
      <c r="D793" s="13" t="s">
        <v>1061</v>
      </c>
      <c r="E793" s="13" t="s">
        <v>29</v>
      </c>
      <c r="F793" s="13" t="s">
        <v>30</v>
      </c>
      <c r="G793" s="14">
        <v>120000</v>
      </c>
      <c r="H793" s="14">
        <v>15619.33</v>
      </c>
      <c r="I793" s="14">
        <v>0</v>
      </c>
      <c r="J793" s="14">
        <f t="shared" si="205"/>
        <v>3444</v>
      </c>
      <c r="K793" s="14">
        <f t="shared" si="206"/>
        <v>8520</v>
      </c>
      <c r="L793" s="14">
        <f t="shared" si="207"/>
        <v>1380</v>
      </c>
      <c r="M793" s="14">
        <f t="shared" si="208"/>
        <v>3648</v>
      </c>
      <c r="N793" s="14">
        <f t="shared" si="209"/>
        <v>8508</v>
      </c>
      <c r="O793" s="14">
        <v>4762.1400000000003</v>
      </c>
      <c r="P793" s="14">
        <f t="shared" si="210"/>
        <v>25500</v>
      </c>
      <c r="Q793" s="14">
        <v>1830.0099999999993</v>
      </c>
      <c r="R793" s="14">
        <f t="shared" si="211"/>
        <v>29303.479999999996</v>
      </c>
      <c r="S793" s="14">
        <f t="shared" si="212"/>
        <v>18408</v>
      </c>
      <c r="T793" s="14">
        <f t="shared" si="213"/>
        <v>90696.52</v>
      </c>
      <c r="U793" s="7"/>
      <c r="V793" s="33"/>
      <c r="W793"/>
      <c r="X793"/>
      <c r="Y793"/>
      <c r="Z793"/>
      <c r="AA793" s="33"/>
      <c r="AB793"/>
      <c r="AC793" s="33"/>
      <c r="AD793" s="33"/>
      <c r="AE793" s="33"/>
      <c r="AF793" s="33"/>
      <c r="AG793" s="33"/>
      <c r="AH793" s="33"/>
      <c r="AI793" s="33"/>
      <c r="AJ793"/>
      <c r="AL793" s="37"/>
      <c r="AM793" s="37"/>
    </row>
    <row r="794" spans="1:39" ht="15.95" customHeight="1" x14ac:dyDescent="0.25">
      <c r="A794" s="11">
        <f t="shared" si="195"/>
        <v>775</v>
      </c>
      <c r="B794" s="12" t="s">
        <v>432</v>
      </c>
      <c r="C794" s="13" t="s">
        <v>894</v>
      </c>
      <c r="D794" s="13" t="s">
        <v>223</v>
      </c>
      <c r="E794" s="13" t="s">
        <v>29</v>
      </c>
      <c r="F794" s="13" t="s">
        <v>30</v>
      </c>
      <c r="G794" s="14">
        <v>120000</v>
      </c>
      <c r="H794" s="14">
        <v>16809.87</v>
      </c>
      <c r="I794" s="14">
        <v>0</v>
      </c>
      <c r="J794" s="14">
        <f t="shared" si="205"/>
        <v>3444</v>
      </c>
      <c r="K794" s="14">
        <f t="shared" si="206"/>
        <v>8520</v>
      </c>
      <c r="L794" s="14">
        <f t="shared" si="207"/>
        <v>1380</v>
      </c>
      <c r="M794" s="14">
        <f t="shared" si="208"/>
        <v>3648</v>
      </c>
      <c r="N794" s="14">
        <f t="shared" si="209"/>
        <v>8508</v>
      </c>
      <c r="O794" s="14">
        <v>0</v>
      </c>
      <c r="P794" s="14">
        <f t="shared" si="210"/>
        <v>25500</v>
      </c>
      <c r="Q794" s="14">
        <v>15236.14</v>
      </c>
      <c r="R794" s="14">
        <f t="shared" si="211"/>
        <v>39138.009999999995</v>
      </c>
      <c r="S794" s="14">
        <f t="shared" si="212"/>
        <v>18408</v>
      </c>
      <c r="T794" s="14">
        <f t="shared" si="213"/>
        <v>80861.990000000005</v>
      </c>
      <c r="U794" s="7"/>
      <c r="V794" s="33"/>
      <c r="W794"/>
      <c r="X794"/>
      <c r="Y794"/>
      <c r="Z794"/>
      <c r="AA794" s="33"/>
      <c r="AB794"/>
      <c r="AC794" s="33"/>
      <c r="AD794" s="33"/>
      <c r="AE794" s="33"/>
      <c r="AF794" s="33"/>
      <c r="AG794" s="33"/>
      <c r="AH794" s="33"/>
      <c r="AI794" s="33"/>
      <c r="AJ794"/>
      <c r="AL794" s="37"/>
      <c r="AM794" s="37"/>
    </row>
    <row r="795" spans="1:39" ht="15.95" customHeight="1" x14ac:dyDescent="0.25">
      <c r="A795" s="11">
        <f t="shared" si="195"/>
        <v>776</v>
      </c>
      <c r="B795" s="12" t="s">
        <v>432</v>
      </c>
      <c r="C795" s="13" t="s">
        <v>895</v>
      </c>
      <c r="D795" s="13" t="s">
        <v>1061</v>
      </c>
      <c r="E795" s="13" t="s">
        <v>29</v>
      </c>
      <c r="F795" s="13" t="s">
        <v>30</v>
      </c>
      <c r="G795" s="14">
        <v>120000</v>
      </c>
      <c r="H795" s="14">
        <v>16413.02</v>
      </c>
      <c r="I795" s="14">
        <v>0</v>
      </c>
      <c r="J795" s="14">
        <f t="shared" si="205"/>
        <v>3444</v>
      </c>
      <c r="K795" s="14">
        <f t="shared" si="206"/>
        <v>8520</v>
      </c>
      <c r="L795" s="14">
        <f t="shared" si="207"/>
        <v>1380</v>
      </c>
      <c r="M795" s="14">
        <f t="shared" si="208"/>
        <v>3648</v>
      </c>
      <c r="N795" s="14">
        <f t="shared" si="209"/>
        <v>8508</v>
      </c>
      <c r="O795" s="14">
        <v>1587.38</v>
      </c>
      <c r="P795" s="14">
        <f t="shared" si="210"/>
        <v>25500</v>
      </c>
      <c r="Q795" s="14">
        <v>11975.009999999998</v>
      </c>
      <c r="R795" s="14">
        <f t="shared" si="211"/>
        <v>37067.410000000003</v>
      </c>
      <c r="S795" s="14">
        <f t="shared" si="212"/>
        <v>18408</v>
      </c>
      <c r="T795" s="14">
        <f t="shared" si="213"/>
        <v>82932.59</v>
      </c>
      <c r="U795" s="7"/>
      <c r="V795" s="33"/>
      <c r="W795"/>
      <c r="X795"/>
      <c r="Y795"/>
      <c r="Z795"/>
      <c r="AA795" s="33"/>
      <c r="AB795"/>
      <c r="AC795" s="33"/>
      <c r="AD795" s="33"/>
      <c r="AE795" s="33"/>
      <c r="AF795" s="33"/>
      <c r="AG795" s="33"/>
      <c r="AH795" s="33"/>
      <c r="AI795" s="33"/>
      <c r="AJ795"/>
      <c r="AL795" s="37"/>
      <c r="AM795" s="37"/>
    </row>
    <row r="796" spans="1:39" ht="15.95" customHeight="1" x14ac:dyDescent="0.25">
      <c r="A796" s="11">
        <f t="shared" si="195"/>
        <v>777</v>
      </c>
      <c r="B796" s="12" t="s">
        <v>432</v>
      </c>
      <c r="C796" s="13" t="s">
        <v>897</v>
      </c>
      <c r="D796" s="13" t="s">
        <v>223</v>
      </c>
      <c r="E796" s="13" t="s">
        <v>29</v>
      </c>
      <c r="F796" s="13" t="s">
        <v>30</v>
      </c>
      <c r="G796" s="14">
        <v>120000</v>
      </c>
      <c r="H796" s="14">
        <v>26218.87</v>
      </c>
      <c r="I796" s="14">
        <v>0</v>
      </c>
      <c r="J796" s="14">
        <f t="shared" si="205"/>
        <v>3444</v>
      </c>
      <c r="K796" s="14">
        <f t="shared" si="206"/>
        <v>8520</v>
      </c>
      <c r="L796" s="14">
        <f t="shared" si="207"/>
        <v>1380</v>
      </c>
      <c r="M796" s="14">
        <f t="shared" si="208"/>
        <v>3648</v>
      </c>
      <c r="N796" s="14">
        <f t="shared" si="209"/>
        <v>8508</v>
      </c>
      <c r="O796" s="14">
        <v>0</v>
      </c>
      <c r="P796" s="14">
        <f t="shared" si="210"/>
        <v>25500</v>
      </c>
      <c r="Q796" s="14">
        <v>1830.01</v>
      </c>
      <c r="R796" s="14">
        <f t="shared" si="211"/>
        <v>35140.879999999997</v>
      </c>
      <c r="S796" s="14">
        <f t="shared" si="212"/>
        <v>18408</v>
      </c>
      <c r="T796" s="14">
        <f t="shared" si="213"/>
        <v>84859.12</v>
      </c>
      <c r="U796" s="7"/>
      <c r="V796" s="33"/>
      <c r="W796"/>
      <c r="X796"/>
      <c r="Y796"/>
      <c r="Z796"/>
      <c r="AA796" s="33"/>
      <c r="AB796"/>
      <c r="AC796" s="33"/>
      <c r="AD796" s="33"/>
      <c r="AE796" s="33"/>
      <c r="AF796" s="33"/>
      <c r="AG796" s="33"/>
      <c r="AH796" s="33"/>
      <c r="AI796" s="33"/>
      <c r="AJ796"/>
      <c r="AL796" s="37"/>
      <c r="AM796" s="37"/>
    </row>
    <row r="797" spans="1:39" ht="15.95" customHeight="1" x14ac:dyDescent="0.2">
      <c r="A797" s="26"/>
      <c r="B797" s="27" t="s">
        <v>898</v>
      </c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L797" s="37"/>
      <c r="AM797" s="37"/>
    </row>
    <row r="798" spans="1:39" ht="15.95" customHeight="1" x14ac:dyDescent="0.25">
      <c r="A798" s="11">
        <v>778</v>
      </c>
      <c r="B798" s="12" t="s">
        <v>327</v>
      </c>
      <c r="C798" s="13" t="s">
        <v>899</v>
      </c>
      <c r="D798" s="13" t="s">
        <v>318</v>
      </c>
      <c r="E798" s="13" t="s">
        <v>29</v>
      </c>
      <c r="F798" s="13" t="s">
        <v>35</v>
      </c>
      <c r="G798" s="14">
        <v>195500</v>
      </c>
      <c r="H798" s="14">
        <v>34633.800000000003</v>
      </c>
      <c r="I798" s="14">
        <v>0</v>
      </c>
      <c r="J798" s="14">
        <f t="shared" ref="J798:J829" si="214">+G798*2.87%</f>
        <v>5610.85</v>
      </c>
      <c r="K798" s="14">
        <f t="shared" ref="K798:K829" si="215">G798*7.1%</f>
        <v>13880.499999999998</v>
      </c>
      <c r="L798" s="14">
        <f t="shared" ref="L798:L829" si="216">G798*1.15%</f>
        <v>2248.25</v>
      </c>
      <c r="M798" s="14">
        <v>5685.41</v>
      </c>
      <c r="N798" s="14">
        <f t="shared" ref="N798:N829" si="217">G798*7.09%</f>
        <v>13860.95</v>
      </c>
      <c r="O798" s="14">
        <v>0</v>
      </c>
      <c r="P798" s="14">
        <f t="shared" ref="P798:P829" si="218">J798+K798+L798+M798+N798</f>
        <v>41285.96</v>
      </c>
      <c r="Q798" s="14">
        <v>42106.48</v>
      </c>
      <c r="R798" s="14">
        <f t="shared" ref="R798:R829" si="219">+J798+M798+O798+Q798+H798+I798</f>
        <v>88036.540000000008</v>
      </c>
      <c r="S798" s="14">
        <f t="shared" ref="S798:S829" si="220">+N798+L798+K798</f>
        <v>29989.699999999997</v>
      </c>
      <c r="T798" s="14">
        <f t="shared" ref="T798:T829" si="221">+G798-R798</f>
        <v>107463.45999999999</v>
      </c>
      <c r="U798" s="7"/>
      <c r="V798" s="33"/>
      <c r="W798"/>
      <c r="X798"/>
      <c r="Y798"/>
      <c r="Z798"/>
      <c r="AA798" s="33"/>
      <c r="AB798"/>
      <c r="AC798" s="33"/>
      <c r="AD798" s="33"/>
      <c r="AE798" s="33"/>
      <c r="AF798" s="33"/>
      <c r="AG798" s="33"/>
      <c r="AH798" s="33"/>
      <c r="AI798" s="33"/>
      <c r="AJ798"/>
      <c r="AL798" s="37"/>
      <c r="AM798" s="37"/>
    </row>
    <row r="799" spans="1:39" ht="15.95" customHeight="1" x14ac:dyDescent="0.25">
      <c r="A799" s="11">
        <f t="shared" si="195"/>
        <v>779</v>
      </c>
      <c r="B799" s="12" t="s">
        <v>327</v>
      </c>
      <c r="C799" s="13" t="s">
        <v>900</v>
      </c>
      <c r="D799" s="13" t="s">
        <v>260</v>
      </c>
      <c r="E799" s="13" t="s">
        <v>29</v>
      </c>
      <c r="F799" s="13" t="s">
        <v>30</v>
      </c>
      <c r="G799" s="14">
        <v>40000</v>
      </c>
      <c r="H799" s="14">
        <v>442.65</v>
      </c>
      <c r="I799" s="14">
        <v>0</v>
      </c>
      <c r="J799" s="14">
        <f t="shared" si="214"/>
        <v>1148</v>
      </c>
      <c r="K799" s="14">
        <f t="shared" si="215"/>
        <v>2839.9999999999995</v>
      </c>
      <c r="L799" s="14">
        <f t="shared" si="216"/>
        <v>460</v>
      </c>
      <c r="M799" s="14">
        <f t="shared" ref="M799:M830" si="222">+G799*3.04%</f>
        <v>1216</v>
      </c>
      <c r="N799" s="14">
        <f t="shared" si="217"/>
        <v>2836</v>
      </c>
      <c r="O799" s="14">
        <v>0</v>
      </c>
      <c r="P799" s="14">
        <f t="shared" si="218"/>
        <v>8500</v>
      </c>
      <c r="Q799" s="14">
        <v>0</v>
      </c>
      <c r="R799" s="14">
        <f t="shared" si="219"/>
        <v>2806.65</v>
      </c>
      <c r="S799" s="14">
        <f t="shared" si="220"/>
        <v>6136</v>
      </c>
      <c r="T799" s="14">
        <f t="shared" si="221"/>
        <v>37193.35</v>
      </c>
      <c r="U799" s="7"/>
      <c r="V799" s="33"/>
      <c r="W799"/>
      <c r="X799"/>
      <c r="Y799"/>
      <c r="Z799"/>
      <c r="AA799" s="33"/>
      <c r="AB799"/>
      <c r="AC799" s="33"/>
      <c r="AD799" s="33"/>
      <c r="AE799"/>
      <c r="AF799" s="33"/>
      <c r="AG799"/>
      <c r="AH799" s="33"/>
      <c r="AI799" s="33"/>
      <c r="AJ799"/>
      <c r="AL799" s="37"/>
      <c r="AM799" s="37"/>
    </row>
    <row r="800" spans="1:39" ht="15.95" customHeight="1" x14ac:dyDescent="0.25">
      <c r="A800" s="11">
        <f t="shared" si="195"/>
        <v>780</v>
      </c>
      <c r="B800" s="12" t="s">
        <v>354</v>
      </c>
      <c r="C800" s="13" t="s">
        <v>901</v>
      </c>
      <c r="D800" s="13" t="s">
        <v>140</v>
      </c>
      <c r="E800" s="13" t="s">
        <v>44</v>
      </c>
      <c r="F800" s="13" t="s">
        <v>35</v>
      </c>
      <c r="G800" s="14">
        <v>45000</v>
      </c>
      <c r="H800" s="14">
        <v>908.73</v>
      </c>
      <c r="I800" s="14">
        <v>0</v>
      </c>
      <c r="J800" s="14">
        <f t="shared" si="214"/>
        <v>1291.5</v>
      </c>
      <c r="K800" s="14">
        <f t="shared" si="215"/>
        <v>3194.9999999999995</v>
      </c>
      <c r="L800" s="14">
        <f t="shared" si="216"/>
        <v>517.5</v>
      </c>
      <c r="M800" s="14">
        <f t="shared" si="222"/>
        <v>1368</v>
      </c>
      <c r="N800" s="14">
        <f t="shared" si="217"/>
        <v>3190.5</v>
      </c>
      <c r="O800" s="14">
        <v>1597.31</v>
      </c>
      <c r="P800" s="14">
        <f t="shared" si="218"/>
        <v>9562.5</v>
      </c>
      <c r="Q800" s="14">
        <v>0</v>
      </c>
      <c r="R800" s="14">
        <f t="shared" si="219"/>
        <v>5165.5399999999991</v>
      </c>
      <c r="S800" s="14">
        <f t="shared" si="220"/>
        <v>6903</v>
      </c>
      <c r="T800" s="14">
        <f t="shared" si="221"/>
        <v>39834.46</v>
      </c>
      <c r="U800" s="7"/>
      <c r="V800" s="33"/>
      <c r="W800"/>
      <c r="X800"/>
      <c r="Y800"/>
      <c r="Z800"/>
      <c r="AA800" s="33"/>
      <c r="AB800"/>
      <c r="AC800" s="33"/>
      <c r="AD800" s="33"/>
      <c r="AE800"/>
      <c r="AF800" s="33"/>
      <c r="AG800" s="33"/>
      <c r="AH800" s="33"/>
      <c r="AI800" s="33"/>
      <c r="AJ800"/>
      <c r="AL800" s="37"/>
      <c r="AM800" s="37"/>
    </row>
    <row r="801" spans="1:39" ht="15.95" customHeight="1" x14ac:dyDescent="0.25">
      <c r="A801" s="11">
        <f t="shared" si="195"/>
        <v>781</v>
      </c>
      <c r="B801" s="12" t="s">
        <v>354</v>
      </c>
      <c r="C801" s="13" t="s">
        <v>902</v>
      </c>
      <c r="D801" s="13" t="s">
        <v>140</v>
      </c>
      <c r="E801" s="13" t="s">
        <v>44</v>
      </c>
      <c r="F801" s="13" t="s">
        <v>35</v>
      </c>
      <c r="G801" s="14">
        <v>50000</v>
      </c>
      <c r="H801" s="14">
        <v>7396.72</v>
      </c>
      <c r="I801" s="14">
        <v>0</v>
      </c>
      <c r="J801" s="14">
        <f t="shared" si="214"/>
        <v>1435</v>
      </c>
      <c r="K801" s="14">
        <f t="shared" si="215"/>
        <v>3549.9999999999995</v>
      </c>
      <c r="L801" s="14">
        <f t="shared" si="216"/>
        <v>575</v>
      </c>
      <c r="M801" s="14">
        <f t="shared" si="222"/>
        <v>1520</v>
      </c>
      <c r="N801" s="14">
        <f t="shared" si="217"/>
        <v>3545.0000000000005</v>
      </c>
      <c r="O801" s="14">
        <v>1597.31</v>
      </c>
      <c r="P801" s="14">
        <f t="shared" si="218"/>
        <v>10625</v>
      </c>
      <c r="Q801" s="14">
        <v>0</v>
      </c>
      <c r="R801" s="14">
        <f t="shared" si="219"/>
        <v>11949.029999999999</v>
      </c>
      <c r="S801" s="14">
        <f t="shared" si="220"/>
        <v>7670</v>
      </c>
      <c r="T801" s="14">
        <f t="shared" si="221"/>
        <v>38050.97</v>
      </c>
      <c r="U801" s="7"/>
      <c r="V801" s="33"/>
      <c r="W801"/>
      <c r="X801"/>
      <c r="Y801"/>
      <c r="Z801"/>
      <c r="AA801" s="33"/>
      <c r="AB801"/>
      <c r="AC801" s="33"/>
      <c r="AD801" s="33"/>
      <c r="AE801" s="33"/>
      <c r="AF801" s="33"/>
      <c r="AG801" s="33"/>
      <c r="AH801" s="33"/>
      <c r="AI801" s="33"/>
      <c r="AJ801"/>
      <c r="AL801" s="37"/>
      <c r="AM801" s="37"/>
    </row>
    <row r="802" spans="1:39" ht="15.95" customHeight="1" x14ac:dyDescent="0.25">
      <c r="A802" s="11">
        <f t="shared" si="195"/>
        <v>782</v>
      </c>
      <c r="B802" s="12" t="s">
        <v>331</v>
      </c>
      <c r="C802" s="13" t="s">
        <v>903</v>
      </c>
      <c r="D802" s="13" t="s">
        <v>1063</v>
      </c>
      <c r="E802" s="13" t="s">
        <v>44</v>
      </c>
      <c r="F802" s="13" t="s">
        <v>30</v>
      </c>
      <c r="G802" s="14">
        <v>47250</v>
      </c>
      <c r="H802" s="14">
        <v>1226.28</v>
      </c>
      <c r="I802" s="14">
        <v>0</v>
      </c>
      <c r="J802" s="14">
        <f t="shared" si="214"/>
        <v>1356.075</v>
      </c>
      <c r="K802" s="14">
        <f t="shared" si="215"/>
        <v>3354.7499999999995</v>
      </c>
      <c r="L802" s="14">
        <f t="shared" si="216"/>
        <v>543.375</v>
      </c>
      <c r="M802" s="14">
        <f t="shared" si="222"/>
        <v>1436.4</v>
      </c>
      <c r="N802" s="14">
        <f t="shared" si="217"/>
        <v>3350.0250000000001</v>
      </c>
      <c r="O802" s="14">
        <v>1597.31</v>
      </c>
      <c r="P802" s="14">
        <f t="shared" si="218"/>
        <v>10040.625</v>
      </c>
      <c r="Q802" s="14">
        <v>0</v>
      </c>
      <c r="R802" s="14">
        <f t="shared" si="219"/>
        <v>5616.0649999999996</v>
      </c>
      <c r="S802" s="14">
        <f t="shared" si="220"/>
        <v>7248.15</v>
      </c>
      <c r="T802" s="14">
        <f t="shared" si="221"/>
        <v>41633.934999999998</v>
      </c>
      <c r="U802" s="7"/>
      <c r="V802" s="33"/>
      <c r="W802"/>
      <c r="X802"/>
      <c r="Y802"/>
      <c r="Z802"/>
      <c r="AA802" s="33"/>
      <c r="AB802"/>
      <c r="AC802" s="33"/>
      <c r="AD802" s="33"/>
      <c r="AE802" s="33"/>
      <c r="AF802" s="33"/>
      <c r="AG802" s="33"/>
      <c r="AH802" s="33"/>
      <c r="AI802" s="33"/>
      <c r="AJ802"/>
      <c r="AL802" s="37"/>
      <c r="AM802" s="37"/>
    </row>
    <row r="803" spans="1:39" ht="15.95" customHeight="1" x14ac:dyDescent="0.25">
      <c r="A803" s="11">
        <f t="shared" si="195"/>
        <v>783</v>
      </c>
      <c r="B803" s="12" t="s">
        <v>331</v>
      </c>
      <c r="C803" s="13" t="s">
        <v>904</v>
      </c>
      <c r="D803" s="13" t="s">
        <v>32</v>
      </c>
      <c r="E803" s="13" t="s">
        <v>29</v>
      </c>
      <c r="F803" s="13" t="s">
        <v>35</v>
      </c>
      <c r="G803" s="14">
        <v>30000</v>
      </c>
      <c r="H803" s="14">
        <v>0</v>
      </c>
      <c r="I803" s="14">
        <v>0</v>
      </c>
      <c r="J803" s="14">
        <f t="shared" si="214"/>
        <v>861</v>
      </c>
      <c r="K803" s="14">
        <f t="shared" si="215"/>
        <v>2130</v>
      </c>
      <c r="L803" s="14">
        <f t="shared" si="216"/>
        <v>345</v>
      </c>
      <c r="M803" s="14">
        <f t="shared" si="222"/>
        <v>912</v>
      </c>
      <c r="N803" s="14">
        <f t="shared" si="217"/>
        <v>2127</v>
      </c>
      <c r="O803" s="14">
        <v>0</v>
      </c>
      <c r="P803" s="14">
        <f t="shared" si="218"/>
        <v>6375</v>
      </c>
      <c r="Q803" s="14">
        <v>0</v>
      </c>
      <c r="R803" s="14">
        <f t="shared" si="219"/>
        <v>1773</v>
      </c>
      <c r="S803" s="14">
        <f t="shared" si="220"/>
        <v>4602</v>
      </c>
      <c r="T803" s="14">
        <f t="shared" si="221"/>
        <v>28227</v>
      </c>
      <c r="U803" s="7"/>
      <c r="V803" s="33"/>
      <c r="W803"/>
      <c r="X803"/>
      <c r="Y803"/>
      <c r="Z803"/>
      <c r="AA803" s="33"/>
      <c r="AB803"/>
      <c r="AC803" s="33"/>
      <c r="AD803"/>
      <c r="AE803"/>
      <c r="AF803"/>
      <c r="AG803"/>
      <c r="AH803" s="33"/>
      <c r="AI803" s="33"/>
      <c r="AJ803"/>
      <c r="AL803" s="37"/>
      <c r="AM803" s="37"/>
    </row>
    <row r="804" spans="1:39" ht="15.95" customHeight="1" x14ac:dyDescent="0.25">
      <c r="A804" s="11">
        <f t="shared" si="195"/>
        <v>784</v>
      </c>
      <c r="B804" s="12" t="s">
        <v>331</v>
      </c>
      <c r="C804" s="13" t="s">
        <v>905</v>
      </c>
      <c r="D804" s="13" t="s">
        <v>156</v>
      </c>
      <c r="E804" s="13" t="s">
        <v>29</v>
      </c>
      <c r="F804" s="13" t="s">
        <v>35</v>
      </c>
      <c r="G804" s="14">
        <v>115000</v>
      </c>
      <c r="H804" s="14">
        <v>15633.74</v>
      </c>
      <c r="I804" s="14">
        <v>0</v>
      </c>
      <c r="J804" s="14">
        <f t="shared" si="214"/>
        <v>3300.5</v>
      </c>
      <c r="K804" s="14">
        <f t="shared" si="215"/>
        <v>8164.9999999999991</v>
      </c>
      <c r="L804" s="14">
        <f t="shared" si="216"/>
        <v>1322.5</v>
      </c>
      <c r="M804" s="14">
        <f t="shared" si="222"/>
        <v>3496</v>
      </c>
      <c r="N804" s="14">
        <f t="shared" si="217"/>
        <v>8153.5000000000009</v>
      </c>
      <c r="O804" s="14">
        <v>0</v>
      </c>
      <c r="P804" s="14">
        <f t="shared" si="218"/>
        <v>24437.5</v>
      </c>
      <c r="Q804" s="14">
        <v>56522.38</v>
      </c>
      <c r="R804" s="14">
        <f t="shared" si="219"/>
        <v>78952.62</v>
      </c>
      <c r="S804" s="14">
        <f t="shared" si="220"/>
        <v>17641</v>
      </c>
      <c r="T804" s="14">
        <f t="shared" si="221"/>
        <v>36047.380000000005</v>
      </c>
      <c r="U804" s="7"/>
      <c r="V804" s="33"/>
      <c r="W804"/>
      <c r="X804"/>
      <c r="Y804"/>
      <c r="Z804"/>
      <c r="AA804" s="33"/>
      <c r="AB804"/>
      <c r="AC804" s="33"/>
      <c r="AD804" s="33"/>
      <c r="AE804" s="33"/>
      <c r="AF804" s="33"/>
      <c r="AG804" s="33"/>
      <c r="AH804" s="33"/>
      <c r="AI804" s="33"/>
      <c r="AJ804"/>
      <c r="AL804" s="37"/>
      <c r="AM804" s="37"/>
    </row>
    <row r="805" spans="1:39" ht="15.95" customHeight="1" x14ac:dyDescent="0.25">
      <c r="A805" s="11">
        <f t="shared" si="195"/>
        <v>785</v>
      </c>
      <c r="B805" s="12" t="s">
        <v>331</v>
      </c>
      <c r="C805" s="13" t="s">
        <v>906</v>
      </c>
      <c r="D805" s="13" t="s">
        <v>32</v>
      </c>
      <c r="E805" s="13" t="s">
        <v>29</v>
      </c>
      <c r="F805" s="13" t="s">
        <v>30</v>
      </c>
      <c r="G805" s="14">
        <v>45000</v>
      </c>
      <c r="H805" s="14">
        <v>1148.33</v>
      </c>
      <c r="I805" s="14">
        <v>0</v>
      </c>
      <c r="J805" s="14">
        <f t="shared" si="214"/>
        <v>1291.5</v>
      </c>
      <c r="K805" s="14">
        <f t="shared" si="215"/>
        <v>3194.9999999999995</v>
      </c>
      <c r="L805" s="14">
        <f t="shared" si="216"/>
        <v>517.5</v>
      </c>
      <c r="M805" s="14">
        <f t="shared" si="222"/>
        <v>1368</v>
      </c>
      <c r="N805" s="14">
        <f t="shared" si="217"/>
        <v>3190.5</v>
      </c>
      <c r="O805" s="14">
        <v>0</v>
      </c>
      <c r="P805" s="14">
        <f t="shared" si="218"/>
        <v>9562.5</v>
      </c>
      <c r="Q805" s="14">
        <v>0</v>
      </c>
      <c r="R805" s="14">
        <f t="shared" si="219"/>
        <v>3807.83</v>
      </c>
      <c r="S805" s="14">
        <f t="shared" si="220"/>
        <v>6903</v>
      </c>
      <c r="T805" s="14">
        <f t="shared" si="221"/>
        <v>41192.17</v>
      </c>
      <c r="U805" s="7"/>
      <c r="V805" s="33"/>
      <c r="W805"/>
      <c r="X805"/>
      <c r="Y805"/>
      <c r="Z805"/>
      <c r="AA805" s="33"/>
      <c r="AB805"/>
      <c r="AC805" s="33"/>
      <c r="AD805" s="33"/>
      <c r="AE805" s="33"/>
      <c r="AF805" s="33"/>
      <c r="AG805"/>
      <c r="AH805" s="33"/>
      <c r="AI805" s="33"/>
      <c r="AJ805"/>
      <c r="AL805" s="37"/>
      <c r="AM805" s="37"/>
    </row>
    <row r="806" spans="1:39" ht="15.95" customHeight="1" x14ac:dyDescent="0.25">
      <c r="A806" s="11">
        <f t="shared" ref="A806:A869" si="223">1+A805</f>
        <v>786</v>
      </c>
      <c r="B806" s="12" t="s">
        <v>331</v>
      </c>
      <c r="C806" s="13" t="s">
        <v>907</v>
      </c>
      <c r="D806" s="13" t="s">
        <v>127</v>
      </c>
      <c r="E806" s="13" t="s">
        <v>29</v>
      </c>
      <c r="F806" s="13" t="s">
        <v>30</v>
      </c>
      <c r="G806" s="14">
        <v>30000</v>
      </c>
      <c r="H806" s="14">
        <v>0</v>
      </c>
      <c r="I806" s="14">
        <v>0</v>
      </c>
      <c r="J806" s="14">
        <f t="shared" si="214"/>
        <v>861</v>
      </c>
      <c r="K806" s="14">
        <f t="shared" si="215"/>
        <v>2130</v>
      </c>
      <c r="L806" s="14">
        <f t="shared" si="216"/>
        <v>345</v>
      </c>
      <c r="M806" s="14">
        <f t="shared" si="222"/>
        <v>912</v>
      </c>
      <c r="N806" s="14">
        <f t="shared" si="217"/>
        <v>2127</v>
      </c>
      <c r="O806" s="14">
        <v>0</v>
      </c>
      <c r="P806" s="14">
        <f t="shared" si="218"/>
        <v>6375</v>
      </c>
      <c r="Q806" s="14">
        <v>0</v>
      </c>
      <c r="R806" s="14">
        <f t="shared" si="219"/>
        <v>1773</v>
      </c>
      <c r="S806" s="14">
        <f t="shared" si="220"/>
        <v>4602</v>
      </c>
      <c r="T806" s="14">
        <f t="shared" si="221"/>
        <v>28227</v>
      </c>
      <c r="U806" s="7"/>
      <c r="V806" s="33"/>
      <c r="W806"/>
      <c r="X806"/>
      <c r="Y806"/>
      <c r="Z806"/>
      <c r="AA806" s="33"/>
      <c r="AB806"/>
      <c r="AC806" s="33"/>
      <c r="AD806"/>
      <c r="AE806"/>
      <c r="AF806"/>
      <c r="AG806"/>
      <c r="AH806" s="33"/>
      <c r="AI806" s="33"/>
      <c r="AJ806"/>
      <c r="AL806" s="37"/>
      <c r="AM806" s="37"/>
    </row>
    <row r="807" spans="1:39" ht="15.95" customHeight="1" x14ac:dyDescent="0.25">
      <c r="A807" s="11">
        <f t="shared" si="223"/>
        <v>787</v>
      </c>
      <c r="B807" s="12" t="s">
        <v>331</v>
      </c>
      <c r="C807" s="13" t="s">
        <v>908</v>
      </c>
      <c r="D807" s="13" t="s">
        <v>103</v>
      </c>
      <c r="E807" s="13" t="s">
        <v>29</v>
      </c>
      <c r="F807" s="13" t="s">
        <v>30</v>
      </c>
      <c r="G807" s="14">
        <v>30000</v>
      </c>
      <c r="H807" s="14">
        <v>0</v>
      </c>
      <c r="I807" s="14">
        <v>0</v>
      </c>
      <c r="J807" s="14">
        <f t="shared" si="214"/>
        <v>861</v>
      </c>
      <c r="K807" s="14">
        <f t="shared" si="215"/>
        <v>2130</v>
      </c>
      <c r="L807" s="14">
        <f t="shared" si="216"/>
        <v>345</v>
      </c>
      <c r="M807" s="14">
        <f t="shared" si="222"/>
        <v>912</v>
      </c>
      <c r="N807" s="14">
        <f t="shared" si="217"/>
        <v>2127</v>
      </c>
      <c r="O807" s="14">
        <v>0</v>
      </c>
      <c r="P807" s="14">
        <f t="shared" si="218"/>
        <v>6375</v>
      </c>
      <c r="Q807" s="14">
        <v>0</v>
      </c>
      <c r="R807" s="14">
        <f t="shared" si="219"/>
        <v>1773</v>
      </c>
      <c r="S807" s="14">
        <f t="shared" si="220"/>
        <v>4602</v>
      </c>
      <c r="T807" s="14">
        <f t="shared" si="221"/>
        <v>28227</v>
      </c>
      <c r="U807" s="7"/>
      <c r="V807" s="33"/>
      <c r="W807"/>
      <c r="X807"/>
      <c r="Y807"/>
      <c r="Z807"/>
      <c r="AA807" s="33"/>
      <c r="AB807"/>
      <c r="AC807" s="33"/>
      <c r="AD807"/>
      <c r="AE807"/>
      <c r="AF807"/>
      <c r="AG807"/>
      <c r="AH807" s="33"/>
      <c r="AI807" s="33"/>
      <c r="AJ807"/>
      <c r="AL807" s="37"/>
      <c r="AM807" s="37"/>
    </row>
    <row r="808" spans="1:39" ht="15.95" customHeight="1" x14ac:dyDescent="0.25">
      <c r="A808" s="11">
        <f t="shared" si="223"/>
        <v>788</v>
      </c>
      <c r="B808" s="12" t="s">
        <v>331</v>
      </c>
      <c r="C808" s="13" t="s">
        <v>909</v>
      </c>
      <c r="D808" s="13" t="s">
        <v>32</v>
      </c>
      <c r="E808" s="13" t="s">
        <v>29</v>
      </c>
      <c r="F808" s="13" t="s">
        <v>30</v>
      </c>
      <c r="G808" s="14">
        <v>40000</v>
      </c>
      <c r="H808" s="14">
        <v>442.65</v>
      </c>
      <c r="I808" s="14">
        <v>0</v>
      </c>
      <c r="J808" s="14">
        <f t="shared" si="214"/>
        <v>1148</v>
      </c>
      <c r="K808" s="14">
        <f t="shared" si="215"/>
        <v>2839.9999999999995</v>
      </c>
      <c r="L808" s="14">
        <f t="shared" si="216"/>
        <v>460</v>
      </c>
      <c r="M808" s="14">
        <f t="shared" si="222"/>
        <v>1216</v>
      </c>
      <c r="N808" s="14">
        <f t="shared" si="217"/>
        <v>2836</v>
      </c>
      <c r="O808" s="14">
        <v>0</v>
      </c>
      <c r="P808" s="14">
        <f t="shared" si="218"/>
        <v>8500</v>
      </c>
      <c r="Q808" s="14">
        <v>0</v>
      </c>
      <c r="R808" s="14">
        <f t="shared" si="219"/>
        <v>2806.65</v>
      </c>
      <c r="S808" s="14">
        <f t="shared" si="220"/>
        <v>6136</v>
      </c>
      <c r="T808" s="14">
        <f t="shared" si="221"/>
        <v>37193.35</v>
      </c>
      <c r="U808" s="7"/>
      <c r="V808" s="33"/>
      <c r="W808"/>
      <c r="X808"/>
      <c r="Y808"/>
      <c r="Z808"/>
      <c r="AA808" s="33"/>
      <c r="AB808"/>
      <c r="AC808" s="33"/>
      <c r="AD808" s="33"/>
      <c r="AE808"/>
      <c r="AF808" s="33"/>
      <c r="AG808"/>
      <c r="AH808" s="33"/>
      <c r="AI808" s="33"/>
      <c r="AJ808"/>
      <c r="AL808" s="37"/>
      <c r="AM808" s="37"/>
    </row>
    <row r="809" spans="1:39" ht="15.95" customHeight="1" x14ac:dyDescent="0.25">
      <c r="A809" s="11">
        <f t="shared" si="223"/>
        <v>789</v>
      </c>
      <c r="B809" s="12" t="s">
        <v>331</v>
      </c>
      <c r="C809" s="13" t="s">
        <v>910</v>
      </c>
      <c r="D809" s="13" t="s">
        <v>103</v>
      </c>
      <c r="E809" s="13" t="s">
        <v>29</v>
      </c>
      <c r="F809" s="13" t="s">
        <v>30</v>
      </c>
      <c r="G809" s="14">
        <v>30000</v>
      </c>
      <c r="H809" s="14">
        <v>0</v>
      </c>
      <c r="I809" s="14">
        <v>0</v>
      </c>
      <c r="J809" s="14">
        <f t="shared" si="214"/>
        <v>861</v>
      </c>
      <c r="K809" s="14">
        <f t="shared" si="215"/>
        <v>2130</v>
      </c>
      <c r="L809" s="14">
        <f t="shared" si="216"/>
        <v>345</v>
      </c>
      <c r="M809" s="14">
        <f t="shared" si="222"/>
        <v>912</v>
      </c>
      <c r="N809" s="14">
        <f t="shared" si="217"/>
        <v>2127</v>
      </c>
      <c r="O809" s="14">
        <v>0</v>
      </c>
      <c r="P809" s="14">
        <f t="shared" si="218"/>
        <v>6375</v>
      </c>
      <c r="Q809" s="14">
        <v>0</v>
      </c>
      <c r="R809" s="14">
        <f t="shared" si="219"/>
        <v>1773</v>
      </c>
      <c r="S809" s="14">
        <f t="shared" si="220"/>
        <v>4602</v>
      </c>
      <c r="T809" s="14">
        <f t="shared" si="221"/>
        <v>28227</v>
      </c>
      <c r="U809" s="7"/>
      <c r="V809" s="33"/>
      <c r="W809"/>
      <c r="X809"/>
      <c r="Y809"/>
      <c r="Z809"/>
      <c r="AA809" s="33"/>
      <c r="AB809"/>
      <c r="AC809" s="33"/>
      <c r="AD809"/>
      <c r="AE809"/>
      <c r="AF809"/>
      <c r="AG809"/>
      <c r="AH809" s="33"/>
      <c r="AI809" s="33"/>
      <c r="AJ809"/>
      <c r="AL809" s="37"/>
      <c r="AM809" s="37"/>
    </row>
    <row r="810" spans="1:39" ht="15.95" customHeight="1" x14ac:dyDescent="0.25">
      <c r="A810" s="11">
        <f t="shared" si="223"/>
        <v>790</v>
      </c>
      <c r="B810" s="12" t="s">
        <v>331</v>
      </c>
      <c r="C810" s="13" t="s">
        <v>911</v>
      </c>
      <c r="D810" s="13" t="s">
        <v>103</v>
      </c>
      <c r="E810" s="13" t="s">
        <v>29</v>
      </c>
      <c r="F810" s="13" t="s">
        <v>30</v>
      </c>
      <c r="G810" s="14">
        <v>30000</v>
      </c>
      <c r="H810" s="14">
        <v>0</v>
      </c>
      <c r="I810" s="14">
        <v>0</v>
      </c>
      <c r="J810" s="14">
        <f t="shared" si="214"/>
        <v>861</v>
      </c>
      <c r="K810" s="14">
        <f t="shared" si="215"/>
        <v>2130</v>
      </c>
      <c r="L810" s="14">
        <f t="shared" si="216"/>
        <v>345</v>
      </c>
      <c r="M810" s="14">
        <f t="shared" si="222"/>
        <v>912</v>
      </c>
      <c r="N810" s="14">
        <f t="shared" si="217"/>
        <v>2127</v>
      </c>
      <c r="O810" s="14">
        <v>0</v>
      </c>
      <c r="P810" s="14">
        <f t="shared" si="218"/>
        <v>6375</v>
      </c>
      <c r="Q810" s="14">
        <v>0</v>
      </c>
      <c r="R810" s="14">
        <f t="shared" si="219"/>
        <v>1773</v>
      </c>
      <c r="S810" s="14">
        <f t="shared" si="220"/>
        <v>4602</v>
      </c>
      <c r="T810" s="14">
        <f t="shared" si="221"/>
        <v>28227</v>
      </c>
      <c r="U810" s="7"/>
      <c r="V810" s="33"/>
      <c r="W810"/>
      <c r="X810"/>
      <c r="Y810"/>
      <c r="Z810"/>
      <c r="AA810" s="33"/>
      <c r="AB810"/>
      <c r="AC810" s="33"/>
      <c r="AD810"/>
      <c r="AE810"/>
      <c r="AF810"/>
      <c r="AG810"/>
      <c r="AH810" s="33"/>
      <c r="AI810" s="33"/>
      <c r="AJ810"/>
      <c r="AL810" s="37"/>
      <c r="AM810" s="37"/>
    </row>
    <row r="811" spans="1:39" ht="15.95" customHeight="1" x14ac:dyDescent="0.25">
      <c r="A811" s="11">
        <f t="shared" si="223"/>
        <v>791</v>
      </c>
      <c r="B811" s="12" t="s">
        <v>331</v>
      </c>
      <c r="C811" s="13" t="s">
        <v>912</v>
      </c>
      <c r="D811" s="13" t="s">
        <v>32</v>
      </c>
      <c r="E811" s="13" t="s">
        <v>29</v>
      </c>
      <c r="F811" s="13" t="s">
        <v>30</v>
      </c>
      <c r="G811" s="14">
        <v>40000</v>
      </c>
      <c r="H811" s="14">
        <v>442.65</v>
      </c>
      <c r="I811" s="14">
        <v>0</v>
      </c>
      <c r="J811" s="14">
        <f t="shared" si="214"/>
        <v>1148</v>
      </c>
      <c r="K811" s="14">
        <f t="shared" si="215"/>
        <v>2839.9999999999995</v>
      </c>
      <c r="L811" s="14">
        <f t="shared" si="216"/>
        <v>460</v>
      </c>
      <c r="M811" s="14">
        <f t="shared" si="222"/>
        <v>1216</v>
      </c>
      <c r="N811" s="14">
        <f t="shared" si="217"/>
        <v>2836</v>
      </c>
      <c r="O811" s="14">
        <v>0</v>
      </c>
      <c r="P811" s="14">
        <f t="shared" si="218"/>
        <v>8500</v>
      </c>
      <c r="Q811" s="14">
        <v>0</v>
      </c>
      <c r="R811" s="14">
        <f t="shared" si="219"/>
        <v>2806.65</v>
      </c>
      <c r="S811" s="14">
        <f t="shared" si="220"/>
        <v>6136</v>
      </c>
      <c r="T811" s="14">
        <f t="shared" si="221"/>
        <v>37193.35</v>
      </c>
      <c r="U811" s="7"/>
      <c r="V811" s="33"/>
      <c r="W811"/>
      <c r="X811"/>
      <c r="Y811"/>
      <c r="Z811"/>
      <c r="AA811" s="33"/>
      <c r="AB811"/>
      <c r="AC811" s="33"/>
      <c r="AD811" s="33"/>
      <c r="AE811"/>
      <c r="AF811" s="33"/>
      <c r="AG811"/>
      <c r="AH811" s="33"/>
      <c r="AI811" s="33"/>
      <c r="AJ811"/>
      <c r="AL811" s="37"/>
      <c r="AM811" s="37"/>
    </row>
    <row r="812" spans="1:39" ht="15.95" customHeight="1" x14ac:dyDescent="0.25">
      <c r="A812" s="11">
        <f t="shared" si="223"/>
        <v>792</v>
      </c>
      <c r="B812" s="12" t="s">
        <v>331</v>
      </c>
      <c r="C812" s="13" t="s">
        <v>1015</v>
      </c>
      <c r="D812" s="13" t="s">
        <v>555</v>
      </c>
      <c r="E812" s="13" t="s">
        <v>29</v>
      </c>
      <c r="F812" s="13" t="s">
        <v>30</v>
      </c>
      <c r="G812" s="14">
        <v>30000</v>
      </c>
      <c r="H812" s="14">
        <v>0</v>
      </c>
      <c r="I812" s="14">
        <v>0</v>
      </c>
      <c r="J812" s="14">
        <f t="shared" si="214"/>
        <v>861</v>
      </c>
      <c r="K812" s="14">
        <f t="shared" si="215"/>
        <v>2130</v>
      </c>
      <c r="L812" s="14">
        <f t="shared" si="216"/>
        <v>345</v>
      </c>
      <c r="M812" s="14">
        <f t="shared" si="222"/>
        <v>912</v>
      </c>
      <c r="N812" s="14">
        <f t="shared" si="217"/>
        <v>2127</v>
      </c>
      <c r="O812" s="14">
        <v>0</v>
      </c>
      <c r="P812" s="14">
        <f t="shared" si="218"/>
        <v>6375</v>
      </c>
      <c r="Q812" s="14">
        <v>0</v>
      </c>
      <c r="R812" s="14">
        <f t="shared" si="219"/>
        <v>1773</v>
      </c>
      <c r="S812" s="14">
        <f t="shared" si="220"/>
        <v>4602</v>
      </c>
      <c r="T812" s="14">
        <f t="shared" si="221"/>
        <v>28227</v>
      </c>
      <c r="U812" s="7"/>
      <c r="V812" s="33"/>
      <c r="W812"/>
      <c r="X812"/>
      <c r="Y812"/>
      <c r="Z812"/>
      <c r="AA812" s="33"/>
      <c r="AB812"/>
      <c r="AC812" s="33"/>
      <c r="AD812"/>
      <c r="AE812"/>
      <c r="AF812"/>
      <c r="AG812"/>
      <c r="AH812" s="33"/>
      <c r="AI812" s="33"/>
      <c r="AJ812"/>
      <c r="AL812" s="37"/>
      <c r="AM812" s="37"/>
    </row>
    <row r="813" spans="1:39" ht="15.95" customHeight="1" x14ac:dyDescent="0.25">
      <c r="A813" s="11">
        <f t="shared" si="223"/>
        <v>793</v>
      </c>
      <c r="B813" s="12" t="s">
        <v>212</v>
      </c>
      <c r="C813" s="13" t="s">
        <v>913</v>
      </c>
      <c r="D813" s="13" t="s">
        <v>165</v>
      </c>
      <c r="E813" s="13" t="s">
        <v>29</v>
      </c>
      <c r="F813" s="13" t="s">
        <v>30</v>
      </c>
      <c r="G813" s="14">
        <v>22000</v>
      </c>
      <c r="H813" s="14">
        <v>0</v>
      </c>
      <c r="I813" s="14">
        <v>0</v>
      </c>
      <c r="J813" s="14">
        <f t="shared" si="214"/>
        <v>631.4</v>
      </c>
      <c r="K813" s="14">
        <f t="shared" si="215"/>
        <v>1561.9999999999998</v>
      </c>
      <c r="L813" s="14">
        <f t="shared" si="216"/>
        <v>253</v>
      </c>
      <c r="M813" s="14">
        <f t="shared" si="222"/>
        <v>668.8</v>
      </c>
      <c r="N813" s="14">
        <f t="shared" si="217"/>
        <v>1559.8000000000002</v>
      </c>
      <c r="O813" s="14">
        <v>0</v>
      </c>
      <c r="P813" s="14">
        <f t="shared" si="218"/>
        <v>4675</v>
      </c>
      <c r="Q813" s="14">
        <v>3064.58</v>
      </c>
      <c r="R813" s="14">
        <f t="shared" si="219"/>
        <v>4364.78</v>
      </c>
      <c r="S813" s="14">
        <f t="shared" si="220"/>
        <v>3374.8</v>
      </c>
      <c r="T813" s="14">
        <f t="shared" si="221"/>
        <v>17635.22</v>
      </c>
      <c r="U813" s="7"/>
      <c r="V813" s="33"/>
      <c r="W813"/>
      <c r="X813"/>
      <c r="Y813"/>
      <c r="Z813"/>
      <c r="AA813" s="33"/>
      <c r="AB813"/>
      <c r="AC813" s="33"/>
      <c r="AD813"/>
      <c r="AE813"/>
      <c r="AF813"/>
      <c r="AG813" s="33"/>
      <c r="AH813" s="33"/>
      <c r="AI813" s="33"/>
      <c r="AJ813"/>
      <c r="AL813" s="37"/>
      <c r="AM813" s="37"/>
    </row>
    <row r="814" spans="1:39" ht="15.95" customHeight="1" x14ac:dyDescent="0.25">
      <c r="A814" s="11">
        <f t="shared" si="223"/>
        <v>794</v>
      </c>
      <c r="B814" s="12" t="s">
        <v>212</v>
      </c>
      <c r="C814" s="13" t="s">
        <v>914</v>
      </c>
      <c r="D814" s="13" t="s">
        <v>165</v>
      </c>
      <c r="E814" s="13" t="s">
        <v>29</v>
      </c>
      <c r="F814" s="13" t="s">
        <v>30</v>
      </c>
      <c r="G814" s="14">
        <v>22000</v>
      </c>
      <c r="H814" s="14">
        <v>0</v>
      </c>
      <c r="I814" s="14">
        <v>0</v>
      </c>
      <c r="J814" s="14">
        <f t="shared" si="214"/>
        <v>631.4</v>
      </c>
      <c r="K814" s="14">
        <f t="shared" si="215"/>
        <v>1561.9999999999998</v>
      </c>
      <c r="L814" s="14">
        <f t="shared" si="216"/>
        <v>253</v>
      </c>
      <c r="M814" s="14">
        <f t="shared" si="222"/>
        <v>668.8</v>
      </c>
      <c r="N814" s="14">
        <f t="shared" si="217"/>
        <v>1559.8000000000002</v>
      </c>
      <c r="O814" s="14">
        <v>0</v>
      </c>
      <c r="P814" s="14">
        <f t="shared" si="218"/>
        <v>4675</v>
      </c>
      <c r="Q814" s="14">
        <v>9966.92</v>
      </c>
      <c r="R814" s="14">
        <f t="shared" si="219"/>
        <v>11267.119999999999</v>
      </c>
      <c r="S814" s="14">
        <f t="shared" si="220"/>
        <v>3374.8</v>
      </c>
      <c r="T814" s="14">
        <f t="shared" si="221"/>
        <v>10732.880000000001</v>
      </c>
      <c r="U814" s="7"/>
      <c r="V814" s="33"/>
      <c r="W814"/>
      <c r="X814"/>
      <c r="Y814"/>
      <c r="Z814"/>
      <c r="AA814" s="33"/>
      <c r="AB814"/>
      <c r="AC814" s="33"/>
      <c r="AD814"/>
      <c r="AE814"/>
      <c r="AF814"/>
      <c r="AG814" s="33"/>
      <c r="AH814" s="33"/>
      <c r="AI814" s="33"/>
      <c r="AJ814"/>
      <c r="AL814" s="37"/>
      <c r="AM814" s="37"/>
    </row>
    <row r="815" spans="1:39" ht="15.95" customHeight="1" x14ac:dyDescent="0.25">
      <c r="A815" s="11">
        <f t="shared" si="223"/>
        <v>795</v>
      </c>
      <c r="B815" s="12" t="s">
        <v>212</v>
      </c>
      <c r="C815" s="13" t="s">
        <v>915</v>
      </c>
      <c r="D815" s="13" t="s">
        <v>165</v>
      </c>
      <c r="E815" s="13" t="s">
        <v>29</v>
      </c>
      <c r="F815" s="13" t="s">
        <v>30</v>
      </c>
      <c r="G815" s="14">
        <v>22000</v>
      </c>
      <c r="H815" s="14">
        <v>0</v>
      </c>
      <c r="I815" s="14">
        <v>0</v>
      </c>
      <c r="J815" s="14">
        <f t="shared" si="214"/>
        <v>631.4</v>
      </c>
      <c r="K815" s="14">
        <f t="shared" si="215"/>
        <v>1561.9999999999998</v>
      </c>
      <c r="L815" s="14">
        <f t="shared" si="216"/>
        <v>253</v>
      </c>
      <c r="M815" s="14">
        <f t="shared" si="222"/>
        <v>668.8</v>
      </c>
      <c r="N815" s="14">
        <f t="shared" si="217"/>
        <v>1559.8000000000002</v>
      </c>
      <c r="O815" s="14">
        <v>0</v>
      </c>
      <c r="P815" s="14">
        <f t="shared" si="218"/>
        <v>4675</v>
      </c>
      <c r="Q815" s="14">
        <v>0</v>
      </c>
      <c r="R815" s="14">
        <f t="shared" si="219"/>
        <v>1300.1999999999998</v>
      </c>
      <c r="S815" s="14">
        <f t="shared" si="220"/>
        <v>3374.8</v>
      </c>
      <c r="T815" s="14">
        <f t="shared" si="221"/>
        <v>20699.8</v>
      </c>
      <c r="U815" s="7"/>
      <c r="V815" s="33"/>
      <c r="W815"/>
      <c r="X815"/>
      <c r="Y815"/>
      <c r="Z815"/>
      <c r="AA815" s="33"/>
      <c r="AB815"/>
      <c r="AC815" s="33"/>
      <c r="AD815"/>
      <c r="AE815"/>
      <c r="AF815"/>
      <c r="AG815"/>
      <c r="AH815" s="33"/>
      <c r="AI815" s="33"/>
      <c r="AJ815"/>
      <c r="AL815" s="37"/>
      <c r="AM815" s="37"/>
    </row>
    <row r="816" spans="1:39" ht="15.95" customHeight="1" x14ac:dyDescent="0.25">
      <c r="A816" s="11">
        <f t="shared" si="223"/>
        <v>796</v>
      </c>
      <c r="B816" s="12" t="s">
        <v>212</v>
      </c>
      <c r="C816" s="13" t="s">
        <v>916</v>
      </c>
      <c r="D816" s="13" t="s">
        <v>369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 t="shared" si="214"/>
        <v>631.4</v>
      </c>
      <c r="K816" s="14">
        <f t="shared" si="215"/>
        <v>1561.9999999999998</v>
      </c>
      <c r="L816" s="14">
        <f t="shared" si="216"/>
        <v>253</v>
      </c>
      <c r="M816" s="14">
        <f t="shared" si="222"/>
        <v>668.8</v>
      </c>
      <c r="N816" s="14">
        <f t="shared" si="217"/>
        <v>1559.8000000000002</v>
      </c>
      <c r="O816" s="14">
        <v>1597.31</v>
      </c>
      <c r="P816" s="14">
        <f t="shared" si="218"/>
        <v>4675</v>
      </c>
      <c r="Q816" s="14">
        <v>13252.710000000001</v>
      </c>
      <c r="R816" s="14">
        <f t="shared" si="219"/>
        <v>16150.220000000001</v>
      </c>
      <c r="S816" s="14">
        <f t="shared" si="220"/>
        <v>3374.8</v>
      </c>
      <c r="T816" s="14">
        <f t="shared" si="221"/>
        <v>5849.7799999999988</v>
      </c>
      <c r="U816" s="7"/>
      <c r="V816" s="33"/>
      <c r="W816"/>
      <c r="X816"/>
      <c r="Y816"/>
      <c r="Z816"/>
      <c r="AA816" s="33"/>
      <c r="AB816"/>
      <c r="AC816" s="33"/>
      <c r="AD816"/>
      <c r="AE816"/>
      <c r="AF816"/>
      <c r="AG816" s="33"/>
      <c r="AH816" s="33"/>
      <c r="AI816" s="33"/>
      <c r="AJ816"/>
      <c r="AL816" s="37"/>
      <c r="AM816" s="37"/>
    </row>
    <row r="817" spans="1:39" ht="15.95" customHeight="1" x14ac:dyDescent="0.25">
      <c r="A817" s="11">
        <f t="shared" si="223"/>
        <v>797</v>
      </c>
      <c r="B817" s="12" t="s">
        <v>212</v>
      </c>
      <c r="C817" s="13" t="s">
        <v>917</v>
      </c>
      <c r="D817" s="13" t="s">
        <v>502</v>
      </c>
      <c r="E817" s="13" t="s">
        <v>29</v>
      </c>
      <c r="F817" s="13" t="s">
        <v>35</v>
      </c>
      <c r="G817" s="14">
        <v>22000</v>
      </c>
      <c r="H817" s="14">
        <v>0</v>
      </c>
      <c r="I817" s="14">
        <v>0</v>
      </c>
      <c r="J817" s="14">
        <f t="shared" si="214"/>
        <v>631.4</v>
      </c>
      <c r="K817" s="14">
        <f t="shared" si="215"/>
        <v>1561.9999999999998</v>
      </c>
      <c r="L817" s="14">
        <f t="shared" si="216"/>
        <v>253</v>
      </c>
      <c r="M817" s="14">
        <f t="shared" si="222"/>
        <v>668.8</v>
      </c>
      <c r="N817" s="14">
        <f t="shared" si="217"/>
        <v>1559.8000000000002</v>
      </c>
      <c r="O817" s="14">
        <v>0</v>
      </c>
      <c r="P817" s="14">
        <f t="shared" si="218"/>
        <v>4675</v>
      </c>
      <c r="Q817" s="14">
        <v>16434.89</v>
      </c>
      <c r="R817" s="14">
        <f t="shared" si="219"/>
        <v>17735.09</v>
      </c>
      <c r="S817" s="14">
        <f t="shared" si="220"/>
        <v>3374.8</v>
      </c>
      <c r="T817" s="14">
        <f t="shared" si="221"/>
        <v>4264.91</v>
      </c>
      <c r="U817" s="7"/>
      <c r="V817" s="33"/>
      <c r="W817"/>
      <c r="X817"/>
      <c r="Y817"/>
      <c r="Z817"/>
      <c r="AA817" s="33"/>
      <c r="AB817"/>
      <c r="AC817" s="33"/>
      <c r="AD817"/>
      <c r="AE817"/>
      <c r="AF817"/>
      <c r="AG817" s="33"/>
      <c r="AH817" s="33"/>
      <c r="AI817" s="33"/>
      <c r="AJ817"/>
      <c r="AL817" s="37"/>
      <c r="AM817" s="37"/>
    </row>
    <row r="818" spans="1:39" ht="15.95" customHeight="1" x14ac:dyDescent="0.25">
      <c r="A818" s="11">
        <f t="shared" si="223"/>
        <v>798</v>
      </c>
      <c r="B818" s="12" t="s">
        <v>212</v>
      </c>
      <c r="C818" s="13" t="s">
        <v>918</v>
      </c>
      <c r="D818" s="13" t="s">
        <v>163</v>
      </c>
      <c r="E818" s="13" t="s">
        <v>29</v>
      </c>
      <c r="F818" s="13" t="s">
        <v>35</v>
      </c>
      <c r="G818" s="14">
        <v>6000</v>
      </c>
      <c r="H818" s="14">
        <v>0</v>
      </c>
      <c r="I818" s="14">
        <v>0</v>
      </c>
      <c r="J818" s="14">
        <f t="shared" si="214"/>
        <v>172.2</v>
      </c>
      <c r="K818" s="14">
        <f t="shared" si="215"/>
        <v>425.99999999999994</v>
      </c>
      <c r="L818" s="14">
        <f t="shared" si="216"/>
        <v>69</v>
      </c>
      <c r="M818" s="14">
        <f t="shared" si="222"/>
        <v>182.4</v>
      </c>
      <c r="N818" s="14">
        <f t="shared" si="217"/>
        <v>425.40000000000003</v>
      </c>
      <c r="O818" s="14">
        <v>0</v>
      </c>
      <c r="P818" s="14">
        <f t="shared" si="218"/>
        <v>1275</v>
      </c>
      <c r="Q818" s="14">
        <v>0</v>
      </c>
      <c r="R818" s="14">
        <f t="shared" si="219"/>
        <v>354.6</v>
      </c>
      <c r="S818" s="14">
        <f t="shared" si="220"/>
        <v>920.4</v>
      </c>
      <c r="T818" s="14">
        <f t="shared" si="221"/>
        <v>5645.4</v>
      </c>
      <c r="U818" s="7"/>
      <c r="V818" s="33"/>
      <c r="W818"/>
      <c r="X818"/>
      <c r="Y818"/>
      <c r="Z818"/>
      <c r="AA818" s="33"/>
      <c r="AB818"/>
      <c r="AC818" s="33"/>
      <c r="AD818"/>
      <c r="AE818"/>
      <c r="AF818"/>
      <c r="AG818"/>
      <c r="AH818"/>
      <c r="AI818" s="33"/>
      <c r="AJ818"/>
      <c r="AL818" s="37"/>
      <c r="AM818" s="37"/>
    </row>
    <row r="819" spans="1:39" ht="15.95" customHeight="1" x14ac:dyDescent="0.25">
      <c r="A819" s="11">
        <f t="shared" si="223"/>
        <v>799</v>
      </c>
      <c r="B819" s="12" t="s">
        <v>212</v>
      </c>
      <c r="C819" s="13" t="s">
        <v>919</v>
      </c>
      <c r="D819" s="13" t="s">
        <v>333</v>
      </c>
      <c r="E819" s="13" t="s">
        <v>29</v>
      </c>
      <c r="F819" s="13" t="s">
        <v>30</v>
      </c>
      <c r="G819" s="14">
        <v>45000</v>
      </c>
      <c r="H819" s="14">
        <v>1148.33</v>
      </c>
      <c r="I819" s="14">
        <v>0</v>
      </c>
      <c r="J819" s="14">
        <f t="shared" si="214"/>
        <v>1291.5</v>
      </c>
      <c r="K819" s="14">
        <f t="shared" si="215"/>
        <v>3194.9999999999995</v>
      </c>
      <c r="L819" s="14">
        <f t="shared" si="216"/>
        <v>517.5</v>
      </c>
      <c r="M819" s="14">
        <f t="shared" si="222"/>
        <v>1368</v>
      </c>
      <c r="N819" s="14">
        <f t="shared" si="217"/>
        <v>3190.5</v>
      </c>
      <c r="O819" s="14">
        <v>0</v>
      </c>
      <c r="P819" s="14">
        <f t="shared" si="218"/>
        <v>9562.5</v>
      </c>
      <c r="Q819" s="14">
        <v>0</v>
      </c>
      <c r="R819" s="14">
        <f t="shared" si="219"/>
        <v>3807.83</v>
      </c>
      <c r="S819" s="14">
        <f t="shared" si="220"/>
        <v>6903</v>
      </c>
      <c r="T819" s="14">
        <f t="shared" si="221"/>
        <v>41192.17</v>
      </c>
      <c r="U819" s="7"/>
      <c r="V819" s="33"/>
      <c r="W819"/>
      <c r="X819"/>
      <c r="Y819"/>
      <c r="Z819"/>
      <c r="AA819" s="33"/>
      <c r="AB819"/>
      <c r="AC819" s="33"/>
      <c r="AD819" s="33"/>
      <c r="AE819" s="33"/>
      <c r="AF819" s="33"/>
      <c r="AG819"/>
      <c r="AH819" s="33"/>
      <c r="AI819" s="33"/>
      <c r="AJ819"/>
      <c r="AL819" s="37"/>
      <c r="AM819" s="37"/>
    </row>
    <row r="820" spans="1:39" ht="15.95" customHeight="1" x14ac:dyDescent="0.25">
      <c r="A820" s="11">
        <f t="shared" si="223"/>
        <v>800</v>
      </c>
      <c r="B820" s="12" t="s">
        <v>212</v>
      </c>
      <c r="C820" s="13" t="s">
        <v>920</v>
      </c>
      <c r="D820" s="13" t="s">
        <v>165</v>
      </c>
      <c r="E820" s="13" t="s">
        <v>29</v>
      </c>
      <c r="F820" s="13" t="s">
        <v>30</v>
      </c>
      <c r="G820" s="14">
        <v>22000</v>
      </c>
      <c r="H820" s="14">
        <v>0</v>
      </c>
      <c r="I820" s="14">
        <v>0</v>
      </c>
      <c r="J820" s="14">
        <f t="shared" si="214"/>
        <v>631.4</v>
      </c>
      <c r="K820" s="14">
        <f t="shared" si="215"/>
        <v>1561.9999999999998</v>
      </c>
      <c r="L820" s="14">
        <f t="shared" si="216"/>
        <v>253</v>
      </c>
      <c r="M820" s="14">
        <f t="shared" si="222"/>
        <v>668.8</v>
      </c>
      <c r="N820" s="14">
        <f t="shared" si="217"/>
        <v>1559.8000000000002</v>
      </c>
      <c r="O820" s="14">
        <v>0</v>
      </c>
      <c r="P820" s="14">
        <f t="shared" si="218"/>
        <v>4675</v>
      </c>
      <c r="Q820" s="14">
        <v>3096</v>
      </c>
      <c r="R820" s="14">
        <f t="shared" si="219"/>
        <v>4396.2</v>
      </c>
      <c r="S820" s="14">
        <f t="shared" si="220"/>
        <v>3374.8</v>
      </c>
      <c r="T820" s="14">
        <f t="shared" si="221"/>
        <v>17603.8</v>
      </c>
      <c r="U820" s="7"/>
      <c r="V820" s="33"/>
      <c r="W820"/>
      <c r="X820"/>
      <c r="Y820"/>
      <c r="Z820"/>
      <c r="AA820" s="33"/>
      <c r="AB820"/>
      <c r="AC820" s="33"/>
      <c r="AD820"/>
      <c r="AE820"/>
      <c r="AF820"/>
      <c r="AG820" s="33"/>
      <c r="AH820" s="33"/>
      <c r="AI820" s="33"/>
      <c r="AJ820"/>
      <c r="AL820" s="37"/>
      <c r="AM820" s="37"/>
    </row>
    <row r="821" spans="1:39" ht="15.95" customHeight="1" x14ac:dyDescent="0.25">
      <c r="A821" s="11">
        <f t="shared" si="223"/>
        <v>801</v>
      </c>
      <c r="B821" s="12" t="s">
        <v>212</v>
      </c>
      <c r="C821" s="13" t="s">
        <v>921</v>
      </c>
      <c r="D821" s="13" t="s">
        <v>502</v>
      </c>
      <c r="E821" s="13" t="s">
        <v>29</v>
      </c>
      <c r="F821" s="13" t="s">
        <v>35</v>
      </c>
      <c r="G821" s="14">
        <v>22000</v>
      </c>
      <c r="H821" s="14">
        <v>0</v>
      </c>
      <c r="I821" s="14">
        <v>0</v>
      </c>
      <c r="J821" s="14">
        <f t="shared" si="214"/>
        <v>631.4</v>
      </c>
      <c r="K821" s="14">
        <f t="shared" si="215"/>
        <v>1561.9999999999998</v>
      </c>
      <c r="L821" s="14">
        <f t="shared" si="216"/>
        <v>253</v>
      </c>
      <c r="M821" s="14">
        <f t="shared" si="222"/>
        <v>668.8</v>
      </c>
      <c r="N821" s="14">
        <f t="shared" si="217"/>
        <v>1559.8000000000002</v>
      </c>
      <c r="O821" s="14">
        <v>0</v>
      </c>
      <c r="P821" s="14">
        <f t="shared" si="218"/>
        <v>4675</v>
      </c>
      <c r="Q821" s="14">
        <v>0</v>
      </c>
      <c r="R821" s="14">
        <f t="shared" si="219"/>
        <v>1300.1999999999998</v>
      </c>
      <c r="S821" s="14">
        <f t="shared" si="220"/>
        <v>3374.8</v>
      </c>
      <c r="T821" s="14">
        <f t="shared" si="221"/>
        <v>20699.8</v>
      </c>
      <c r="U821" s="7"/>
      <c r="V821" s="33"/>
      <c r="W821"/>
      <c r="X821"/>
      <c r="Y821"/>
      <c r="Z821"/>
      <c r="AA821" s="33"/>
      <c r="AB821"/>
      <c r="AC821" s="33"/>
      <c r="AD821"/>
      <c r="AE821"/>
      <c r="AF821"/>
      <c r="AG821"/>
      <c r="AH821" s="33"/>
      <c r="AI821" s="33"/>
      <c r="AJ821"/>
      <c r="AL821" s="37"/>
      <c r="AM821" s="37"/>
    </row>
    <row r="822" spans="1:39" ht="15.95" customHeight="1" x14ac:dyDescent="0.25">
      <c r="A822" s="11">
        <f t="shared" si="223"/>
        <v>802</v>
      </c>
      <c r="B822" s="12" t="s">
        <v>212</v>
      </c>
      <c r="C822" s="13" t="s">
        <v>922</v>
      </c>
      <c r="D822" s="13" t="s">
        <v>165</v>
      </c>
      <c r="E822" s="13" t="s">
        <v>29</v>
      </c>
      <c r="F822" s="13" t="s">
        <v>30</v>
      </c>
      <c r="G822" s="14">
        <v>22000</v>
      </c>
      <c r="H822" s="14">
        <v>0</v>
      </c>
      <c r="I822" s="14">
        <v>0</v>
      </c>
      <c r="J822" s="14">
        <f t="shared" si="214"/>
        <v>631.4</v>
      </c>
      <c r="K822" s="14">
        <f t="shared" si="215"/>
        <v>1561.9999999999998</v>
      </c>
      <c r="L822" s="14">
        <f t="shared" si="216"/>
        <v>253</v>
      </c>
      <c r="M822" s="14">
        <f t="shared" si="222"/>
        <v>668.8</v>
      </c>
      <c r="N822" s="14">
        <f t="shared" si="217"/>
        <v>1559.8000000000002</v>
      </c>
      <c r="O822" s="14">
        <v>0</v>
      </c>
      <c r="P822" s="14">
        <f t="shared" si="218"/>
        <v>4675</v>
      </c>
      <c r="Q822" s="14">
        <v>13262.2</v>
      </c>
      <c r="R822" s="14">
        <f t="shared" si="219"/>
        <v>14562.400000000001</v>
      </c>
      <c r="S822" s="14">
        <f t="shared" si="220"/>
        <v>3374.8</v>
      </c>
      <c r="T822" s="14">
        <f t="shared" si="221"/>
        <v>7437.5999999999985</v>
      </c>
      <c r="U822" s="7"/>
      <c r="V822" s="33"/>
      <c r="W822"/>
      <c r="X822"/>
      <c r="Y822"/>
      <c r="Z822"/>
      <c r="AA822" s="33"/>
      <c r="AB822"/>
      <c r="AC822" s="33"/>
      <c r="AD822"/>
      <c r="AE822"/>
      <c r="AF822"/>
      <c r="AG822" s="33"/>
      <c r="AH822" s="33"/>
      <c r="AI822" s="33"/>
      <c r="AJ822"/>
      <c r="AL822" s="37"/>
      <c r="AM822" s="37"/>
    </row>
    <row r="823" spans="1:39" ht="15.95" customHeight="1" x14ac:dyDescent="0.25">
      <c r="A823" s="11">
        <f t="shared" si="223"/>
        <v>803</v>
      </c>
      <c r="B823" s="12" t="s">
        <v>212</v>
      </c>
      <c r="C823" s="13" t="s">
        <v>923</v>
      </c>
      <c r="D823" s="13" t="s">
        <v>563</v>
      </c>
      <c r="E823" s="13" t="s">
        <v>29</v>
      </c>
      <c r="F823" s="13" t="s">
        <v>30</v>
      </c>
      <c r="G823" s="14">
        <v>22000</v>
      </c>
      <c r="H823" s="14">
        <v>0</v>
      </c>
      <c r="I823" s="14">
        <v>0</v>
      </c>
      <c r="J823" s="14">
        <f t="shared" si="214"/>
        <v>631.4</v>
      </c>
      <c r="K823" s="14">
        <f t="shared" si="215"/>
        <v>1561.9999999999998</v>
      </c>
      <c r="L823" s="14">
        <f t="shared" si="216"/>
        <v>253</v>
      </c>
      <c r="M823" s="14">
        <f t="shared" si="222"/>
        <v>668.8</v>
      </c>
      <c r="N823" s="14">
        <f t="shared" si="217"/>
        <v>1559.8000000000002</v>
      </c>
      <c r="O823" s="14">
        <v>0</v>
      </c>
      <c r="P823" s="14">
        <f t="shared" si="218"/>
        <v>4675</v>
      </c>
      <c r="Q823" s="14">
        <v>9617.44</v>
      </c>
      <c r="R823" s="14">
        <f t="shared" si="219"/>
        <v>10917.64</v>
      </c>
      <c r="S823" s="14">
        <f t="shared" si="220"/>
        <v>3374.8</v>
      </c>
      <c r="T823" s="14">
        <f t="shared" si="221"/>
        <v>11082.36</v>
      </c>
      <c r="U823" s="7"/>
      <c r="V823" s="33"/>
      <c r="W823"/>
      <c r="X823"/>
      <c r="Y823"/>
      <c r="Z823"/>
      <c r="AA823" s="33"/>
      <c r="AB823"/>
      <c r="AC823" s="33"/>
      <c r="AD823"/>
      <c r="AE823"/>
      <c r="AF823"/>
      <c r="AG823" s="33"/>
      <c r="AH823" s="33"/>
      <c r="AI823" s="33"/>
      <c r="AJ823"/>
      <c r="AL823" s="37"/>
      <c r="AM823" s="37"/>
    </row>
    <row r="824" spans="1:39" ht="15.95" customHeight="1" x14ac:dyDescent="0.25">
      <c r="A824" s="11">
        <f t="shared" si="223"/>
        <v>804</v>
      </c>
      <c r="B824" s="12" t="s">
        <v>212</v>
      </c>
      <c r="C824" s="13" t="s">
        <v>924</v>
      </c>
      <c r="D824" s="13" t="s">
        <v>563</v>
      </c>
      <c r="E824" s="13" t="s">
        <v>29</v>
      </c>
      <c r="F824" s="13" t="s">
        <v>30</v>
      </c>
      <c r="G824" s="14">
        <v>22000</v>
      </c>
      <c r="H824" s="14">
        <v>0</v>
      </c>
      <c r="I824" s="14">
        <v>0</v>
      </c>
      <c r="J824" s="14">
        <f t="shared" si="214"/>
        <v>631.4</v>
      </c>
      <c r="K824" s="14">
        <f t="shared" si="215"/>
        <v>1561.9999999999998</v>
      </c>
      <c r="L824" s="14">
        <f t="shared" si="216"/>
        <v>253</v>
      </c>
      <c r="M824" s="14">
        <f t="shared" si="222"/>
        <v>668.8</v>
      </c>
      <c r="N824" s="14">
        <f t="shared" si="217"/>
        <v>1559.8000000000002</v>
      </c>
      <c r="O824" s="14">
        <v>0</v>
      </c>
      <c r="P824" s="14">
        <f t="shared" si="218"/>
        <v>4675</v>
      </c>
      <c r="Q824" s="14">
        <v>7253.27</v>
      </c>
      <c r="R824" s="14">
        <f t="shared" si="219"/>
        <v>8553.4700000000012</v>
      </c>
      <c r="S824" s="14">
        <f t="shared" si="220"/>
        <v>3374.8</v>
      </c>
      <c r="T824" s="14">
        <f t="shared" si="221"/>
        <v>13446.529999999999</v>
      </c>
      <c r="U824" s="7"/>
      <c r="V824" s="33"/>
      <c r="W824"/>
      <c r="X824"/>
      <c r="Y824"/>
      <c r="Z824"/>
      <c r="AA824" s="33"/>
      <c r="AB824"/>
      <c r="AC824" s="33"/>
      <c r="AD824"/>
      <c r="AE824"/>
      <c r="AF824"/>
      <c r="AG824" s="33"/>
      <c r="AH824" s="33"/>
      <c r="AI824" s="33"/>
      <c r="AJ824"/>
      <c r="AL824" s="37"/>
      <c r="AM824" s="37"/>
    </row>
    <row r="825" spans="1:39" ht="15.95" customHeight="1" x14ac:dyDescent="0.25">
      <c r="A825" s="11">
        <f t="shared" si="223"/>
        <v>805</v>
      </c>
      <c r="B825" s="12" t="s">
        <v>212</v>
      </c>
      <c r="C825" s="13" t="s">
        <v>925</v>
      </c>
      <c r="D825" s="13" t="s">
        <v>165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 t="shared" si="214"/>
        <v>631.4</v>
      </c>
      <c r="K825" s="14">
        <f t="shared" si="215"/>
        <v>1561.9999999999998</v>
      </c>
      <c r="L825" s="14">
        <f t="shared" si="216"/>
        <v>253</v>
      </c>
      <c r="M825" s="14">
        <f t="shared" si="222"/>
        <v>668.8</v>
      </c>
      <c r="N825" s="14">
        <f t="shared" si="217"/>
        <v>1559.8000000000002</v>
      </c>
      <c r="O825" s="14">
        <v>1597.31</v>
      </c>
      <c r="P825" s="14">
        <f t="shared" si="218"/>
        <v>4675</v>
      </c>
      <c r="Q825" s="14">
        <v>9422.3100000000013</v>
      </c>
      <c r="R825" s="14">
        <f t="shared" si="219"/>
        <v>12319.820000000002</v>
      </c>
      <c r="S825" s="14">
        <f t="shared" si="220"/>
        <v>3374.8</v>
      </c>
      <c r="T825" s="14">
        <f t="shared" si="221"/>
        <v>9680.1799999999985</v>
      </c>
      <c r="U825" s="7"/>
      <c r="V825" s="33"/>
      <c r="W825"/>
      <c r="X825"/>
      <c r="Y825"/>
      <c r="Z825"/>
      <c r="AA825" s="33"/>
      <c r="AB825"/>
      <c r="AC825" s="33"/>
      <c r="AD825"/>
      <c r="AE825"/>
      <c r="AF825"/>
      <c r="AG825" s="33"/>
      <c r="AH825" s="33"/>
      <c r="AI825" s="33"/>
      <c r="AJ825"/>
      <c r="AL825" s="37"/>
      <c r="AM825" s="37"/>
    </row>
    <row r="826" spans="1:39" ht="15.95" customHeight="1" x14ac:dyDescent="0.25">
      <c r="A826" s="11">
        <f t="shared" si="223"/>
        <v>806</v>
      </c>
      <c r="B826" s="12" t="s">
        <v>212</v>
      </c>
      <c r="C826" s="13" t="s">
        <v>926</v>
      </c>
      <c r="D826" s="13" t="s">
        <v>165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214"/>
        <v>631.4</v>
      </c>
      <c r="K826" s="14">
        <f t="shared" si="215"/>
        <v>1561.9999999999998</v>
      </c>
      <c r="L826" s="14">
        <f t="shared" si="216"/>
        <v>253</v>
      </c>
      <c r="M826" s="14">
        <f t="shared" si="222"/>
        <v>668.8</v>
      </c>
      <c r="N826" s="14">
        <f t="shared" si="217"/>
        <v>1559.8000000000002</v>
      </c>
      <c r="O826" s="14">
        <v>1597.31</v>
      </c>
      <c r="P826" s="14">
        <f t="shared" si="218"/>
        <v>4675</v>
      </c>
      <c r="Q826" s="14">
        <v>6746.67</v>
      </c>
      <c r="R826" s="14">
        <f t="shared" si="219"/>
        <v>9644.18</v>
      </c>
      <c r="S826" s="14">
        <f t="shared" si="220"/>
        <v>3374.8</v>
      </c>
      <c r="T826" s="14">
        <f t="shared" si="221"/>
        <v>12355.82</v>
      </c>
      <c r="U826" s="7"/>
      <c r="V826" s="33"/>
      <c r="W826"/>
      <c r="X826"/>
      <c r="Y826"/>
      <c r="Z826"/>
      <c r="AA826" s="33"/>
      <c r="AB826"/>
      <c r="AC826" s="33"/>
      <c r="AD826"/>
      <c r="AE826"/>
      <c r="AF826"/>
      <c r="AG826" s="33"/>
      <c r="AH826" s="33"/>
      <c r="AI826" s="33"/>
      <c r="AJ826"/>
      <c r="AL826" s="37"/>
      <c r="AM826" s="37"/>
    </row>
    <row r="827" spans="1:39" ht="15.95" customHeight="1" x14ac:dyDescent="0.25">
      <c r="A827" s="11">
        <f t="shared" si="223"/>
        <v>807</v>
      </c>
      <c r="B827" s="12" t="s">
        <v>212</v>
      </c>
      <c r="C827" s="13" t="s">
        <v>927</v>
      </c>
      <c r="D827" s="13" t="s">
        <v>165</v>
      </c>
      <c r="E827" s="13" t="s">
        <v>29</v>
      </c>
      <c r="F827" s="13" t="s">
        <v>35</v>
      </c>
      <c r="G827" s="14">
        <v>22000</v>
      </c>
      <c r="H827" s="14">
        <v>0</v>
      </c>
      <c r="I827" s="14">
        <v>0</v>
      </c>
      <c r="J827" s="14">
        <f t="shared" si="214"/>
        <v>631.4</v>
      </c>
      <c r="K827" s="14">
        <f t="shared" si="215"/>
        <v>1561.9999999999998</v>
      </c>
      <c r="L827" s="14">
        <f t="shared" si="216"/>
        <v>253</v>
      </c>
      <c r="M827" s="14">
        <f t="shared" si="222"/>
        <v>668.8</v>
      </c>
      <c r="N827" s="14">
        <f t="shared" si="217"/>
        <v>1559.8000000000002</v>
      </c>
      <c r="O827" s="14">
        <v>0</v>
      </c>
      <c r="P827" s="14">
        <f t="shared" si="218"/>
        <v>4675</v>
      </c>
      <c r="Q827" s="14">
        <v>8132.39</v>
      </c>
      <c r="R827" s="14">
        <f t="shared" si="219"/>
        <v>9432.59</v>
      </c>
      <c r="S827" s="14">
        <f t="shared" si="220"/>
        <v>3374.8</v>
      </c>
      <c r="T827" s="14">
        <f t="shared" si="221"/>
        <v>12567.41</v>
      </c>
      <c r="U827" s="7"/>
      <c r="V827" s="33"/>
      <c r="W827"/>
      <c r="X827"/>
      <c r="Y827"/>
      <c r="Z827"/>
      <c r="AA827" s="33"/>
      <c r="AB827"/>
      <c r="AC827" s="33"/>
      <c r="AD827"/>
      <c r="AE827"/>
      <c r="AF827"/>
      <c r="AG827" s="33"/>
      <c r="AH827" s="33"/>
      <c r="AI827" s="33"/>
      <c r="AJ827"/>
      <c r="AL827" s="37"/>
      <c r="AM827" s="37"/>
    </row>
    <row r="828" spans="1:39" ht="15.95" customHeight="1" x14ac:dyDescent="0.25">
      <c r="A828" s="11">
        <f t="shared" si="223"/>
        <v>808</v>
      </c>
      <c r="B828" s="12" t="s">
        <v>212</v>
      </c>
      <c r="C828" s="13" t="s">
        <v>928</v>
      </c>
      <c r="D828" s="13" t="s">
        <v>191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 t="shared" si="214"/>
        <v>631.4</v>
      </c>
      <c r="K828" s="14">
        <f t="shared" si="215"/>
        <v>1561.9999999999998</v>
      </c>
      <c r="L828" s="14">
        <f t="shared" si="216"/>
        <v>253</v>
      </c>
      <c r="M828" s="14">
        <f t="shared" si="222"/>
        <v>668.8</v>
      </c>
      <c r="N828" s="14">
        <f t="shared" si="217"/>
        <v>1559.8000000000002</v>
      </c>
      <c r="O828" s="14">
        <v>0</v>
      </c>
      <c r="P828" s="14">
        <f t="shared" si="218"/>
        <v>4675</v>
      </c>
      <c r="Q828" s="14">
        <v>15318.78</v>
      </c>
      <c r="R828" s="14">
        <f t="shared" si="219"/>
        <v>16618.98</v>
      </c>
      <c r="S828" s="14">
        <f t="shared" si="220"/>
        <v>3374.8</v>
      </c>
      <c r="T828" s="14">
        <f t="shared" si="221"/>
        <v>5381.02</v>
      </c>
      <c r="U828" s="7"/>
      <c r="V828" s="33"/>
      <c r="W828"/>
      <c r="X828"/>
      <c r="Y828"/>
      <c r="Z828"/>
      <c r="AA828" s="33"/>
      <c r="AB828"/>
      <c r="AC828" s="33"/>
      <c r="AD828"/>
      <c r="AE828"/>
      <c r="AF828"/>
      <c r="AG828" s="33"/>
      <c r="AH828" s="33"/>
      <c r="AI828" s="33"/>
      <c r="AJ828"/>
      <c r="AL828" s="37"/>
      <c r="AM828" s="37"/>
    </row>
    <row r="829" spans="1:39" ht="15.95" customHeight="1" x14ac:dyDescent="0.25">
      <c r="A829" s="11">
        <f t="shared" si="223"/>
        <v>809</v>
      </c>
      <c r="B829" s="12" t="s">
        <v>212</v>
      </c>
      <c r="C829" s="13" t="s">
        <v>929</v>
      </c>
      <c r="D829" s="13" t="s">
        <v>165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 t="shared" si="214"/>
        <v>631.4</v>
      </c>
      <c r="K829" s="14">
        <f t="shared" si="215"/>
        <v>1561.9999999999998</v>
      </c>
      <c r="L829" s="14">
        <f t="shared" si="216"/>
        <v>253</v>
      </c>
      <c r="M829" s="14">
        <f t="shared" si="222"/>
        <v>668.8</v>
      </c>
      <c r="N829" s="14">
        <f t="shared" si="217"/>
        <v>1559.8000000000002</v>
      </c>
      <c r="O829" s="14">
        <v>0</v>
      </c>
      <c r="P829" s="14">
        <f t="shared" si="218"/>
        <v>4675</v>
      </c>
      <c r="Q829" s="14">
        <v>12151.44</v>
      </c>
      <c r="R829" s="14">
        <f t="shared" si="219"/>
        <v>13451.64</v>
      </c>
      <c r="S829" s="14">
        <f t="shared" si="220"/>
        <v>3374.8</v>
      </c>
      <c r="T829" s="14">
        <f t="shared" si="221"/>
        <v>8548.36</v>
      </c>
      <c r="U829" s="7"/>
      <c r="V829" s="33"/>
      <c r="W829"/>
      <c r="X829"/>
      <c r="Y829"/>
      <c r="Z829"/>
      <c r="AA829" s="33"/>
      <c r="AB829"/>
      <c r="AC829" s="33"/>
      <c r="AD829"/>
      <c r="AE829"/>
      <c r="AF829"/>
      <c r="AG829" s="33"/>
      <c r="AH829" s="33"/>
      <c r="AI829" s="33"/>
      <c r="AJ829"/>
      <c r="AL829" s="37"/>
      <c r="AM829" s="37"/>
    </row>
    <row r="830" spans="1:39" ht="15.95" customHeight="1" x14ac:dyDescent="0.25">
      <c r="A830" s="11">
        <f t="shared" si="223"/>
        <v>810</v>
      </c>
      <c r="B830" s="12" t="s">
        <v>212</v>
      </c>
      <c r="C830" s="13" t="s">
        <v>930</v>
      </c>
      <c r="D830" s="13" t="s">
        <v>191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 t="shared" ref="J830:J861" si="224">+G830*2.87%</f>
        <v>631.4</v>
      </c>
      <c r="K830" s="14">
        <f t="shared" ref="K830:K861" si="225">G830*7.1%</f>
        <v>1561.9999999999998</v>
      </c>
      <c r="L830" s="14">
        <f t="shared" ref="L830:L861" si="226">G830*1.15%</f>
        <v>253</v>
      </c>
      <c r="M830" s="14">
        <f t="shared" si="222"/>
        <v>668.8</v>
      </c>
      <c r="N830" s="14">
        <f t="shared" ref="N830:N861" si="227">G830*7.09%</f>
        <v>1559.8000000000002</v>
      </c>
      <c r="O830" s="14">
        <v>1587.38</v>
      </c>
      <c r="P830" s="14">
        <f t="shared" ref="P830:P861" si="228">J830+K830+L830+M830+N830</f>
        <v>4675</v>
      </c>
      <c r="Q830" s="14">
        <v>9834.4700000000012</v>
      </c>
      <c r="R830" s="14">
        <f t="shared" ref="R830:R861" si="229">+J830+M830+O830+Q830+H830+I830</f>
        <v>12722.050000000001</v>
      </c>
      <c r="S830" s="14">
        <f t="shared" ref="S830:S861" si="230">+N830+L830+K830</f>
        <v>3374.8</v>
      </c>
      <c r="T830" s="14">
        <f t="shared" ref="T830:T861" si="231">+G830-R830</f>
        <v>9277.9499999999989</v>
      </c>
      <c r="U830" s="7"/>
      <c r="V830" s="33"/>
      <c r="W830"/>
      <c r="X830"/>
      <c r="Y830"/>
      <c r="Z830"/>
      <c r="AA830" s="33"/>
      <c r="AB830"/>
      <c r="AC830" s="33"/>
      <c r="AD830"/>
      <c r="AE830"/>
      <c r="AF830"/>
      <c r="AG830" s="33"/>
      <c r="AH830" s="33"/>
      <c r="AI830" s="33"/>
      <c r="AJ830"/>
      <c r="AL830" s="37"/>
      <c r="AM830" s="37"/>
    </row>
    <row r="831" spans="1:39" ht="15.95" customHeight="1" x14ac:dyDescent="0.25">
      <c r="A831" s="11">
        <f t="shared" si="223"/>
        <v>811</v>
      </c>
      <c r="B831" s="12" t="s">
        <v>212</v>
      </c>
      <c r="C831" s="13" t="s">
        <v>931</v>
      </c>
      <c r="D831" s="13" t="s">
        <v>219</v>
      </c>
      <c r="E831" s="13" t="s">
        <v>29</v>
      </c>
      <c r="F831" s="13" t="s">
        <v>35</v>
      </c>
      <c r="G831" s="14">
        <v>22000</v>
      </c>
      <c r="H831" s="14">
        <v>0</v>
      </c>
      <c r="I831" s="14">
        <v>0</v>
      </c>
      <c r="J831" s="14">
        <f t="shared" si="224"/>
        <v>631.4</v>
      </c>
      <c r="K831" s="14">
        <f t="shared" si="225"/>
        <v>1561.9999999999998</v>
      </c>
      <c r="L831" s="14">
        <f t="shared" si="226"/>
        <v>253</v>
      </c>
      <c r="M831" s="14">
        <f t="shared" ref="M831:M862" si="232">+G831*3.04%</f>
        <v>668.8</v>
      </c>
      <c r="N831" s="14">
        <f t="shared" si="227"/>
        <v>1559.8000000000002</v>
      </c>
      <c r="O831" s="14">
        <v>0</v>
      </c>
      <c r="P831" s="14">
        <f t="shared" si="228"/>
        <v>4675</v>
      </c>
      <c r="Q831" s="14">
        <v>2026</v>
      </c>
      <c r="R831" s="14">
        <f t="shared" si="229"/>
        <v>3326.2</v>
      </c>
      <c r="S831" s="14">
        <f t="shared" si="230"/>
        <v>3374.8</v>
      </c>
      <c r="T831" s="14">
        <f t="shared" si="231"/>
        <v>18673.8</v>
      </c>
      <c r="U831" s="7"/>
      <c r="V831" s="33"/>
      <c r="W831"/>
      <c r="X831"/>
      <c r="Y831"/>
      <c r="Z831"/>
      <c r="AA831" s="33"/>
      <c r="AB831"/>
      <c r="AC831" s="33"/>
      <c r="AD831"/>
      <c r="AE831"/>
      <c r="AF831"/>
      <c r="AG831" s="33"/>
      <c r="AH831" s="33"/>
      <c r="AI831" s="33"/>
      <c r="AJ831"/>
      <c r="AL831" s="37"/>
      <c r="AM831" s="37"/>
    </row>
    <row r="832" spans="1:39" ht="15.95" customHeight="1" x14ac:dyDescent="0.25">
      <c r="A832" s="11">
        <f t="shared" si="223"/>
        <v>812</v>
      </c>
      <c r="B832" s="12" t="s">
        <v>212</v>
      </c>
      <c r="C832" s="13" t="s">
        <v>932</v>
      </c>
      <c r="D832" s="13" t="s">
        <v>165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 t="shared" si="224"/>
        <v>631.4</v>
      </c>
      <c r="K832" s="14">
        <f t="shared" si="225"/>
        <v>1561.9999999999998</v>
      </c>
      <c r="L832" s="14">
        <f t="shared" si="226"/>
        <v>253</v>
      </c>
      <c r="M832" s="14">
        <f t="shared" si="232"/>
        <v>668.8</v>
      </c>
      <c r="N832" s="14">
        <f t="shared" si="227"/>
        <v>1559.8000000000002</v>
      </c>
      <c r="O832" s="14">
        <v>0</v>
      </c>
      <c r="P832" s="14">
        <f t="shared" si="228"/>
        <v>4675</v>
      </c>
      <c r="Q832" s="14">
        <v>0</v>
      </c>
      <c r="R832" s="14">
        <f t="shared" si="229"/>
        <v>1300.1999999999998</v>
      </c>
      <c r="S832" s="14">
        <f t="shared" si="230"/>
        <v>3374.8</v>
      </c>
      <c r="T832" s="14">
        <f t="shared" si="231"/>
        <v>20699.8</v>
      </c>
      <c r="U832" s="7"/>
      <c r="V832" s="33"/>
      <c r="W832"/>
      <c r="X832"/>
      <c r="Y832"/>
      <c r="Z832"/>
      <c r="AA832" s="33"/>
      <c r="AB832"/>
      <c r="AC832" s="33"/>
      <c r="AD832"/>
      <c r="AE832"/>
      <c r="AF832"/>
      <c r="AG832"/>
      <c r="AH832" s="33"/>
      <c r="AI832" s="33"/>
      <c r="AJ832"/>
      <c r="AL832" s="37"/>
      <c r="AM832" s="37"/>
    </row>
    <row r="833" spans="1:39" ht="15.95" customHeight="1" x14ac:dyDescent="0.25">
      <c r="A833" s="11">
        <f t="shared" si="223"/>
        <v>813</v>
      </c>
      <c r="B833" s="12" t="s">
        <v>212</v>
      </c>
      <c r="C833" s="13" t="s">
        <v>933</v>
      </c>
      <c r="D833" s="13" t="s">
        <v>502</v>
      </c>
      <c r="E833" s="13" t="s">
        <v>29</v>
      </c>
      <c r="F833" s="13" t="s">
        <v>35</v>
      </c>
      <c r="G833" s="14">
        <v>22000</v>
      </c>
      <c r="H833" s="14">
        <v>0</v>
      </c>
      <c r="I833" s="14">
        <v>0</v>
      </c>
      <c r="J833" s="14">
        <f t="shared" si="224"/>
        <v>631.4</v>
      </c>
      <c r="K833" s="14">
        <f t="shared" si="225"/>
        <v>1561.9999999999998</v>
      </c>
      <c r="L833" s="14">
        <f t="shared" si="226"/>
        <v>253</v>
      </c>
      <c r="M833" s="14">
        <f t="shared" si="232"/>
        <v>668.8</v>
      </c>
      <c r="N833" s="14">
        <f t="shared" si="227"/>
        <v>1559.8000000000002</v>
      </c>
      <c r="O833" s="14">
        <v>0</v>
      </c>
      <c r="P833" s="14">
        <f t="shared" si="228"/>
        <v>4675</v>
      </c>
      <c r="Q833" s="14">
        <v>4576.51</v>
      </c>
      <c r="R833" s="14">
        <f t="shared" si="229"/>
        <v>5876.71</v>
      </c>
      <c r="S833" s="14">
        <f t="shared" si="230"/>
        <v>3374.8</v>
      </c>
      <c r="T833" s="14">
        <f t="shared" si="231"/>
        <v>16123.29</v>
      </c>
      <c r="U833" s="7"/>
      <c r="V833" s="33"/>
      <c r="W833"/>
      <c r="X833"/>
      <c r="Y833"/>
      <c r="Z833"/>
      <c r="AA833" s="33"/>
      <c r="AB833"/>
      <c r="AC833" s="33"/>
      <c r="AD833"/>
      <c r="AE833"/>
      <c r="AF833"/>
      <c r="AG833" s="33"/>
      <c r="AH833" s="33"/>
      <c r="AI833" s="33"/>
      <c r="AJ833"/>
      <c r="AL833" s="37"/>
      <c r="AM833" s="37"/>
    </row>
    <row r="834" spans="1:39" ht="15.95" customHeight="1" x14ac:dyDescent="0.25">
      <c r="A834" s="11">
        <f t="shared" si="223"/>
        <v>814</v>
      </c>
      <c r="B834" s="12" t="s">
        <v>212</v>
      </c>
      <c r="C834" s="13" t="s">
        <v>934</v>
      </c>
      <c r="D834" s="13" t="s">
        <v>191</v>
      </c>
      <c r="E834" s="13" t="s">
        <v>29</v>
      </c>
      <c r="F834" s="13" t="s">
        <v>35</v>
      </c>
      <c r="G834" s="14">
        <v>22000</v>
      </c>
      <c r="H834" s="14">
        <v>0</v>
      </c>
      <c r="I834" s="14">
        <v>0</v>
      </c>
      <c r="J834" s="14">
        <f t="shared" si="224"/>
        <v>631.4</v>
      </c>
      <c r="K834" s="14">
        <f t="shared" si="225"/>
        <v>1561.9999999999998</v>
      </c>
      <c r="L834" s="14">
        <f t="shared" si="226"/>
        <v>253</v>
      </c>
      <c r="M834" s="14">
        <f t="shared" si="232"/>
        <v>668.8</v>
      </c>
      <c r="N834" s="14">
        <f t="shared" si="227"/>
        <v>1559.8000000000002</v>
      </c>
      <c r="O834" s="14">
        <v>0</v>
      </c>
      <c r="P834" s="14">
        <f t="shared" si="228"/>
        <v>4675</v>
      </c>
      <c r="Q834" s="14">
        <v>11555.75</v>
      </c>
      <c r="R834" s="14">
        <f t="shared" si="229"/>
        <v>12855.95</v>
      </c>
      <c r="S834" s="14">
        <f t="shared" si="230"/>
        <v>3374.8</v>
      </c>
      <c r="T834" s="14">
        <f t="shared" si="231"/>
        <v>9144.0499999999993</v>
      </c>
      <c r="U834" s="7"/>
      <c r="V834" s="33"/>
      <c r="W834"/>
      <c r="X834"/>
      <c r="Y834"/>
      <c r="Z834"/>
      <c r="AA834" s="33"/>
      <c r="AB834"/>
      <c r="AC834" s="33"/>
      <c r="AD834"/>
      <c r="AE834"/>
      <c r="AF834"/>
      <c r="AG834" s="33"/>
      <c r="AH834" s="33"/>
      <c r="AI834" s="33"/>
      <c r="AJ834"/>
      <c r="AL834" s="37"/>
      <c r="AM834" s="37"/>
    </row>
    <row r="835" spans="1:39" ht="15.95" customHeight="1" x14ac:dyDescent="0.25">
      <c r="A835" s="11">
        <f t="shared" si="223"/>
        <v>815</v>
      </c>
      <c r="B835" s="12" t="s">
        <v>212</v>
      </c>
      <c r="C835" s="13" t="s">
        <v>935</v>
      </c>
      <c r="D835" s="13" t="s">
        <v>502</v>
      </c>
      <c r="E835" s="13" t="s">
        <v>29</v>
      </c>
      <c r="F835" s="13" t="s">
        <v>35</v>
      </c>
      <c r="G835" s="14">
        <v>22000</v>
      </c>
      <c r="H835" s="14">
        <v>0</v>
      </c>
      <c r="I835" s="14">
        <v>0</v>
      </c>
      <c r="J835" s="14">
        <f t="shared" si="224"/>
        <v>631.4</v>
      </c>
      <c r="K835" s="14">
        <f t="shared" si="225"/>
        <v>1561.9999999999998</v>
      </c>
      <c r="L835" s="14">
        <f t="shared" si="226"/>
        <v>253</v>
      </c>
      <c r="M835" s="14">
        <f t="shared" si="232"/>
        <v>668.8</v>
      </c>
      <c r="N835" s="14">
        <f t="shared" si="227"/>
        <v>1559.8000000000002</v>
      </c>
      <c r="O835" s="14">
        <v>0</v>
      </c>
      <c r="P835" s="14">
        <f t="shared" si="228"/>
        <v>4675</v>
      </c>
      <c r="Q835" s="14">
        <v>11787.81</v>
      </c>
      <c r="R835" s="14">
        <f t="shared" si="229"/>
        <v>13088.009999999998</v>
      </c>
      <c r="S835" s="14">
        <f t="shared" si="230"/>
        <v>3374.8</v>
      </c>
      <c r="T835" s="14">
        <f t="shared" si="231"/>
        <v>8911.9900000000016</v>
      </c>
      <c r="U835" s="7"/>
      <c r="V835" s="33"/>
      <c r="W835"/>
      <c r="X835"/>
      <c r="Y835"/>
      <c r="Z835"/>
      <c r="AA835" s="33"/>
      <c r="AB835"/>
      <c r="AC835" s="33"/>
      <c r="AD835"/>
      <c r="AE835"/>
      <c r="AF835"/>
      <c r="AG835" s="33"/>
      <c r="AH835" s="33"/>
      <c r="AI835" s="33"/>
      <c r="AJ835"/>
      <c r="AL835" s="37"/>
      <c r="AM835" s="37"/>
    </row>
    <row r="836" spans="1:39" ht="15.95" customHeight="1" x14ac:dyDescent="0.25">
      <c r="A836" s="11">
        <f t="shared" si="223"/>
        <v>816</v>
      </c>
      <c r="B836" s="12" t="s">
        <v>212</v>
      </c>
      <c r="C836" s="13" t="s">
        <v>936</v>
      </c>
      <c r="D836" s="13" t="s">
        <v>191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 t="shared" si="224"/>
        <v>631.4</v>
      </c>
      <c r="K836" s="14">
        <f t="shared" si="225"/>
        <v>1561.9999999999998</v>
      </c>
      <c r="L836" s="14">
        <f t="shared" si="226"/>
        <v>253</v>
      </c>
      <c r="M836" s="14">
        <f t="shared" si="232"/>
        <v>668.8</v>
      </c>
      <c r="N836" s="14">
        <f t="shared" si="227"/>
        <v>1559.8000000000002</v>
      </c>
      <c r="O836" s="14">
        <v>0</v>
      </c>
      <c r="P836" s="14">
        <f t="shared" si="228"/>
        <v>4675</v>
      </c>
      <c r="Q836" s="14">
        <v>13360.35</v>
      </c>
      <c r="R836" s="14">
        <f t="shared" si="229"/>
        <v>14660.55</v>
      </c>
      <c r="S836" s="14">
        <f t="shared" si="230"/>
        <v>3374.8</v>
      </c>
      <c r="T836" s="14">
        <f t="shared" si="231"/>
        <v>7339.4500000000007</v>
      </c>
      <c r="U836" s="7"/>
      <c r="V836" s="33"/>
      <c r="W836"/>
      <c r="X836"/>
      <c r="Y836"/>
      <c r="Z836"/>
      <c r="AA836" s="33"/>
      <c r="AB836"/>
      <c r="AC836" s="33"/>
      <c r="AD836"/>
      <c r="AE836"/>
      <c r="AF836"/>
      <c r="AG836" s="33"/>
      <c r="AH836" s="33"/>
      <c r="AI836" s="33"/>
      <c r="AJ836"/>
      <c r="AL836" s="37"/>
      <c r="AM836" s="37"/>
    </row>
    <row r="837" spans="1:39" ht="15.95" customHeight="1" x14ac:dyDescent="0.25">
      <c r="A837" s="11">
        <f t="shared" si="223"/>
        <v>817</v>
      </c>
      <c r="B837" s="12" t="s">
        <v>212</v>
      </c>
      <c r="C837" s="13" t="s">
        <v>937</v>
      </c>
      <c r="D837" s="13" t="s">
        <v>502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 t="shared" si="224"/>
        <v>631.4</v>
      </c>
      <c r="K837" s="14">
        <f t="shared" si="225"/>
        <v>1561.9999999999998</v>
      </c>
      <c r="L837" s="14">
        <f t="shared" si="226"/>
        <v>253</v>
      </c>
      <c r="M837" s="14">
        <f t="shared" si="232"/>
        <v>668.8</v>
      </c>
      <c r="N837" s="14">
        <f t="shared" si="227"/>
        <v>1559.8000000000002</v>
      </c>
      <c r="O837" s="14">
        <v>1597.31</v>
      </c>
      <c r="P837" s="14">
        <f t="shared" si="228"/>
        <v>4675</v>
      </c>
      <c r="Q837" s="14">
        <v>706</v>
      </c>
      <c r="R837" s="14">
        <f t="shared" si="229"/>
        <v>3603.5099999999998</v>
      </c>
      <c r="S837" s="14">
        <f t="shared" si="230"/>
        <v>3374.8</v>
      </c>
      <c r="T837" s="14">
        <f t="shared" si="231"/>
        <v>18396.490000000002</v>
      </c>
      <c r="U837" s="7"/>
      <c r="V837" s="33"/>
      <c r="W837"/>
      <c r="X837"/>
      <c r="Y837"/>
      <c r="Z837"/>
      <c r="AA837" s="33"/>
      <c r="AB837"/>
      <c r="AC837" s="33"/>
      <c r="AD837"/>
      <c r="AE837"/>
      <c r="AF837"/>
      <c r="AG837" s="33"/>
      <c r="AH837" s="33"/>
      <c r="AI837" s="33"/>
      <c r="AJ837"/>
      <c r="AL837" s="37"/>
      <c r="AM837" s="37"/>
    </row>
    <row r="838" spans="1:39" ht="15.95" customHeight="1" x14ac:dyDescent="0.25">
      <c r="A838" s="11">
        <f t="shared" si="223"/>
        <v>818</v>
      </c>
      <c r="B838" s="12" t="s">
        <v>212</v>
      </c>
      <c r="C838" s="13" t="s">
        <v>938</v>
      </c>
      <c r="D838" s="13" t="s">
        <v>382</v>
      </c>
      <c r="E838" s="13" t="s">
        <v>29</v>
      </c>
      <c r="F838" s="13" t="s">
        <v>35</v>
      </c>
      <c r="G838" s="14">
        <v>45000</v>
      </c>
      <c r="H838" s="14">
        <v>1148.33</v>
      </c>
      <c r="I838" s="14">
        <v>0</v>
      </c>
      <c r="J838" s="14">
        <f t="shared" si="224"/>
        <v>1291.5</v>
      </c>
      <c r="K838" s="14">
        <f t="shared" si="225"/>
        <v>3194.9999999999995</v>
      </c>
      <c r="L838" s="14">
        <f t="shared" si="226"/>
        <v>517.5</v>
      </c>
      <c r="M838" s="14">
        <f t="shared" si="232"/>
        <v>1368</v>
      </c>
      <c r="N838" s="14">
        <f t="shared" si="227"/>
        <v>3190.5</v>
      </c>
      <c r="O838" s="14">
        <v>0</v>
      </c>
      <c r="P838" s="14">
        <f t="shared" si="228"/>
        <v>9562.5</v>
      </c>
      <c r="Q838" s="14">
        <v>0</v>
      </c>
      <c r="R838" s="14">
        <f t="shared" si="229"/>
        <v>3807.83</v>
      </c>
      <c r="S838" s="14">
        <f t="shared" si="230"/>
        <v>6903</v>
      </c>
      <c r="T838" s="14">
        <f t="shared" si="231"/>
        <v>41192.17</v>
      </c>
      <c r="U838" s="7"/>
      <c r="V838" s="33"/>
      <c r="W838"/>
      <c r="X838"/>
      <c r="Y838"/>
      <c r="Z838"/>
      <c r="AA838" s="33"/>
      <c r="AB838"/>
      <c r="AC838" s="33"/>
      <c r="AD838" s="33"/>
      <c r="AE838" s="33"/>
      <c r="AF838" s="33"/>
      <c r="AG838"/>
      <c r="AH838" s="33"/>
      <c r="AI838" s="33"/>
      <c r="AJ838"/>
      <c r="AL838" s="37"/>
      <c r="AM838" s="37"/>
    </row>
    <row r="839" spans="1:39" ht="15.95" customHeight="1" x14ac:dyDescent="0.25">
      <c r="A839" s="11">
        <f t="shared" si="223"/>
        <v>819</v>
      </c>
      <c r="B839" s="12" t="s">
        <v>212</v>
      </c>
      <c r="C839" s="13" t="s">
        <v>939</v>
      </c>
      <c r="D839" s="13" t="s">
        <v>163</v>
      </c>
      <c r="E839" s="13" t="s">
        <v>29</v>
      </c>
      <c r="F839" s="13" t="s">
        <v>30</v>
      </c>
      <c r="G839" s="14">
        <v>30000</v>
      </c>
      <c r="H839" s="14">
        <v>0</v>
      </c>
      <c r="I839" s="14">
        <v>0</v>
      </c>
      <c r="J839" s="14">
        <f t="shared" si="224"/>
        <v>861</v>
      </c>
      <c r="K839" s="14">
        <f t="shared" si="225"/>
        <v>2130</v>
      </c>
      <c r="L839" s="14">
        <f t="shared" si="226"/>
        <v>345</v>
      </c>
      <c r="M839" s="14">
        <f t="shared" si="232"/>
        <v>912</v>
      </c>
      <c r="N839" s="14">
        <f t="shared" si="227"/>
        <v>2127</v>
      </c>
      <c r="O839" s="14">
        <v>0</v>
      </c>
      <c r="P839" s="14">
        <f t="shared" si="228"/>
        <v>6375</v>
      </c>
      <c r="Q839" s="14">
        <v>0</v>
      </c>
      <c r="R839" s="14">
        <f t="shared" si="229"/>
        <v>1773</v>
      </c>
      <c r="S839" s="14">
        <f t="shared" si="230"/>
        <v>4602</v>
      </c>
      <c r="T839" s="14">
        <f t="shared" si="231"/>
        <v>28227</v>
      </c>
      <c r="U839" s="7"/>
      <c r="V839" s="33"/>
      <c r="W839"/>
      <c r="X839"/>
      <c r="Y839"/>
      <c r="Z839"/>
      <c r="AA839" s="33"/>
      <c r="AB839"/>
      <c r="AC839" s="33"/>
      <c r="AD839"/>
      <c r="AE839"/>
      <c r="AF839"/>
      <c r="AG839"/>
      <c r="AH839" s="33"/>
      <c r="AI839" s="33"/>
      <c r="AJ839"/>
      <c r="AL839" s="37"/>
      <c r="AM839" s="37"/>
    </row>
    <row r="840" spans="1:39" ht="15.95" customHeight="1" x14ac:dyDescent="0.25">
      <c r="A840" s="11">
        <f t="shared" si="223"/>
        <v>820</v>
      </c>
      <c r="B840" s="12" t="s">
        <v>212</v>
      </c>
      <c r="C840" s="13" t="s">
        <v>940</v>
      </c>
      <c r="D840" s="13" t="s">
        <v>563</v>
      </c>
      <c r="E840" s="13" t="s">
        <v>29</v>
      </c>
      <c r="F840" s="13" t="s">
        <v>30</v>
      </c>
      <c r="G840" s="14">
        <v>22000</v>
      </c>
      <c r="H840" s="14">
        <v>0</v>
      </c>
      <c r="I840" s="14">
        <v>0</v>
      </c>
      <c r="J840" s="14">
        <f t="shared" si="224"/>
        <v>631.4</v>
      </c>
      <c r="K840" s="14">
        <f t="shared" si="225"/>
        <v>1561.9999999999998</v>
      </c>
      <c r="L840" s="14">
        <f t="shared" si="226"/>
        <v>253</v>
      </c>
      <c r="M840" s="14">
        <f t="shared" si="232"/>
        <v>668.8</v>
      </c>
      <c r="N840" s="14">
        <f t="shared" si="227"/>
        <v>1559.8000000000002</v>
      </c>
      <c r="O840" s="14">
        <v>0</v>
      </c>
      <c r="P840" s="14">
        <f t="shared" si="228"/>
        <v>4675</v>
      </c>
      <c r="Q840" s="14">
        <v>13709.55</v>
      </c>
      <c r="R840" s="14">
        <f t="shared" si="229"/>
        <v>15009.75</v>
      </c>
      <c r="S840" s="14">
        <f t="shared" si="230"/>
        <v>3374.8</v>
      </c>
      <c r="T840" s="14">
        <f t="shared" si="231"/>
        <v>6990.25</v>
      </c>
      <c r="U840" s="7"/>
      <c r="V840" s="33"/>
      <c r="W840"/>
      <c r="X840"/>
      <c r="Y840"/>
      <c r="Z840"/>
      <c r="AA840" s="33"/>
      <c r="AB840"/>
      <c r="AC840" s="33"/>
      <c r="AD840"/>
      <c r="AE840"/>
      <c r="AF840"/>
      <c r="AG840" s="33"/>
      <c r="AH840" s="33"/>
      <c r="AI840" s="33"/>
      <c r="AJ840"/>
      <c r="AL840" s="37"/>
      <c r="AM840" s="37"/>
    </row>
    <row r="841" spans="1:39" ht="15.95" customHeight="1" x14ac:dyDescent="0.25">
      <c r="A841" s="11">
        <f t="shared" si="223"/>
        <v>821</v>
      </c>
      <c r="B841" s="12" t="s">
        <v>212</v>
      </c>
      <c r="C841" s="13" t="s">
        <v>941</v>
      </c>
      <c r="D841" s="13" t="s">
        <v>165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24"/>
        <v>631.4</v>
      </c>
      <c r="K841" s="14">
        <f t="shared" si="225"/>
        <v>1561.9999999999998</v>
      </c>
      <c r="L841" s="14">
        <f t="shared" si="226"/>
        <v>253</v>
      </c>
      <c r="M841" s="14">
        <f t="shared" si="232"/>
        <v>668.8</v>
      </c>
      <c r="N841" s="14">
        <f t="shared" si="227"/>
        <v>1559.8000000000002</v>
      </c>
      <c r="O841" s="14">
        <v>0</v>
      </c>
      <c r="P841" s="14">
        <f t="shared" si="228"/>
        <v>4675</v>
      </c>
      <c r="Q841" s="14">
        <v>16492.95</v>
      </c>
      <c r="R841" s="14">
        <f t="shared" si="229"/>
        <v>17793.150000000001</v>
      </c>
      <c r="S841" s="14">
        <f t="shared" si="230"/>
        <v>3374.8</v>
      </c>
      <c r="T841" s="14">
        <f t="shared" si="231"/>
        <v>4206.8499999999985</v>
      </c>
      <c r="U841" s="7"/>
      <c r="V841" s="33"/>
      <c r="W841"/>
      <c r="X841"/>
      <c r="Y841"/>
      <c r="Z841"/>
      <c r="AA841" s="33"/>
      <c r="AB841"/>
      <c r="AC841" s="33"/>
      <c r="AD841"/>
      <c r="AE841"/>
      <c r="AF841"/>
      <c r="AG841" s="33"/>
      <c r="AH841" s="33"/>
      <c r="AI841" s="33"/>
      <c r="AJ841"/>
      <c r="AL841" s="37"/>
      <c r="AM841" s="37"/>
    </row>
    <row r="842" spans="1:39" ht="15.95" customHeight="1" x14ac:dyDescent="0.25">
      <c r="A842" s="11">
        <f t="shared" si="223"/>
        <v>822</v>
      </c>
      <c r="B842" s="12" t="s">
        <v>212</v>
      </c>
      <c r="C842" s="13" t="s">
        <v>942</v>
      </c>
      <c r="D842" s="13" t="s">
        <v>165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 t="shared" si="224"/>
        <v>631.4</v>
      </c>
      <c r="K842" s="14">
        <f t="shared" si="225"/>
        <v>1561.9999999999998</v>
      </c>
      <c r="L842" s="14">
        <f t="shared" si="226"/>
        <v>253</v>
      </c>
      <c r="M842" s="14">
        <f t="shared" si="232"/>
        <v>668.8</v>
      </c>
      <c r="N842" s="14">
        <f t="shared" si="227"/>
        <v>1559.8000000000002</v>
      </c>
      <c r="O842" s="14">
        <v>0</v>
      </c>
      <c r="P842" s="14">
        <f t="shared" si="228"/>
        <v>4675</v>
      </c>
      <c r="Q842" s="14">
        <v>3046</v>
      </c>
      <c r="R842" s="14">
        <f t="shared" si="229"/>
        <v>4346.2</v>
      </c>
      <c r="S842" s="14">
        <f t="shared" si="230"/>
        <v>3374.8</v>
      </c>
      <c r="T842" s="14">
        <f t="shared" si="231"/>
        <v>17653.8</v>
      </c>
      <c r="U842" s="7"/>
      <c r="V842" s="33"/>
      <c r="W842"/>
      <c r="X842"/>
      <c r="Y842"/>
      <c r="Z842"/>
      <c r="AA842" s="33"/>
      <c r="AB842"/>
      <c r="AC842" s="33"/>
      <c r="AD842"/>
      <c r="AE842"/>
      <c r="AF842"/>
      <c r="AG842" s="33"/>
      <c r="AH842" s="33"/>
      <c r="AI842" s="33"/>
      <c r="AJ842"/>
      <c r="AL842" s="37"/>
      <c r="AM842" s="37"/>
    </row>
    <row r="843" spans="1:39" ht="15.95" customHeight="1" x14ac:dyDescent="0.25">
      <c r="A843" s="11">
        <f t="shared" si="223"/>
        <v>823</v>
      </c>
      <c r="B843" s="12" t="s">
        <v>212</v>
      </c>
      <c r="C843" s="13" t="s">
        <v>943</v>
      </c>
      <c r="D843" s="13" t="s">
        <v>191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 t="shared" si="224"/>
        <v>631.4</v>
      </c>
      <c r="K843" s="14">
        <f t="shared" si="225"/>
        <v>1561.9999999999998</v>
      </c>
      <c r="L843" s="14">
        <f t="shared" si="226"/>
        <v>253</v>
      </c>
      <c r="M843" s="14">
        <f t="shared" si="232"/>
        <v>668.8</v>
      </c>
      <c r="N843" s="14">
        <f t="shared" si="227"/>
        <v>1559.8000000000002</v>
      </c>
      <c r="O843" s="14">
        <v>0</v>
      </c>
      <c r="P843" s="14">
        <f t="shared" si="228"/>
        <v>4675</v>
      </c>
      <c r="Q843" s="14">
        <v>0</v>
      </c>
      <c r="R843" s="14">
        <f t="shared" si="229"/>
        <v>1300.1999999999998</v>
      </c>
      <c r="S843" s="14">
        <f t="shared" si="230"/>
        <v>3374.8</v>
      </c>
      <c r="T843" s="14">
        <f t="shared" si="231"/>
        <v>20699.8</v>
      </c>
      <c r="U843" s="7"/>
      <c r="V843" s="33"/>
      <c r="W843"/>
      <c r="X843"/>
      <c r="Y843"/>
      <c r="Z843"/>
      <c r="AA843" s="33"/>
      <c r="AB843"/>
      <c r="AC843" s="33"/>
      <c r="AD843"/>
      <c r="AE843"/>
      <c r="AF843"/>
      <c r="AG843"/>
      <c r="AH843" s="33"/>
      <c r="AI843" s="33"/>
      <c r="AJ843"/>
      <c r="AL843" s="37"/>
      <c r="AM843" s="37"/>
    </row>
    <row r="844" spans="1:39" ht="15.95" customHeight="1" x14ac:dyDescent="0.25">
      <c r="A844" s="11">
        <f t="shared" si="223"/>
        <v>824</v>
      </c>
      <c r="B844" s="12" t="s">
        <v>212</v>
      </c>
      <c r="C844" s="13" t="s">
        <v>944</v>
      </c>
      <c r="D844" s="13" t="s">
        <v>165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224"/>
        <v>631.4</v>
      </c>
      <c r="K844" s="14">
        <f t="shared" si="225"/>
        <v>1561.9999999999998</v>
      </c>
      <c r="L844" s="14">
        <f t="shared" si="226"/>
        <v>253</v>
      </c>
      <c r="M844" s="14">
        <f t="shared" si="232"/>
        <v>668.8</v>
      </c>
      <c r="N844" s="14">
        <f t="shared" si="227"/>
        <v>1559.8000000000002</v>
      </c>
      <c r="O844" s="14">
        <v>0</v>
      </c>
      <c r="P844" s="14">
        <f t="shared" si="228"/>
        <v>4675</v>
      </c>
      <c r="Q844" s="14">
        <v>9778.69</v>
      </c>
      <c r="R844" s="14">
        <f t="shared" si="229"/>
        <v>11078.89</v>
      </c>
      <c r="S844" s="14">
        <f t="shared" si="230"/>
        <v>3374.8</v>
      </c>
      <c r="T844" s="14">
        <f t="shared" si="231"/>
        <v>10921.11</v>
      </c>
      <c r="U844" s="7"/>
      <c r="V844" s="33"/>
      <c r="W844"/>
      <c r="X844"/>
      <c r="Y844"/>
      <c r="Z844"/>
      <c r="AA844" s="33"/>
      <c r="AB844"/>
      <c r="AC844" s="33"/>
      <c r="AD844"/>
      <c r="AE844"/>
      <c r="AF844"/>
      <c r="AG844" s="33"/>
      <c r="AH844" s="33"/>
      <c r="AI844" s="33"/>
      <c r="AJ844"/>
      <c r="AL844" s="37"/>
      <c r="AM844" s="37"/>
    </row>
    <row r="845" spans="1:39" ht="15.95" customHeight="1" x14ac:dyDescent="0.25">
      <c r="A845" s="11">
        <f t="shared" si="223"/>
        <v>825</v>
      </c>
      <c r="B845" s="12" t="s">
        <v>212</v>
      </c>
      <c r="C845" s="13" t="s">
        <v>945</v>
      </c>
      <c r="D845" s="13" t="s">
        <v>571</v>
      </c>
      <c r="E845" s="13" t="s">
        <v>29</v>
      </c>
      <c r="F845" s="13" t="s">
        <v>30</v>
      </c>
      <c r="G845" s="14">
        <v>28600</v>
      </c>
      <c r="H845" s="14">
        <v>0</v>
      </c>
      <c r="I845" s="14">
        <v>0</v>
      </c>
      <c r="J845" s="14">
        <f t="shared" si="224"/>
        <v>820.82</v>
      </c>
      <c r="K845" s="14">
        <f t="shared" si="225"/>
        <v>2030.6</v>
      </c>
      <c r="L845" s="14">
        <f t="shared" si="226"/>
        <v>328.9</v>
      </c>
      <c r="M845" s="14">
        <f t="shared" si="232"/>
        <v>869.44</v>
      </c>
      <c r="N845" s="14">
        <f t="shared" si="227"/>
        <v>2027.7400000000002</v>
      </c>
      <c r="O845" s="14">
        <v>1597.31</v>
      </c>
      <c r="P845" s="14">
        <f t="shared" si="228"/>
        <v>6077.5</v>
      </c>
      <c r="Q845" s="14">
        <v>8575.0600000000013</v>
      </c>
      <c r="R845" s="14">
        <f t="shared" si="229"/>
        <v>11862.630000000001</v>
      </c>
      <c r="S845" s="14">
        <f t="shared" si="230"/>
        <v>4387.24</v>
      </c>
      <c r="T845" s="14">
        <f t="shared" si="231"/>
        <v>16737.37</v>
      </c>
      <c r="U845" s="7"/>
      <c r="V845" s="33"/>
      <c r="W845"/>
      <c r="X845"/>
      <c r="Y845"/>
      <c r="Z845"/>
      <c r="AA845" s="33"/>
      <c r="AB845"/>
      <c r="AC845" s="33"/>
      <c r="AD845"/>
      <c r="AE845"/>
      <c r="AF845"/>
      <c r="AG845" s="33"/>
      <c r="AH845" s="33"/>
      <c r="AI845" s="33"/>
      <c r="AJ845"/>
      <c r="AL845" s="37"/>
      <c r="AM845" s="37"/>
    </row>
    <row r="846" spans="1:39" ht="15.95" customHeight="1" x14ac:dyDescent="0.25">
      <c r="A846" s="11">
        <f t="shared" si="223"/>
        <v>826</v>
      </c>
      <c r="B846" s="12" t="s">
        <v>212</v>
      </c>
      <c r="C846" s="13" t="s">
        <v>946</v>
      </c>
      <c r="D846" s="13" t="s">
        <v>165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 t="shared" si="224"/>
        <v>631.4</v>
      </c>
      <c r="K846" s="14">
        <f t="shared" si="225"/>
        <v>1561.9999999999998</v>
      </c>
      <c r="L846" s="14">
        <f t="shared" si="226"/>
        <v>253</v>
      </c>
      <c r="M846" s="14">
        <f t="shared" si="232"/>
        <v>668.8</v>
      </c>
      <c r="N846" s="14">
        <f t="shared" si="227"/>
        <v>1559.8000000000002</v>
      </c>
      <c r="O846" s="14">
        <v>0</v>
      </c>
      <c r="P846" s="14">
        <f t="shared" si="228"/>
        <v>4675</v>
      </c>
      <c r="Q846" s="14">
        <v>3866</v>
      </c>
      <c r="R846" s="14">
        <f t="shared" si="229"/>
        <v>5166.2</v>
      </c>
      <c r="S846" s="14">
        <f t="shared" si="230"/>
        <v>3374.8</v>
      </c>
      <c r="T846" s="14">
        <f t="shared" si="231"/>
        <v>16833.8</v>
      </c>
      <c r="U846" s="7"/>
      <c r="V846" s="33"/>
      <c r="W846"/>
      <c r="X846"/>
      <c r="Y846"/>
      <c r="Z846"/>
      <c r="AA846" s="33"/>
      <c r="AB846"/>
      <c r="AC846" s="33"/>
      <c r="AD846"/>
      <c r="AE846"/>
      <c r="AF846"/>
      <c r="AG846" s="33"/>
      <c r="AH846" s="33"/>
      <c r="AI846" s="33"/>
      <c r="AJ846"/>
      <c r="AL846" s="37"/>
      <c r="AM846" s="37"/>
    </row>
    <row r="847" spans="1:39" ht="15.95" customHeight="1" x14ac:dyDescent="0.25">
      <c r="A847" s="11">
        <f t="shared" si="223"/>
        <v>827</v>
      </c>
      <c r="B847" s="12" t="s">
        <v>212</v>
      </c>
      <c r="C847" s="13" t="s">
        <v>947</v>
      </c>
      <c r="D847" s="13" t="s">
        <v>37</v>
      </c>
      <c r="E847" s="13" t="s">
        <v>29</v>
      </c>
      <c r="F847" s="13" t="s">
        <v>35</v>
      </c>
      <c r="G847" s="14">
        <v>34000</v>
      </c>
      <c r="H847" s="14">
        <v>0</v>
      </c>
      <c r="I847" s="14">
        <v>0</v>
      </c>
      <c r="J847" s="14">
        <f t="shared" si="224"/>
        <v>975.8</v>
      </c>
      <c r="K847" s="14">
        <f t="shared" si="225"/>
        <v>2414</v>
      </c>
      <c r="L847" s="14">
        <f t="shared" si="226"/>
        <v>391</v>
      </c>
      <c r="M847" s="14">
        <f t="shared" si="232"/>
        <v>1033.5999999999999</v>
      </c>
      <c r="N847" s="14">
        <f t="shared" si="227"/>
        <v>2410.6000000000004</v>
      </c>
      <c r="O847" s="14">
        <v>0</v>
      </c>
      <c r="P847" s="14">
        <f t="shared" si="228"/>
        <v>7225</v>
      </c>
      <c r="Q847" s="14">
        <v>3106</v>
      </c>
      <c r="R847" s="14">
        <f t="shared" si="229"/>
        <v>5115.3999999999996</v>
      </c>
      <c r="S847" s="14">
        <f t="shared" si="230"/>
        <v>5215.6000000000004</v>
      </c>
      <c r="T847" s="14">
        <f t="shared" si="231"/>
        <v>28884.6</v>
      </c>
      <c r="U847" s="7"/>
      <c r="V847" s="33"/>
      <c r="W847"/>
      <c r="X847"/>
      <c r="Y847"/>
      <c r="Z847"/>
      <c r="AA847" s="33"/>
      <c r="AB847"/>
      <c r="AC847" s="33"/>
      <c r="AD847"/>
      <c r="AE847"/>
      <c r="AF847" s="33"/>
      <c r="AG847" s="33"/>
      <c r="AH847" s="33"/>
      <c r="AI847" s="33"/>
      <c r="AJ847"/>
      <c r="AL847" s="37"/>
      <c r="AM847" s="37"/>
    </row>
    <row r="848" spans="1:39" ht="15.95" customHeight="1" x14ac:dyDescent="0.25">
      <c r="A848" s="11">
        <f t="shared" si="223"/>
        <v>828</v>
      </c>
      <c r="B848" s="12" t="s">
        <v>212</v>
      </c>
      <c r="C848" s="13" t="s">
        <v>948</v>
      </c>
      <c r="D848" s="13" t="s">
        <v>37</v>
      </c>
      <c r="E848" s="13" t="s">
        <v>29</v>
      </c>
      <c r="F848" s="13" t="s">
        <v>35</v>
      </c>
      <c r="G848" s="14">
        <v>40000</v>
      </c>
      <c r="H848" s="14">
        <v>442.65</v>
      </c>
      <c r="I848" s="14">
        <v>0</v>
      </c>
      <c r="J848" s="14">
        <f t="shared" si="224"/>
        <v>1148</v>
      </c>
      <c r="K848" s="14">
        <f t="shared" si="225"/>
        <v>2839.9999999999995</v>
      </c>
      <c r="L848" s="14">
        <f t="shared" si="226"/>
        <v>460</v>
      </c>
      <c r="M848" s="14">
        <f t="shared" si="232"/>
        <v>1216</v>
      </c>
      <c r="N848" s="14">
        <f t="shared" si="227"/>
        <v>2836</v>
      </c>
      <c r="O848" s="14">
        <v>0</v>
      </c>
      <c r="P848" s="14">
        <f t="shared" si="228"/>
        <v>8500</v>
      </c>
      <c r="Q848" s="14">
        <v>24329.02</v>
      </c>
      <c r="R848" s="14">
        <f t="shared" si="229"/>
        <v>27135.670000000002</v>
      </c>
      <c r="S848" s="14">
        <f t="shared" si="230"/>
        <v>6136</v>
      </c>
      <c r="T848" s="14">
        <f t="shared" si="231"/>
        <v>12864.329999999998</v>
      </c>
      <c r="U848" s="7"/>
      <c r="V848" s="33"/>
      <c r="W848"/>
      <c r="X848"/>
      <c r="Y848"/>
      <c r="Z848"/>
      <c r="AA848" s="33"/>
      <c r="AB848"/>
      <c r="AC848" s="33"/>
      <c r="AD848" s="33"/>
      <c r="AE848"/>
      <c r="AF848" s="33"/>
      <c r="AG848" s="33"/>
      <c r="AH848" s="33"/>
      <c r="AI848" s="33"/>
      <c r="AJ848"/>
      <c r="AL848" s="37"/>
      <c r="AM848" s="37"/>
    </row>
    <row r="849" spans="1:39" ht="15.95" customHeight="1" x14ac:dyDescent="0.25">
      <c r="A849" s="11">
        <f t="shared" si="223"/>
        <v>829</v>
      </c>
      <c r="B849" s="12" t="s">
        <v>212</v>
      </c>
      <c r="C849" s="13" t="s">
        <v>949</v>
      </c>
      <c r="D849" s="13" t="s">
        <v>158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si="224"/>
        <v>631.4</v>
      </c>
      <c r="K849" s="14">
        <f t="shared" si="225"/>
        <v>1561.9999999999998</v>
      </c>
      <c r="L849" s="14">
        <f t="shared" si="226"/>
        <v>253</v>
      </c>
      <c r="M849" s="14">
        <f t="shared" si="232"/>
        <v>668.8</v>
      </c>
      <c r="N849" s="14">
        <f t="shared" si="227"/>
        <v>1559.8000000000002</v>
      </c>
      <c r="O849" s="14">
        <v>0</v>
      </c>
      <c r="P849" s="14">
        <f t="shared" si="228"/>
        <v>4675</v>
      </c>
      <c r="Q849" s="14">
        <v>0</v>
      </c>
      <c r="R849" s="14">
        <f t="shared" si="229"/>
        <v>1300.1999999999998</v>
      </c>
      <c r="S849" s="14">
        <f t="shared" si="230"/>
        <v>3374.8</v>
      </c>
      <c r="T849" s="14">
        <f t="shared" si="231"/>
        <v>20699.8</v>
      </c>
      <c r="U849" s="7"/>
      <c r="V849" s="33"/>
      <c r="W849"/>
      <c r="X849"/>
      <c r="Y849"/>
      <c r="Z849"/>
      <c r="AA849" s="33"/>
      <c r="AB849"/>
      <c r="AC849" s="33"/>
      <c r="AD849"/>
      <c r="AE849"/>
      <c r="AF849"/>
      <c r="AG849"/>
      <c r="AH849" s="33"/>
      <c r="AI849" s="33"/>
      <c r="AJ849"/>
      <c r="AL849" s="37"/>
      <c r="AM849" s="37"/>
    </row>
    <row r="850" spans="1:39" ht="15.95" customHeight="1" x14ac:dyDescent="0.25">
      <c r="A850" s="11">
        <f t="shared" si="223"/>
        <v>830</v>
      </c>
      <c r="B850" s="12" t="s">
        <v>212</v>
      </c>
      <c r="C850" s="13" t="s">
        <v>950</v>
      </c>
      <c r="D850" s="13" t="s">
        <v>369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 t="shared" si="224"/>
        <v>631.4</v>
      </c>
      <c r="K850" s="14">
        <f t="shared" si="225"/>
        <v>1561.9999999999998</v>
      </c>
      <c r="L850" s="14">
        <f t="shared" si="226"/>
        <v>253</v>
      </c>
      <c r="M850" s="14">
        <f t="shared" si="232"/>
        <v>668.8</v>
      </c>
      <c r="N850" s="14">
        <f t="shared" si="227"/>
        <v>1559.8000000000002</v>
      </c>
      <c r="O850" s="14">
        <v>0</v>
      </c>
      <c r="P850" s="14">
        <f t="shared" si="228"/>
        <v>4675</v>
      </c>
      <c r="Q850" s="14">
        <v>1546</v>
      </c>
      <c r="R850" s="14">
        <f t="shared" si="229"/>
        <v>2846.2</v>
      </c>
      <c r="S850" s="14">
        <f t="shared" si="230"/>
        <v>3374.8</v>
      </c>
      <c r="T850" s="14">
        <f t="shared" si="231"/>
        <v>19153.8</v>
      </c>
      <c r="U850" s="7"/>
      <c r="V850" s="33"/>
      <c r="W850"/>
      <c r="X850"/>
      <c r="Y850"/>
      <c r="Z850"/>
      <c r="AA850" s="33"/>
      <c r="AB850"/>
      <c r="AC850" s="33"/>
      <c r="AD850"/>
      <c r="AE850"/>
      <c r="AF850"/>
      <c r="AG850" s="33"/>
      <c r="AH850" s="33"/>
      <c r="AI850" s="33"/>
      <c r="AJ850"/>
      <c r="AL850" s="37"/>
      <c r="AM850" s="37"/>
    </row>
    <row r="851" spans="1:39" ht="15.95" customHeight="1" x14ac:dyDescent="0.25">
      <c r="A851" s="11">
        <f t="shared" si="223"/>
        <v>831</v>
      </c>
      <c r="B851" s="12" t="s">
        <v>212</v>
      </c>
      <c r="C851" s="13" t="s">
        <v>951</v>
      </c>
      <c r="D851" s="13" t="s">
        <v>502</v>
      </c>
      <c r="E851" s="13" t="s">
        <v>29</v>
      </c>
      <c r="F851" s="13" t="s">
        <v>35</v>
      </c>
      <c r="G851" s="14">
        <v>22000</v>
      </c>
      <c r="H851" s="14">
        <v>0</v>
      </c>
      <c r="I851" s="14">
        <v>0</v>
      </c>
      <c r="J851" s="14">
        <f t="shared" si="224"/>
        <v>631.4</v>
      </c>
      <c r="K851" s="14">
        <f t="shared" si="225"/>
        <v>1561.9999999999998</v>
      </c>
      <c r="L851" s="14">
        <f t="shared" si="226"/>
        <v>253</v>
      </c>
      <c r="M851" s="14">
        <f t="shared" si="232"/>
        <v>668.8</v>
      </c>
      <c r="N851" s="14">
        <f t="shared" si="227"/>
        <v>1559.8000000000002</v>
      </c>
      <c r="O851" s="14">
        <v>0</v>
      </c>
      <c r="P851" s="14">
        <f t="shared" si="228"/>
        <v>4675</v>
      </c>
      <c r="Q851" s="14">
        <v>14709.91</v>
      </c>
      <c r="R851" s="14">
        <f t="shared" si="229"/>
        <v>16010.11</v>
      </c>
      <c r="S851" s="14">
        <f t="shared" si="230"/>
        <v>3374.8</v>
      </c>
      <c r="T851" s="14">
        <f t="shared" si="231"/>
        <v>5989.8899999999994</v>
      </c>
      <c r="U851" s="7"/>
      <c r="V851" s="33"/>
      <c r="W851"/>
      <c r="X851"/>
      <c r="Y851"/>
      <c r="Z851"/>
      <c r="AA851" s="33"/>
      <c r="AB851"/>
      <c r="AC851" s="33"/>
      <c r="AD851"/>
      <c r="AE851"/>
      <c r="AF851"/>
      <c r="AG851" s="33"/>
      <c r="AH851" s="33"/>
      <c r="AI851" s="33"/>
      <c r="AJ851"/>
      <c r="AL851" s="37"/>
      <c r="AM851" s="37"/>
    </row>
    <row r="852" spans="1:39" ht="15.95" customHeight="1" x14ac:dyDescent="0.25">
      <c r="A852" s="11">
        <f t="shared" si="223"/>
        <v>832</v>
      </c>
      <c r="B852" s="12" t="s">
        <v>212</v>
      </c>
      <c r="C852" s="13" t="s">
        <v>952</v>
      </c>
      <c r="D852" s="13" t="s">
        <v>571</v>
      </c>
      <c r="E852" s="13" t="s">
        <v>29</v>
      </c>
      <c r="F852" s="13" t="s">
        <v>35</v>
      </c>
      <c r="G852" s="14">
        <v>28600</v>
      </c>
      <c r="H852" s="14">
        <v>0</v>
      </c>
      <c r="I852" s="14">
        <v>0</v>
      </c>
      <c r="J852" s="14">
        <f t="shared" si="224"/>
        <v>820.82</v>
      </c>
      <c r="K852" s="14">
        <f t="shared" si="225"/>
        <v>2030.6</v>
      </c>
      <c r="L852" s="14">
        <f t="shared" si="226"/>
        <v>328.9</v>
      </c>
      <c r="M852" s="14">
        <f t="shared" si="232"/>
        <v>869.44</v>
      </c>
      <c r="N852" s="14">
        <f t="shared" si="227"/>
        <v>2027.7400000000002</v>
      </c>
      <c r="O852" s="14">
        <v>0</v>
      </c>
      <c r="P852" s="14">
        <f t="shared" si="228"/>
        <v>6077.5</v>
      </c>
      <c r="Q852" s="14">
        <v>12448.7</v>
      </c>
      <c r="R852" s="14">
        <f t="shared" si="229"/>
        <v>14138.960000000001</v>
      </c>
      <c r="S852" s="14">
        <f t="shared" si="230"/>
        <v>4387.24</v>
      </c>
      <c r="T852" s="14">
        <f t="shared" si="231"/>
        <v>14461.039999999999</v>
      </c>
      <c r="U852" s="7"/>
      <c r="V852" s="33"/>
      <c r="W852"/>
      <c r="X852"/>
      <c r="Y852"/>
      <c r="Z852"/>
      <c r="AA852" s="33"/>
      <c r="AB852"/>
      <c r="AC852" s="33"/>
      <c r="AD852"/>
      <c r="AE852"/>
      <c r="AF852"/>
      <c r="AG852" s="33"/>
      <c r="AH852" s="33"/>
      <c r="AI852" s="33"/>
      <c r="AJ852"/>
      <c r="AL852" s="37"/>
      <c r="AM852" s="37"/>
    </row>
    <row r="853" spans="1:39" ht="15.95" customHeight="1" x14ac:dyDescent="0.25">
      <c r="A853" s="11">
        <f t="shared" si="223"/>
        <v>833</v>
      </c>
      <c r="B853" s="12" t="s">
        <v>212</v>
      </c>
      <c r="C853" s="13" t="s">
        <v>953</v>
      </c>
      <c r="D853" s="13" t="s">
        <v>165</v>
      </c>
      <c r="E853" s="13" t="s">
        <v>29</v>
      </c>
      <c r="F853" s="13" t="s">
        <v>30</v>
      </c>
      <c r="G853" s="14">
        <v>22000</v>
      </c>
      <c r="H853" s="14">
        <v>0</v>
      </c>
      <c r="I853" s="14">
        <v>0</v>
      </c>
      <c r="J853" s="14">
        <f t="shared" si="224"/>
        <v>631.4</v>
      </c>
      <c r="K853" s="14">
        <f t="shared" si="225"/>
        <v>1561.9999999999998</v>
      </c>
      <c r="L853" s="14">
        <f t="shared" si="226"/>
        <v>253</v>
      </c>
      <c r="M853" s="14">
        <f t="shared" si="232"/>
        <v>668.8</v>
      </c>
      <c r="N853" s="14">
        <f t="shared" si="227"/>
        <v>1559.8000000000002</v>
      </c>
      <c r="O853" s="14">
        <v>0</v>
      </c>
      <c r="P853" s="14">
        <f t="shared" si="228"/>
        <v>4675</v>
      </c>
      <c r="Q853" s="14">
        <v>10175.06</v>
      </c>
      <c r="R853" s="14">
        <f t="shared" si="229"/>
        <v>11475.259999999998</v>
      </c>
      <c r="S853" s="14">
        <f t="shared" si="230"/>
        <v>3374.8</v>
      </c>
      <c r="T853" s="14">
        <f t="shared" si="231"/>
        <v>10524.740000000002</v>
      </c>
      <c r="U853" s="7"/>
      <c r="V853" s="33"/>
      <c r="W853"/>
      <c r="X853"/>
      <c r="Y853"/>
      <c r="Z853"/>
      <c r="AA853" s="33"/>
      <c r="AB853"/>
      <c r="AC853" s="33"/>
      <c r="AD853"/>
      <c r="AE853"/>
      <c r="AF853"/>
      <c r="AG853" s="33"/>
      <c r="AH853" s="33"/>
      <c r="AI853" s="33"/>
      <c r="AJ853"/>
      <c r="AL853" s="37"/>
      <c r="AM853" s="37"/>
    </row>
    <row r="854" spans="1:39" ht="15.95" customHeight="1" x14ac:dyDescent="0.25">
      <c r="A854" s="11">
        <f t="shared" si="223"/>
        <v>834</v>
      </c>
      <c r="B854" s="12" t="s">
        <v>212</v>
      </c>
      <c r="C854" s="13" t="s">
        <v>954</v>
      </c>
      <c r="D854" s="13" t="s">
        <v>163</v>
      </c>
      <c r="E854" s="13" t="s">
        <v>29</v>
      </c>
      <c r="F854" s="13" t="s">
        <v>35</v>
      </c>
      <c r="G854" s="14">
        <v>28000</v>
      </c>
      <c r="H854" s="14">
        <v>0</v>
      </c>
      <c r="I854" s="14">
        <v>0</v>
      </c>
      <c r="J854" s="14">
        <f t="shared" si="224"/>
        <v>803.6</v>
      </c>
      <c r="K854" s="14">
        <f t="shared" si="225"/>
        <v>1987.9999999999998</v>
      </c>
      <c r="L854" s="14">
        <f t="shared" si="226"/>
        <v>322</v>
      </c>
      <c r="M854" s="14">
        <f t="shared" si="232"/>
        <v>851.2</v>
      </c>
      <c r="N854" s="14">
        <f t="shared" si="227"/>
        <v>1985.2</v>
      </c>
      <c r="O854" s="14">
        <v>0</v>
      </c>
      <c r="P854" s="14">
        <f t="shared" si="228"/>
        <v>5950</v>
      </c>
      <c r="Q854" s="14">
        <v>10046</v>
      </c>
      <c r="R854" s="14">
        <f t="shared" si="229"/>
        <v>11700.8</v>
      </c>
      <c r="S854" s="14">
        <f t="shared" si="230"/>
        <v>4295.2</v>
      </c>
      <c r="T854" s="14">
        <f t="shared" si="231"/>
        <v>16299.2</v>
      </c>
      <c r="U854" s="7"/>
      <c r="V854" s="33"/>
      <c r="W854"/>
      <c r="X854"/>
      <c r="Y854"/>
      <c r="Z854"/>
      <c r="AA854" s="33"/>
      <c r="AB854"/>
      <c r="AC854" s="33"/>
      <c r="AD854"/>
      <c r="AE854"/>
      <c r="AF854"/>
      <c r="AG854" s="33"/>
      <c r="AH854" s="33"/>
      <c r="AI854" s="33"/>
      <c r="AJ854"/>
      <c r="AL854" s="37"/>
      <c r="AM854" s="37"/>
    </row>
    <row r="855" spans="1:39" ht="15.95" customHeight="1" x14ac:dyDescent="0.25">
      <c r="A855" s="11">
        <f t="shared" si="223"/>
        <v>835</v>
      </c>
      <c r="B855" s="12" t="s">
        <v>212</v>
      </c>
      <c r="C855" s="13" t="s">
        <v>955</v>
      </c>
      <c r="D855" s="13" t="s">
        <v>363</v>
      </c>
      <c r="E855" s="13" t="s">
        <v>29</v>
      </c>
      <c r="F855" s="13" t="s">
        <v>35</v>
      </c>
      <c r="G855" s="14">
        <v>28000</v>
      </c>
      <c r="H855" s="14">
        <v>0</v>
      </c>
      <c r="I855" s="14">
        <v>0</v>
      </c>
      <c r="J855" s="14">
        <f t="shared" si="224"/>
        <v>803.6</v>
      </c>
      <c r="K855" s="14">
        <f t="shared" si="225"/>
        <v>1987.9999999999998</v>
      </c>
      <c r="L855" s="14">
        <f t="shared" si="226"/>
        <v>322</v>
      </c>
      <c r="M855" s="14">
        <f t="shared" si="232"/>
        <v>851.2</v>
      </c>
      <c r="N855" s="14">
        <f t="shared" si="227"/>
        <v>1985.2</v>
      </c>
      <c r="O855" s="14">
        <v>0</v>
      </c>
      <c r="P855" s="14">
        <f t="shared" si="228"/>
        <v>5950</v>
      </c>
      <c r="Q855" s="14">
        <v>0</v>
      </c>
      <c r="R855" s="14">
        <f t="shared" si="229"/>
        <v>1654.8000000000002</v>
      </c>
      <c r="S855" s="14">
        <f t="shared" si="230"/>
        <v>4295.2</v>
      </c>
      <c r="T855" s="14">
        <f t="shared" si="231"/>
        <v>26345.200000000001</v>
      </c>
      <c r="U855" s="7"/>
      <c r="V855" s="33"/>
      <c r="W855"/>
      <c r="X855"/>
      <c r="Y855"/>
      <c r="Z855"/>
      <c r="AA855" s="33"/>
      <c r="AB855"/>
      <c r="AC855" s="33"/>
      <c r="AD855"/>
      <c r="AE855"/>
      <c r="AF855"/>
      <c r="AG855"/>
      <c r="AH855" s="33"/>
      <c r="AI855" s="33"/>
      <c r="AJ855"/>
      <c r="AL855" s="37"/>
      <c r="AM855" s="37"/>
    </row>
    <row r="856" spans="1:39" ht="15.95" customHeight="1" x14ac:dyDescent="0.25">
      <c r="A856" s="11">
        <f t="shared" si="223"/>
        <v>836</v>
      </c>
      <c r="B856" s="12" t="s">
        <v>212</v>
      </c>
      <c r="C856" s="13" t="s">
        <v>956</v>
      </c>
      <c r="D856" s="13" t="s">
        <v>571</v>
      </c>
      <c r="E856" s="13" t="s">
        <v>29</v>
      </c>
      <c r="F856" s="13" t="s">
        <v>30</v>
      </c>
      <c r="G856" s="14">
        <v>28600</v>
      </c>
      <c r="H856" s="14">
        <v>0</v>
      </c>
      <c r="I856" s="14">
        <v>0</v>
      </c>
      <c r="J856" s="14">
        <f t="shared" si="224"/>
        <v>820.82</v>
      </c>
      <c r="K856" s="14">
        <f t="shared" si="225"/>
        <v>2030.6</v>
      </c>
      <c r="L856" s="14">
        <f t="shared" si="226"/>
        <v>328.9</v>
      </c>
      <c r="M856" s="14">
        <f t="shared" si="232"/>
        <v>869.44</v>
      </c>
      <c r="N856" s="14">
        <f t="shared" si="227"/>
        <v>2027.7400000000002</v>
      </c>
      <c r="O856" s="14">
        <v>0</v>
      </c>
      <c r="P856" s="14">
        <f t="shared" si="228"/>
        <v>6077.5</v>
      </c>
      <c r="Q856" s="14">
        <v>6177.76</v>
      </c>
      <c r="R856" s="14">
        <f t="shared" si="229"/>
        <v>7868.02</v>
      </c>
      <c r="S856" s="14">
        <f t="shared" si="230"/>
        <v>4387.24</v>
      </c>
      <c r="T856" s="14">
        <f t="shared" si="231"/>
        <v>20731.98</v>
      </c>
      <c r="U856" s="7"/>
      <c r="V856" s="33"/>
      <c r="W856"/>
      <c r="X856"/>
      <c r="Y856"/>
      <c r="Z856"/>
      <c r="AA856" s="33"/>
      <c r="AB856"/>
      <c r="AC856" s="33"/>
      <c r="AD856"/>
      <c r="AE856"/>
      <c r="AF856"/>
      <c r="AG856" s="33"/>
      <c r="AH856" s="33"/>
      <c r="AI856" s="33"/>
      <c r="AJ856"/>
      <c r="AL856" s="37"/>
      <c r="AM856" s="37"/>
    </row>
    <row r="857" spans="1:39" ht="15.95" customHeight="1" x14ac:dyDescent="0.25">
      <c r="A857" s="11">
        <f t="shared" si="223"/>
        <v>837</v>
      </c>
      <c r="B857" s="12" t="s">
        <v>212</v>
      </c>
      <c r="C857" s="13" t="s">
        <v>957</v>
      </c>
      <c r="D857" s="13" t="s">
        <v>369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 t="shared" si="224"/>
        <v>631.4</v>
      </c>
      <c r="K857" s="14">
        <f t="shared" si="225"/>
        <v>1561.9999999999998</v>
      </c>
      <c r="L857" s="14">
        <f t="shared" si="226"/>
        <v>253</v>
      </c>
      <c r="M857" s="14">
        <f t="shared" si="232"/>
        <v>668.8</v>
      </c>
      <c r="N857" s="14">
        <f t="shared" si="227"/>
        <v>1559.8000000000002</v>
      </c>
      <c r="O857" s="14">
        <v>0</v>
      </c>
      <c r="P857" s="14">
        <f t="shared" si="228"/>
        <v>4675</v>
      </c>
      <c r="Q857" s="14">
        <v>16275.27</v>
      </c>
      <c r="R857" s="14">
        <f t="shared" si="229"/>
        <v>17575.47</v>
      </c>
      <c r="S857" s="14">
        <f t="shared" si="230"/>
        <v>3374.8</v>
      </c>
      <c r="T857" s="14">
        <f t="shared" si="231"/>
        <v>4424.5299999999988</v>
      </c>
      <c r="U857" s="7"/>
      <c r="V857" s="33"/>
      <c r="W857"/>
      <c r="X857"/>
      <c r="Y857"/>
      <c r="Z857"/>
      <c r="AA857" s="33"/>
      <c r="AB857"/>
      <c r="AC857" s="33"/>
      <c r="AD857"/>
      <c r="AE857"/>
      <c r="AF857"/>
      <c r="AG857" s="33"/>
      <c r="AH857" s="33"/>
      <c r="AI857" s="33"/>
      <c r="AJ857"/>
      <c r="AL857" s="37"/>
      <c r="AM857" s="37"/>
    </row>
    <row r="858" spans="1:39" ht="15.95" customHeight="1" x14ac:dyDescent="0.25">
      <c r="A858" s="11">
        <f t="shared" si="223"/>
        <v>838</v>
      </c>
      <c r="B858" s="12" t="s">
        <v>212</v>
      </c>
      <c r="C858" s="13" t="s">
        <v>958</v>
      </c>
      <c r="D858" s="13" t="s">
        <v>165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24"/>
        <v>631.4</v>
      </c>
      <c r="K858" s="14">
        <f t="shared" si="225"/>
        <v>1561.9999999999998</v>
      </c>
      <c r="L858" s="14">
        <f t="shared" si="226"/>
        <v>253</v>
      </c>
      <c r="M858" s="14">
        <f t="shared" si="232"/>
        <v>668.8</v>
      </c>
      <c r="N858" s="14">
        <f t="shared" si="227"/>
        <v>1559.8000000000002</v>
      </c>
      <c r="O858" s="14">
        <v>0</v>
      </c>
      <c r="P858" s="14">
        <f t="shared" si="228"/>
        <v>4675</v>
      </c>
      <c r="Q858" s="14">
        <v>906</v>
      </c>
      <c r="R858" s="14">
        <f t="shared" si="229"/>
        <v>2206.1999999999998</v>
      </c>
      <c r="S858" s="14">
        <f t="shared" si="230"/>
        <v>3374.8</v>
      </c>
      <c r="T858" s="14">
        <f t="shared" si="231"/>
        <v>19793.8</v>
      </c>
      <c r="U858" s="7"/>
      <c r="V858" s="33"/>
      <c r="W858"/>
      <c r="X858"/>
      <c r="Y858"/>
      <c r="Z858"/>
      <c r="AA858" s="33"/>
      <c r="AB858"/>
      <c r="AC858" s="33"/>
      <c r="AD858"/>
      <c r="AE858"/>
      <c r="AF858"/>
      <c r="AG858"/>
      <c r="AH858" s="33"/>
      <c r="AI858" s="33"/>
      <c r="AJ858"/>
      <c r="AL858" s="37"/>
      <c r="AM858" s="37"/>
    </row>
    <row r="859" spans="1:39" ht="15.95" customHeight="1" x14ac:dyDescent="0.25">
      <c r="A859" s="11">
        <f t="shared" si="223"/>
        <v>839</v>
      </c>
      <c r="B859" s="12" t="s">
        <v>212</v>
      </c>
      <c r="C859" s="13" t="s">
        <v>997</v>
      </c>
      <c r="D859" s="13" t="s">
        <v>165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 t="shared" si="224"/>
        <v>631.4</v>
      </c>
      <c r="K859" s="14">
        <f t="shared" si="225"/>
        <v>1561.9999999999998</v>
      </c>
      <c r="L859" s="14">
        <f t="shared" si="226"/>
        <v>253</v>
      </c>
      <c r="M859" s="14">
        <f t="shared" si="232"/>
        <v>668.8</v>
      </c>
      <c r="N859" s="14">
        <f t="shared" si="227"/>
        <v>1559.8000000000002</v>
      </c>
      <c r="O859" s="14">
        <v>0</v>
      </c>
      <c r="P859" s="14">
        <f t="shared" si="228"/>
        <v>4675</v>
      </c>
      <c r="Q859" s="14">
        <v>0</v>
      </c>
      <c r="R859" s="14">
        <f t="shared" si="229"/>
        <v>1300.1999999999998</v>
      </c>
      <c r="S859" s="14">
        <f t="shared" si="230"/>
        <v>3374.8</v>
      </c>
      <c r="T859" s="14">
        <f t="shared" si="231"/>
        <v>20699.8</v>
      </c>
      <c r="U859" s="7"/>
      <c r="V859" s="33"/>
      <c r="W859"/>
      <c r="X859"/>
      <c r="Y859"/>
      <c r="Z859"/>
      <c r="AA859" s="33"/>
      <c r="AB859"/>
      <c r="AC859" s="33"/>
      <c r="AD859"/>
      <c r="AE859"/>
      <c r="AF859"/>
      <c r="AG859"/>
      <c r="AH859" s="33"/>
      <c r="AI859" s="33"/>
      <c r="AJ859"/>
      <c r="AL859" s="37"/>
      <c r="AM859" s="37"/>
    </row>
    <row r="860" spans="1:39" ht="15.95" customHeight="1" x14ac:dyDescent="0.25">
      <c r="A860" s="11">
        <f t="shared" si="223"/>
        <v>840</v>
      </c>
      <c r="B860" s="12" t="s">
        <v>212</v>
      </c>
      <c r="C860" s="13" t="s">
        <v>996</v>
      </c>
      <c r="D860" s="13" t="s">
        <v>165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 t="shared" si="224"/>
        <v>631.4</v>
      </c>
      <c r="K860" s="14">
        <f t="shared" si="225"/>
        <v>1561.9999999999998</v>
      </c>
      <c r="L860" s="14">
        <f t="shared" si="226"/>
        <v>253</v>
      </c>
      <c r="M860" s="14">
        <f t="shared" si="232"/>
        <v>668.8</v>
      </c>
      <c r="N860" s="14">
        <f t="shared" si="227"/>
        <v>1559.8000000000002</v>
      </c>
      <c r="O860" s="14">
        <v>0</v>
      </c>
      <c r="P860" s="14">
        <f t="shared" si="228"/>
        <v>4675</v>
      </c>
      <c r="Q860" s="14">
        <v>0</v>
      </c>
      <c r="R860" s="14">
        <f t="shared" si="229"/>
        <v>1300.1999999999998</v>
      </c>
      <c r="S860" s="14">
        <f t="shared" si="230"/>
        <v>3374.8</v>
      </c>
      <c r="T860" s="14">
        <f t="shared" si="231"/>
        <v>20699.8</v>
      </c>
      <c r="U860" s="7"/>
      <c r="V860" s="33"/>
      <c r="W860"/>
      <c r="X860"/>
      <c r="Y860"/>
      <c r="Z860"/>
      <c r="AA860" s="33"/>
      <c r="AB860"/>
      <c r="AC860" s="33"/>
      <c r="AD860"/>
      <c r="AE860"/>
      <c r="AF860"/>
      <c r="AG860"/>
      <c r="AH860" s="33"/>
      <c r="AI860" s="33"/>
      <c r="AJ860"/>
      <c r="AL860" s="37"/>
      <c r="AM860" s="37"/>
    </row>
    <row r="861" spans="1:39" ht="15.95" customHeight="1" x14ac:dyDescent="0.25">
      <c r="A861" s="11">
        <f t="shared" si="223"/>
        <v>841</v>
      </c>
      <c r="B861" s="12" t="s">
        <v>212</v>
      </c>
      <c r="C861" s="13" t="s">
        <v>1004</v>
      </c>
      <c r="D861" s="13" t="s">
        <v>502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 t="shared" si="224"/>
        <v>631.4</v>
      </c>
      <c r="K861" s="14">
        <f t="shared" si="225"/>
        <v>1561.9999999999998</v>
      </c>
      <c r="L861" s="14">
        <f t="shared" si="226"/>
        <v>253</v>
      </c>
      <c r="M861" s="14">
        <f t="shared" si="232"/>
        <v>668.8</v>
      </c>
      <c r="N861" s="14">
        <f t="shared" si="227"/>
        <v>1559.8000000000002</v>
      </c>
      <c r="O861" s="14">
        <v>0</v>
      </c>
      <c r="P861" s="14">
        <f t="shared" si="228"/>
        <v>4675</v>
      </c>
      <c r="Q861" s="14">
        <v>4866</v>
      </c>
      <c r="R861" s="14">
        <f t="shared" si="229"/>
        <v>6166.2</v>
      </c>
      <c r="S861" s="14">
        <f t="shared" si="230"/>
        <v>3374.8</v>
      </c>
      <c r="T861" s="14">
        <f t="shared" si="231"/>
        <v>15833.8</v>
      </c>
      <c r="U861" s="7"/>
      <c r="V861" s="33"/>
      <c r="W861"/>
      <c r="X861"/>
      <c r="Y861"/>
      <c r="Z861"/>
      <c r="AA861" s="33"/>
      <c r="AB861"/>
      <c r="AC861" s="33"/>
      <c r="AD861"/>
      <c r="AE861"/>
      <c r="AF861"/>
      <c r="AG861" s="33"/>
      <c r="AH861" s="33"/>
      <c r="AI861" s="33"/>
      <c r="AJ861"/>
      <c r="AL861" s="37"/>
      <c r="AM861" s="37"/>
    </row>
    <row r="862" spans="1:39" ht="15.95" customHeight="1" x14ac:dyDescent="0.25">
      <c r="A862" s="11">
        <f t="shared" si="223"/>
        <v>842</v>
      </c>
      <c r="B862" s="12" t="s">
        <v>212</v>
      </c>
      <c r="C862" s="13" t="s">
        <v>1008</v>
      </c>
      <c r="D862" s="13" t="s">
        <v>502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 t="shared" ref="J862:J895" si="233">+G862*2.87%</f>
        <v>631.4</v>
      </c>
      <c r="K862" s="14">
        <f t="shared" ref="K862:K895" si="234">G862*7.1%</f>
        <v>1561.9999999999998</v>
      </c>
      <c r="L862" s="14">
        <f t="shared" ref="L862:L895" si="235">G862*1.15%</f>
        <v>253</v>
      </c>
      <c r="M862" s="14">
        <f t="shared" si="232"/>
        <v>668.8</v>
      </c>
      <c r="N862" s="14">
        <f t="shared" ref="N862:N895" si="236">G862*7.09%</f>
        <v>1559.8000000000002</v>
      </c>
      <c r="O862" s="14">
        <v>0</v>
      </c>
      <c r="P862" s="14">
        <f t="shared" ref="P862:P895" si="237">J862+K862+L862+M862+N862</f>
        <v>4675</v>
      </c>
      <c r="Q862" s="14">
        <v>5046</v>
      </c>
      <c r="R862" s="14">
        <f t="shared" ref="R862:R893" si="238">+J862+M862+O862+Q862+H862+I862</f>
        <v>6346.2</v>
      </c>
      <c r="S862" s="14">
        <f t="shared" ref="S862:S895" si="239">+N862+L862+K862</f>
        <v>3374.8</v>
      </c>
      <c r="T862" s="14">
        <f t="shared" ref="T862:T895" si="240">+G862-R862</f>
        <v>15653.8</v>
      </c>
      <c r="U862" s="7"/>
      <c r="V862" s="33"/>
      <c r="W862"/>
      <c r="X862"/>
      <c r="Y862"/>
      <c r="Z862"/>
      <c r="AA862" s="33"/>
      <c r="AB862"/>
      <c r="AC862" s="33"/>
      <c r="AD862"/>
      <c r="AE862"/>
      <c r="AF862"/>
      <c r="AG862" s="33"/>
      <c r="AH862" s="33"/>
      <c r="AI862" s="33"/>
      <c r="AJ862"/>
      <c r="AL862" s="37"/>
      <c r="AM862" s="37"/>
    </row>
    <row r="863" spans="1:39" ht="15.95" customHeight="1" x14ac:dyDescent="0.25">
      <c r="A863" s="11">
        <f t="shared" si="223"/>
        <v>843</v>
      </c>
      <c r="B863" s="12" t="s">
        <v>212</v>
      </c>
      <c r="C863" s="13" t="s">
        <v>1012</v>
      </c>
      <c r="D863" s="13" t="s">
        <v>502</v>
      </c>
      <c r="E863" s="13" t="s">
        <v>29</v>
      </c>
      <c r="F863" s="13" t="s">
        <v>35</v>
      </c>
      <c r="G863" s="14">
        <v>22000</v>
      </c>
      <c r="H863" s="14">
        <v>0</v>
      </c>
      <c r="I863" s="14">
        <v>0</v>
      </c>
      <c r="J863" s="14">
        <f t="shared" si="233"/>
        <v>631.4</v>
      </c>
      <c r="K863" s="14">
        <f t="shared" si="234"/>
        <v>1561.9999999999998</v>
      </c>
      <c r="L863" s="14">
        <f t="shared" si="235"/>
        <v>253</v>
      </c>
      <c r="M863" s="14">
        <f t="shared" ref="M863:M895" si="241">+G863*3.04%</f>
        <v>668.8</v>
      </c>
      <c r="N863" s="14">
        <f t="shared" si="236"/>
        <v>1559.8000000000002</v>
      </c>
      <c r="O863" s="14">
        <v>0</v>
      </c>
      <c r="P863" s="14">
        <f t="shared" si="237"/>
        <v>4675</v>
      </c>
      <c r="Q863" s="14">
        <v>0</v>
      </c>
      <c r="R863" s="14">
        <f t="shared" si="238"/>
        <v>1300.1999999999998</v>
      </c>
      <c r="S863" s="14">
        <f t="shared" si="239"/>
        <v>3374.8</v>
      </c>
      <c r="T863" s="14">
        <f t="shared" si="240"/>
        <v>20699.8</v>
      </c>
      <c r="U863" s="7"/>
      <c r="V863" s="33"/>
      <c r="W863"/>
      <c r="X863"/>
      <c r="Y863"/>
      <c r="Z863"/>
      <c r="AA863" s="33"/>
      <c r="AB863"/>
      <c r="AC863" s="33"/>
      <c r="AD863"/>
      <c r="AE863"/>
      <c r="AF863"/>
      <c r="AG863"/>
      <c r="AH863" s="33"/>
      <c r="AI863" s="33"/>
      <c r="AJ863"/>
      <c r="AL863" s="37"/>
      <c r="AM863" s="37"/>
    </row>
    <row r="864" spans="1:39" ht="15.95" customHeight="1" x14ac:dyDescent="0.25">
      <c r="A864" s="11">
        <f t="shared" si="223"/>
        <v>844</v>
      </c>
      <c r="B864" s="12" t="s">
        <v>212</v>
      </c>
      <c r="C864" s="13" t="s">
        <v>1028</v>
      </c>
      <c r="D864" s="13" t="s">
        <v>363</v>
      </c>
      <c r="E864" s="13" t="s">
        <v>29</v>
      </c>
      <c r="F864" s="13" t="s">
        <v>30</v>
      </c>
      <c r="G864" s="14">
        <v>22000</v>
      </c>
      <c r="H864" s="14">
        <v>0</v>
      </c>
      <c r="I864" s="14">
        <v>0</v>
      </c>
      <c r="J864" s="14">
        <f t="shared" si="233"/>
        <v>631.4</v>
      </c>
      <c r="K864" s="14">
        <f t="shared" si="234"/>
        <v>1561.9999999999998</v>
      </c>
      <c r="L864" s="14">
        <f t="shared" si="235"/>
        <v>253</v>
      </c>
      <c r="M864" s="14">
        <f t="shared" si="241"/>
        <v>668.8</v>
      </c>
      <c r="N864" s="14">
        <f t="shared" si="236"/>
        <v>1559.8000000000002</v>
      </c>
      <c r="O864" s="14">
        <v>0</v>
      </c>
      <c r="P864" s="14">
        <f t="shared" si="237"/>
        <v>4675</v>
      </c>
      <c r="Q864" s="14">
        <v>0</v>
      </c>
      <c r="R864" s="14">
        <f t="shared" si="238"/>
        <v>1300.1999999999998</v>
      </c>
      <c r="S864" s="14">
        <f t="shared" si="239"/>
        <v>3374.8</v>
      </c>
      <c r="T864" s="14">
        <f t="shared" si="240"/>
        <v>20699.8</v>
      </c>
      <c r="U864" s="7"/>
      <c r="V864" s="33"/>
      <c r="W864"/>
      <c r="X864"/>
      <c r="Y864"/>
      <c r="Z864"/>
      <c r="AA864" s="33"/>
      <c r="AB864"/>
      <c r="AC864" s="33"/>
      <c r="AD864"/>
      <c r="AE864"/>
      <c r="AF864"/>
      <c r="AG864"/>
      <c r="AH864" s="33"/>
      <c r="AI864" s="33"/>
      <c r="AJ864"/>
      <c r="AL864" s="37"/>
      <c r="AM864" s="37"/>
    </row>
    <row r="865" spans="1:39" ht="15.95" customHeight="1" x14ac:dyDescent="0.25">
      <c r="A865" s="11">
        <f t="shared" si="223"/>
        <v>845</v>
      </c>
      <c r="B865" s="12" t="s">
        <v>212</v>
      </c>
      <c r="C865" s="13" t="s">
        <v>1036</v>
      </c>
      <c r="D865" s="13" t="s">
        <v>37</v>
      </c>
      <c r="E865" s="13" t="s">
        <v>29</v>
      </c>
      <c r="F865" s="13" t="s">
        <v>35</v>
      </c>
      <c r="G865" s="14">
        <v>34000</v>
      </c>
      <c r="H865" s="14">
        <v>0</v>
      </c>
      <c r="I865" s="14">
        <v>0</v>
      </c>
      <c r="J865" s="14">
        <f t="shared" si="233"/>
        <v>975.8</v>
      </c>
      <c r="K865" s="14">
        <f t="shared" si="234"/>
        <v>2414</v>
      </c>
      <c r="L865" s="14">
        <f t="shared" si="235"/>
        <v>391</v>
      </c>
      <c r="M865" s="14">
        <f t="shared" si="241"/>
        <v>1033.5999999999999</v>
      </c>
      <c r="N865" s="14">
        <f t="shared" si="236"/>
        <v>2410.6000000000004</v>
      </c>
      <c r="O865" s="14">
        <v>0</v>
      </c>
      <c r="P865" s="14">
        <f t="shared" si="237"/>
        <v>7225</v>
      </c>
      <c r="Q865" s="14">
        <v>0</v>
      </c>
      <c r="R865" s="14">
        <f t="shared" si="238"/>
        <v>2009.3999999999999</v>
      </c>
      <c r="S865" s="14">
        <f t="shared" si="239"/>
        <v>5215.6000000000004</v>
      </c>
      <c r="T865" s="14">
        <f t="shared" si="240"/>
        <v>31990.6</v>
      </c>
      <c r="U865" s="7"/>
      <c r="V865" s="33"/>
      <c r="W865"/>
      <c r="X865"/>
      <c r="Y865"/>
      <c r="Z865"/>
      <c r="AA865" s="33"/>
      <c r="AB865"/>
      <c r="AC865" s="33"/>
      <c r="AD865"/>
      <c r="AE865"/>
      <c r="AF865" s="33"/>
      <c r="AG865"/>
      <c r="AH865" s="33"/>
      <c r="AI865" s="33"/>
      <c r="AJ865"/>
      <c r="AL865" s="37"/>
      <c r="AM865" s="37"/>
    </row>
    <row r="866" spans="1:39" ht="15.95" customHeight="1" x14ac:dyDescent="0.25">
      <c r="A866" s="11">
        <f t="shared" si="223"/>
        <v>846</v>
      </c>
      <c r="B866" s="12" t="s">
        <v>212</v>
      </c>
      <c r="C866" s="13" t="s">
        <v>1091</v>
      </c>
      <c r="D866" s="13" t="s">
        <v>502</v>
      </c>
      <c r="E866" s="13" t="s">
        <v>29</v>
      </c>
      <c r="F866" s="13" t="s">
        <v>35</v>
      </c>
      <c r="G866" s="14">
        <v>20000</v>
      </c>
      <c r="H866" s="14">
        <v>0</v>
      </c>
      <c r="I866" s="14">
        <v>0</v>
      </c>
      <c r="J866" s="14">
        <f t="shared" si="233"/>
        <v>574</v>
      </c>
      <c r="K866" s="14">
        <f t="shared" si="234"/>
        <v>1419.9999999999998</v>
      </c>
      <c r="L866" s="14">
        <f t="shared" si="235"/>
        <v>230</v>
      </c>
      <c r="M866" s="14">
        <f t="shared" si="241"/>
        <v>608</v>
      </c>
      <c r="N866" s="14">
        <f t="shared" si="236"/>
        <v>1418</v>
      </c>
      <c r="O866" s="14">
        <v>0</v>
      </c>
      <c r="P866" s="14">
        <f t="shared" si="237"/>
        <v>4250</v>
      </c>
      <c r="Q866" s="14">
        <v>0</v>
      </c>
      <c r="R866" s="14">
        <f t="shared" si="238"/>
        <v>1182</v>
      </c>
      <c r="S866" s="14">
        <f t="shared" si="239"/>
        <v>3068</v>
      </c>
      <c r="T866" s="14">
        <f t="shared" si="240"/>
        <v>18818</v>
      </c>
      <c r="U866" s="7"/>
      <c r="V866" s="33"/>
      <c r="W866"/>
      <c r="X866"/>
      <c r="Y866"/>
      <c r="Z866"/>
      <c r="AA866" s="33"/>
      <c r="AB866"/>
      <c r="AC866" s="33"/>
      <c r="AD866"/>
      <c r="AE866"/>
      <c r="AF866"/>
      <c r="AG866"/>
      <c r="AH866" s="33"/>
      <c r="AI866" s="33"/>
      <c r="AJ866"/>
      <c r="AL866" s="37"/>
      <c r="AM866" s="37"/>
    </row>
    <row r="867" spans="1:39" ht="15.95" customHeight="1" x14ac:dyDescent="0.25">
      <c r="A867" s="11">
        <f t="shared" si="223"/>
        <v>847</v>
      </c>
      <c r="B867" s="12" t="s">
        <v>403</v>
      </c>
      <c r="C867" s="13" t="s">
        <v>959</v>
      </c>
      <c r="D867" s="13" t="s">
        <v>731</v>
      </c>
      <c r="E867" s="13" t="s">
        <v>29</v>
      </c>
      <c r="F867" s="13" t="s">
        <v>30</v>
      </c>
      <c r="G867" s="14">
        <v>45000</v>
      </c>
      <c r="H867" s="14">
        <v>1148.33</v>
      </c>
      <c r="I867" s="14">
        <v>0</v>
      </c>
      <c r="J867" s="14">
        <f t="shared" si="233"/>
        <v>1291.5</v>
      </c>
      <c r="K867" s="14">
        <f t="shared" si="234"/>
        <v>3194.9999999999995</v>
      </c>
      <c r="L867" s="14">
        <f t="shared" si="235"/>
        <v>517.5</v>
      </c>
      <c r="M867" s="14">
        <f t="shared" si="241"/>
        <v>1368</v>
      </c>
      <c r="N867" s="14">
        <f t="shared" si="236"/>
        <v>3190.5</v>
      </c>
      <c r="O867" s="14">
        <v>0</v>
      </c>
      <c r="P867" s="14">
        <f t="shared" si="237"/>
        <v>9562.5</v>
      </c>
      <c r="Q867" s="14">
        <v>0</v>
      </c>
      <c r="R867" s="14">
        <f t="shared" si="238"/>
        <v>3807.83</v>
      </c>
      <c r="S867" s="14">
        <f t="shared" si="239"/>
        <v>6903</v>
      </c>
      <c r="T867" s="14">
        <f t="shared" si="240"/>
        <v>41192.17</v>
      </c>
      <c r="U867" s="7"/>
      <c r="V867" s="33"/>
      <c r="W867"/>
      <c r="X867"/>
      <c r="Y867"/>
      <c r="Z867"/>
      <c r="AA867" s="33"/>
      <c r="AB867"/>
      <c r="AC867" s="33"/>
      <c r="AD867" s="33"/>
      <c r="AE867" s="33"/>
      <c r="AF867" s="33"/>
      <c r="AG867"/>
      <c r="AH867" s="33"/>
      <c r="AI867" s="33"/>
      <c r="AJ867"/>
      <c r="AL867" s="37"/>
      <c r="AM867" s="37"/>
    </row>
    <row r="868" spans="1:39" ht="15.95" customHeight="1" x14ac:dyDescent="0.25">
      <c r="A868" s="11">
        <f t="shared" si="223"/>
        <v>848</v>
      </c>
      <c r="B868" s="12" t="s">
        <v>403</v>
      </c>
      <c r="C868" s="13" t="s">
        <v>960</v>
      </c>
      <c r="D868" s="13" t="s">
        <v>731</v>
      </c>
      <c r="E868" s="13" t="s">
        <v>29</v>
      </c>
      <c r="F868" s="13" t="s">
        <v>30</v>
      </c>
      <c r="G868" s="14">
        <v>45000</v>
      </c>
      <c r="H868" s="14">
        <v>1148.33</v>
      </c>
      <c r="I868" s="14">
        <v>0</v>
      </c>
      <c r="J868" s="14">
        <f t="shared" si="233"/>
        <v>1291.5</v>
      </c>
      <c r="K868" s="14">
        <f t="shared" si="234"/>
        <v>3194.9999999999995</v>
      </c>
      <c r="L868" s="14">
        <f t="shared" si="235"/>
        <v>517.5</v>
      </c>
      <c r="M868" s="14">
        <f t="shared" si="241"/>
        <v>1368</v>
      </c>
      <c r="N868" s="14">
        <f t="shared" si="236"/>
        <v>3190.5</v>
      </c>
      <c r="O868" s="14">
        <v>0</v>
      </c>
      <c r="P868" s="14">
        <f t="shared" si="237"/>
        <v>9562.5</v>
      </c>
      <c r="Q868" s="14">
        <v>0</v>
      </c>
      <c r="R868" s="14">
        <f t="shared" si="238"/>
        <v>3807.83</v>
      </c>
      <c r="S868" s="14">
        <f t="shared" si="239"/>
        <v>6903</v>
      </c>
      <c r="T868" s="14">
        <f t="shared" si="240"/>
        <v>41192.17</v>
      </c>
      <c r="U868" s="7"/>
      <c r="V868" s="33"/>
      <c r="W868"/>
      <c r="X868"/>
      <c r="Y868"/>
      <c r="Z868"/>
      <c r="AA868" s="33"/>
      <c r="AB868"/>
      <c r="AC868" s="33"/>
      <c r="AD868" s="33"/>
      <c r="AE868" s="33"/>
      <c r="AF868" s="33"/>
      <c r="AG868"/>
      <c r="AH868" s="33"/>
      <c r="AI868" s="33"/>
      <c r="AJ868"/>
      <c r="AL868" s="37"/>
      <c r="AM868" s="37"/>
    </row>
    <row r="869" spans="1:39" ht="15.95" customHeight="1" x14ac:dyDescent="0.25">
      <c r="A869" s="11">
        <f t="shared" si="223"/>
        <v>849</v>
      </c>
      <c r="B869" s="12" t="s">
        <v>403</v>
      </c>
      <c r="C869" s="13" t="s">
        <v>961</v>
      </c>
      <c r="D869" s="13" t="s">
        <v>731</v>
      </c>
      <c r="E869" s="13" t="s">
        <v>29</v>
      </c>
      <c r="F869" s="13" t="s">
        <v>35</v>
      </c>
      <c r="G869" s="14">
        <v>45000</v>
      </c>
      <c r="H869" s="14">
        <v>1148.33</v>
      </c>
      <c r="I869" s="14">
        <v>0</v>
      </c>
      <c r="J869" s="14">
        <f t="shared" si="233"/>
        <v>1291.5</v>
      </c>
      <c r="K869" s="14">
        <f t="shared" si="234"/>
        <v>3194.9999999999995</v>
      </c>
      <c r="L869" s="14">
        <f t="shared" si="235"/>
        <v>517.5</v>
      </c>
      <c r="M869" s="14">
        <f t="shared" si="241"/>
        <v>1368</v>
      </c>
      <c r="N869" s="14">
        <f t="shared" si="236"/>
        <v>3190.5</v>
      </c>
      <c r="O869" s="14">
        <v>0</v>
      </c>
      <c r="P869" s="14">
        <f t="shared" si="237"/>
        <v>9562.5</v>
      </c>
      <c r="Q869" s="14">
        <v>12076.16</v>
      </c>
      <c r="R869" s="14">
        <f t="shared" si="238"/>
        <v>15883.99</v>
      </c>
      <c r="S869" s="14">
        <f t="shared" si="239"/>
        <v>6903</v>
      </c>
      <c r="T869" s="14">
        <f t="shared" si="240"/>
        <v>29116.010000000002</v>
      </c>
      <c r="U869" s="7"/>
      <c r="V869" s="33"/>
      <c r="W869"/>
      <c r="X869"/>
      <c r="Y869"/>
      <c r="Z869"/>
      <c r="AA869" s="33"/>
      <c r="AB869"/>
      <c r="AC869" s="33"/>
      <c r="AD869" s="33"/>
      <c r="AE869" s="33"/>
      <c r="AF869" s="33"/>
      <c r="AG869" s="33"/>
      <c r="AH869" s="33"/>
      <c r="AI869" s="33"/>
      <c r="AJ869"/>
      <c r="AL869" s="37"/>
      <c r="AM869" s="37"/>
    </row>
    <row r="870" spans="1:39" ht="15.95" customHeight="1" x14ac:dyDescent="0.25">
      <c r="A870" s="11">
        <f t="shared" ref="A870:A895" si="242">1+A869</f>
        <v>850</v>
      </c>
      <c r="B870" s="12" t="s">
        <v>403</v>
      </c>
      <c r="C870" s="13" t="s">
        <v>962</v>
      </c>
      <c r="D870" s="13" t="s">
        <v>1061</v>
      </c>
      <c r="E870" s="13" t="s">
        <v>29</v>
      </c>
      <c r="F870" s="13" t="s">
        <v>30</v>
      </c>
      <c r="G870" s="14">
        <v>120000</v>
      </c>
      <c r="H870" s="14">
        <v>16809.87</v>
      </c>
      <c r="I870" s="14">
        <v>0</v>
      </c>
      <c r="J870" s="14">
        <f t="shared" si="233"/>
        <v>3444</v>
      </c>
      <c r="K870" s="14">
        <f t="shared" si="234"/>
        <v>8520</v>
      </c>
      <c r="L870" s="14">
        <f t="shared" si="235"/>
        <v>1380</v>
      </c>
      <c r="M870" s="14">
        <f t="shared" si="241"/>
        <v>3648</v>
      </c>
      <c r="N870" s="14">
        <f t="shared" si="236"/>
        <v>8508</v>
      </c>
      <c r="O870" s="14">
        <v>0</v>
      </c>
      <c r="P870" s="14">
        <f t="shared" si="237"/>
        <v>25500</v>
      </c>
      <c r="Q870" s="14">
        <v>1830.01</v>
      </c>
      <c r="R870" s="14">
        <f t="shared" si="238"/>
        <v>25731.879999999997</v>
      </c>
      <c r="S870" s="14">
        <f t="shared" si="239"/>
        <v>18408</v>
      </c>
      <c r="T870" s="14">
        <f t="shared" si="240"/>
        <v>94268.12</v>
      </c>
      <c r="U870" s="7"/>
      <c r="V870" s="33"/>
      <c r="W870"/>
      <c r="X870"/>
      <c r="Y870"/>
      <c r="Z870"/>
      <c r="AA870" s="33"/>
      <c r="AB870"/>
      <c r="AC870" s="33"/>
      <c r="AD870" s="33"/>
      <c r="AE870" s="33"/>
      <c r="AF870" s="33"/>
      <c r="AG870" s="33"/>
      <c r="AH870" s="33"/>
      <c r="AI870" s="33"/>
      <c r="AJ870"/>
      <c r="AL870" s="37"/>
      <c r="AM870" s="37"/>
    </row>
    <row r="871" spans="1:39" ht="15.95" customHeight="1" x14ac:dyDescent="0.25">
      <c r="A871" s="11">
        <f t="shared" si="242"/>
        <v>851</v>
      </c>
      <c r="B871" s="12" t="s">
        <v>403</v>
      </c>
      <c r="C871" s="13" t="s">
        <v>963</v>
      </c>
      <c r="D871" s="13" t="s">
        <v>1061</v>
      </c>
      <c r="E871" s="13" t="s">
        <v>29</v>
      </c>
      <c r="F871" s="13" t="s">
        <v>30</v>
      </c>
      <c r="G871" s="14">
        <v>120000</v>
      </c>
      <c r="H871" s="14">
        <v>16809.87</v>
      </c>
      <c r="I871" s="14">
        <v>0</v>
      </c>
      <c r="J871" s="14">
        <f t="shared" si="233"/>
        <v>3444</v>
      </c>
      <c r="K871" s="14">
        <f t="shared" si="234"/>
        <v>8520</v>
      </c>
      <c r="L871" s="14">
        <f t="shared" si="235"/>
        <v>1380</v>
      </c>
      <c r="M871" s="14">
        <f t="shared" si="241"/>
        <v>3648</v>
      </c>
      <c r="N871" s="14">
        <f t="shared" si="236"/>
        <v>8508</v>
      </c>
      <c r="O871" s="14">
        <v>0</v>
      </c>
      <c r="P871" s="14">
        <f t="shared" si="237"/>
        <v>25500</v>
      </c>
      <c r="Q871" s="14">
        <v>8302.01</v>
      </c>
      <c r="R871" s="14">
        <f t="shared" si="238"/>
        <v>32203.879999999997</v>
      </c>
      <c r="S871" s="14">
        <f t="shared" si="239"/>
        <v>18408</v>
      </c>
      <c r="T871" s="14">
        <f t="shared" si="240"/>
        <v>87796.12</v>
      </c>
      <c r="U871" s="7"/>
      <c r="V871" s="33"/>
      <c r="W871"/>
      <c r="X871"/>
      <c r="Y871"/>
      <c r="Z871"/>
      <c r="AA871" s="33"/>
      <c r="AB871"/>
      <c r="AC871" s="33"/>
      <c r="AD871" s="33"/>
      <c r="AE871" s="33"/>
      <c r="AF871" s="33"/>
      <c r="AG871" s="33"/>
      <c r="AH871" s="33"/>
      <c r="AI871" s="33"/>
      <c r="AJ871"/>
      <c r="AL871" s="37"/>
      <c r="AM871" s="37"/>
    </row>
    <row r="872" spans="1:39" ht="15.95" customHeight="1" x14ac:dyDescent="0.25">
      <c r="A872" s="11">
        <f t="shared" si="242"/>
        <v>852</v>
      </c>
      <c r="B872" s="12" t="s">
        <v>405</v>
      </c>
      <c r="C872" s="13" t="s">
        <v>964</v>
      </c>
      <c r="D872" s="13" t="s">
        <v>1061</v>
      </c>
      <c r="E872" s="13" t="s">
        <v>29</v>
      </c>
      <c r="F872" s="13" t="s">
        <v>35</v>
      </c>
      <c r="G872" s="14">
        <v>120000</v>
      </c>
      <c r="H872" s="14">
        <v>16809.87</v>
      </c>
      <c r="I872" s="14">
        <v>0</v>
      </c>
      <c r="J872" s="14">
        <f t="shared" si="233"/>
        <v>3444</v>
      </c>
      <c r="K872" s="14">
        <f t="shared" si="234"/>
        <v>8520</v>
      </c>
      <c r="L872" s="14">
        <f t="shared" si="235"/>
        <v>1380</v>
      </c>
      <c r="M872" s="14">
        <f t="shared" si="241"/>
        <v>3648</v>
      </c>
      <c r="N872" s="14">
        <f t="shared" si="236"/>
        <v>8508</v>
      </c>
      <c r="O872" s="14">
        <v>0</v>
      </c>
      <c r="P872" s="14">
        <f t="shared" si="237"/>
        <v>25500</v>
      </c>
      <c r="Q872" s="14">
        <v>54383.46</v>
      </c>
      <c r="R872" s="14">
        <f t="shared" si="238"/>
        <v>78285.33</v>
      </c>
      <c r="S872" s="14">
        <f t="shared" si="239"/>
        <v>18408</v>
      </c>
      <c r="T872" s="14">
        <f t="shared" si="240"/>
        <v>41714.67</v>
      </c>
      <c r="U872" s="7"/>
      <c r="V872" s="33"/>
      <c r="W872"/>
      <c r="X872"/>
      <c r="Y872"/>
      <c r="Z872"/>
      <c r="AA872" s="33"/>
      <c r="AB872"/>
      <c r="AC872" s="33"/>
      <c r="AD872" s="33"/>
      <c r="AE872" s="33"/>
      <c r="AF872" s="33"/>
      <c r="AG872" s="33"/>
      <c r="AH872" s="33"/>
      <c r="AI872" s="33"/>
      <c r="AJ872"/>
      <c r="AL872" s="37"/>
      <c r="AM872" s="37"/>
    </row>
    <row r="873" spans="1:39" ht="15.95" customHeight="1" x14ac:dyDescent="0.25">
      <c r="A873" s="11">
        <f t="shared" si="242"/>
        <v>853</v>
      </c>
      <c r="B873" s="28" t="s">
        <v>405</v>
      </c>
      <c r="C873" s="29" t="s">
        <v>965</v>
      </c>
      <c r="D873" s="13" t="s">
        <v>103</v>
      </c>
      <c r="E873" s="13" t="s">
        <v>29</v>
      </c>
      <c r="F873" s="29" t="s">
        <v>35</v>
      </c>
      <c r="G873" s="30">
        <v>30000</v>
      </c>
      <c r="H873" s="14">
        <v>0</v>
      </c>
      <c r="I873" s="30">
        <v>0</v>
      </c>
      <c r="J873" s="14">
        <f t="shared" si="233"/>
        <v>861</v>
      </c>
      <c r="K873" s="14">
        <f t="shared" si="234"/>
        <v>2130</v>
      </c>
      <c r="L873" s="14">
        <f t="shared" si="235"/>
        <v>345</v>
      </c>
      <c r="M873" s="14">
        <f t="shared" si="241"/>
        <v>912</v>
      </c>
      <c r="N873" s="14">
        <f t="shared" si="236"/>
        <v>2127</v>
      </c>
      <c r="O873" s="14">
        <v>0</v>
      </c>
      <c r="P873" s="14">
        <f t="shared" si="237"/>
        <v>6375</v>
      </c>
      <c r="Q873" s="14">
        <v>7998.5</v>
      </c>
      <c r="R873" s="14">
        <f t="shared" si="238"/>
        <v>9771.5</v>
      </c>
      <c r="S873" s="14">
        <f t="shared" si="239"/>
        <v>4602</v>
      </c>
      <c r="T873" s="14">
        <f t="shared" si="240"/>
        <v>20228.5</v>
      </c>
      <c r="U873" s="7"/>
      <c r="V873" s="33"/>
      <c r="W873"/>
      <c r="X873"/>
      <c r="Y873"/>
      <c r="Z873"/>
      <c r="AA873" s="33"/>
      <c r="AB873"/>
      <c r="AC873" s="33"/>
      <c r="AD873"/>
      <c r="AE873"/>
      <c r="AF873"/>
      <c r="AG873" s="33"/>
      <c r="AH873" s="33"/>
      <c r="AI873" s="33"/>
      <c r="AJ873"/>
      <c r="AL873" s="37"/>
      <c r="AM873" s="37"/>
    </row>
    <row r="874" spans="1:39" ht="15.95" customHeight="1" x14ac:dyDescent="0.25">
      <c r="A874" s="11">
        <f t="shared" si="242"/>
        <v>854</v>
      </c>
      <c r="B874" s="12" t="s">
        <v>405</v>
      </c>
      <c r="C874" s="13" t="s">
        <v>966</v>
      </c>
      <c r="D874" s="13" t="s">
        <v>318</v>
      </c>
      <c r="E874" s="13" t="s">
        <v>29</v>
      </c>
      <c r="F874" s="13" t="s">
        <v>35</v>
      </c>
      <c r="G874" s="14">
        <v>140403.47</v>
      </c>
      <c r="H874" s="14">
        <v>20810.62</v>
      </c>
      <c r="I874" s="14">
        <v>0</v>
      </c>
      <c r="J874" s="14">
        <f t="shared" si="233"/>
        <v>4029.5795889999999</v>
      </c>
      <c r="K874" s="14">
        <f t="shared" si="234"/>
        <v>9968.6463699999986</v>
      </c>
      <c r="L874" s="14">
        <f t="shared" si="235"/>
        <v>1614.639905</v>
      </c>
      <c r="M874" s="14">
        <f t="shared" si="241"/>
        <v>4268.265488</v>
      </c>
      <c r="N874" s="14">
        <f t="shared" si="236"/>
        <v>9954.6060230000003</v>
      </c>
      <c r="O874" s="14">
        <v>3194.62</v>
      </c>
      <c r="P874" s="14">
        <f t="shared" si="237"/>
        <v>29835.737375000001</v>
      </c>
      <c r="Q874" s="14">
        <v>53576.159999999996</v>
      </c>
      <c r="R874" s="14">
        <f t="shared" si="238"/>
        <v>85879.245077</v>
      </c>
      <c r="S874" s="14">
        <f t="shared" si="239"/>
        <v>21537.892297999999</v>
      </c>
      <c r="T874" s="14">
        <f t="shared" si="240"/>
        <v>54524.224923000002</v>
      </c>
      <c r="U874" s="7"/>
      <c r="V874" s="33"/>
      <c r="W874"/>
      <c r="X874"/>
      <c r="Y874"/>
      <c r="Z874"/>
      <c r="AA874" s="33"/>
      <c r="AB874"/>
      <c r="AC874" s="33"/>
      <c r="AD874" s="33"/>
      <c r="AE874" s="33"/>
      <c r="AF874" s="33"/>
      <c r="AG874" s="33"/>
      <c r="AH874" s="33"/>
      <c r="AI874" s="33"/>
      <c r="AJ874"/>
      <c r="AL874" s="37"/>
      <c r="AM874" s="37"/>
    </row>
    <row r="875" spans="1:39" ht="15.95" customHeight="1" x14ac:dyDescent="0.25">
      <c r="A875" s="11">
        <f t="shared" si="242"/>
        <v>855</v>
      </c>
      <c r="B875" s="12" t="s">
        <v>405</v>
      </c>
      <c r="C875" s="13" t="s">
        <v>967</v>
      </c>
      <c r="D875" s="13" t="s">
        <v>269</v>
      </c>
      <c r="E875" s="13" t="s">
        <v>29</v>
      </c>
      <c r="F875" s="13" t="s">
        <v>35</v>
      </c>
      <c r="G875" s="14">
        <v>30990.04</v>
      </c>
      <c r="H875" s="14">
        <v>0</v>
      </c>
      <c r="I875" s="14">
        <v>0</v>
      </c>
      <c r="J875" s="14">
        <f t="shared" si="233"/>
        <v>889.41414800000007</v>
      </c>
      <c r="K875" s="14">
        <f t="shared" si="234"/>
        <v>2200.2928400000001</v>
      </c>
      <c r="L875" s="14">
        <f t="shared" si="235"/>
        <v>356.38546000000002</v>
      </c>
      <c r="M875" s="14">
        <f t="shared" si="241"/>
        <v>942.097216</v>
      </c>
      <c r="N875" s="14">
        <f t="shared" si="236"/>
        <v>2197.1938360000004</v>
      </c>
      <c r="O875" s="14">
        <v>0</v>
      </c>
      <c r="P875" s="14">
        <f t="shared" si="237"/>
        <v>6585.3834999999999</v>
      </c>
      <c r="Q875" s="14">
        <v>0</v>
      </c>
      <c r="R875" s="14">
        <f t="shared" si="238"/>
        <v>1831.511364</v>
      </c>
      <c r="S875" s="14">
        <f t="shared" si="239"/>
        <v>4753.872136</v>
      </c>
      <c r="T875" s="14">
        <f t="shared" si="240"/>
        <v>29158.528636000003</v>
      </c>
      <c r="U875" s="7"/>
      <c r="V875" s="33"/>
      <c r="W875"/>
      <c r="X875"/>
      <c r="Y875"/>
      <c r="Z875"/>
      <c r="AA875" s="33"/>
      <c r="AB875"/>
      <c r="AC875" s="33"/>
      <c r="AD875"/>
      <c r="AE875"/>
      <c r="AF875"/>
      <c r="AG875"/>
      <c r="AH875" s="33"/>
      <c r="AI875" s="33"/>
      <c r="AJ875"/>
      <c r="AL875" s="37"/>
      <c r="AM875" s="37"/>
    </row>
    <row r="876" spans="1:39" ht="15.95" customHeight="1" x14ac:dyDescent="0.25">
      <c r="A876" s="11">
        <f t="shared" si="242"/>
        <v>856</v>
      </c>
      <c r="B876" s="12" t="s">
        <v>405</v>
      </c>
      <c r="C876" s="13" t="s">
        <v>968</v>
      </c>
      <c r="D876" s="13" t="s">
        <v>1061</v>
      </c>
      <c r="E876" s="13" t="s">
        <v>29</v>
      </c>
      <c r="F876" s="13" t="s">
        <v>35</v>
      </c>
      <c r="G876" s="14">
        <v>120000</v>
      </c>
      <c r="H876" s="14">
        <v>16413.02</v>
      </c>
      <c r="I876" s="14">
        <v>0</v>
      </c>
      <c r="J876" s="14">
        <f t="shared" si="233"/>
        <v>3444</v>
      </c>
      <c r="K876" s="14">
        <f t="shared" si="234"/>
        <v>8520</v>
      </c>
      <c r="L876" s="14">
        <f t="shared" si="235"/>
        <v>1380</v>
      </c>
      <c r="M876" s="14">
        <f t="shared" si="241"/>
        <v>3648</v>
      </c>
      <c r="N876" s="14">
        <f t="shared" si="236"/>
        <v>8508</v>
      </c>
      <c r="O876" s="14">
        <v>1587.38</v>
      </c>
      <c r="P876" s="14">
        <f t="shared" si="237"/>
        <v>25500</v>
      </c>
      <c r="Q876" s="14">
        <v>1855.0099999999998</v>
      </c>
      <c r="R876" s="14">
        <f t="shared" si="238"/>
        <v>26947.410000000003</v>
      </c>
      <c r="S876" s="14">
        <f t="shared" si="239"/>
        <v>18408</v>
      </c>
      <c r="T876" s="14">
        <f t="shared" si="240"/>
        <v>93052.59</v>
      </c>
      <c r="U876" s="7"/>
      <c r="V876" s="33"/>
      <c r="W876"/>
      <c r="X876"/>
      <c r="Y876"/>
      <c r="Z876"/>
      <c r="AA876" s="33"/>
      <c r="AB876"/>
      <c r="AC876" s="33"/>
      <c r="AD876" s="33"/>
      <c r="AE876" s="33"/>
      <c r="AF876" s="33"/>
      <c r="AG876" s="33"/>
      <c r="AH876" s="33"/>
      <c r="AI876" s="33"/>
      <c r="AJ876"/>
      <c r="AL876" s="37"/>
      <c r="AM876" s="37"/>
    </row>
    <row r="877" spans="1:39" ht="15.95" customHeight="1" x14ac:dyDescent="0.25">
      <c r="A877" s="11">
        <f t="shared" si="242"/>
        <v>857</v>
      </c>
      <c r="B877" s="12" t="s">
        <v>405</v>
      </c>
      <c r="C877" s="13" t="s">
        <v>969</v>
      </c>
      <c r="D877" s="13" t="s">
        <v>300</v>
      </c>
      <c r="E877" s="13" t="s">
        <v>29</v>
      </c>
      <c r="F877" s="13" t="s">
        <v>35</v>
      </c>
      <c r="G877" s="14">
        <v>34500</v>
      </c>
      <c r="H877" s="14">
        <v>0</v>
      </c>
      <c r="I877" s="14">
        <v>0</v>
      </c>
      <c r="J877" s="14">
        <f t="shared" si="233"/>
        <v>990.15</v>
      </c>
      <c r="K877" s="14">
        <f t="shared" si="234"/>
        <v>2449.5</v>
      </c>
      <c r="L877" s="14">
        <f t="shared" si="235"/>
        <v>396.75</v>
      </c>
      <c r="M877" s="14">
        <f t="shared" si="241"/>
        <v>1048.8</v>
      </c>
      <c r="N877" s="14">
        <f t="shared" si="236"/>
        <v>2446.0500000000002</v>
      </c>
      <c r="O877" s="14">
        <v>0</v>
      </c>
      <c r="P877" s="14">
        <f t="shared" si="237"/>
        <v>7331.25</v>
      </c>
      <c r="Q877" s="14">
        <v>19823.41</v>
      </c>
      <c r="R877" s="14">
        <f t="shared" si="238"/>
        <v>21862.36</v>
      </c>
      <c r="S877" s="14">
        <f t="shared" si="239"/>
        <v>5292.3</v>
      </c>
      <c r="T877" s="14">
        <f t="shared" si="240"/>
        <v>12637.64</v>
      </c>
      <c r="U877" s="7"/>
      <c r="V877" s="33"/>
      <c r="W877"/>
      <c r="X877"/>
      <c r="Y877"/>
      <c r="Z877"/>
      <c r="AA877" s="33"/>
      <c r="AB877"/>
      <c r="AC877" s="33"/>
      <c r="AD877"/>
      <c r="AE877"/>
      <c r="AF877" s="33"/>
      <c r="AG877" s="33"/>
      <c r="AH877" s="33"/>
      <c r="AI877" s="33"/>
      <c r="AJ877"/>
      <c r="AL877" s="37"/>
      <c r="AM877" s="37"/>
    </row>
    <row r="878" spans="1:39" s="3" customFormat="1" ht="12.75" customHeight="1" x14ac:dyDescent="0.25">
      <c r="A878" s="11">
        <f t="shared" si="242"/>
        <v>858</v>
      </c>
      <c r="B878" s="12" t="s">
        <v>405</v>
      </c>
      <c r="C878" s="13" t="s">
        <v>970</v>
      </c>
      <c r="D878" s="13" t="s">
        <v>269</v>
      </c>
      <c r="E878" s="13" t="s">
        <v>44</v>
      </c>
      <c r="F878" s="13" t="s">
        <v>30</v>
      </c>
      <c r="G878" s="14">
        <v>34500</v>
      </c>
      <c r="H878" s="14">
        <v>0</v>
      </c>
      <c r="I878" s="14">
        <v>0</v>
      </c>
      <c r="J878" s="14">
        <f t="shared" si="233"/>
        <v>990.15</v>
      </c>
      <c r="K878" s="14">
        <f t="shared" si="234"/>
        <v>2449.5</v>
      </c>
      <c r="L878" s="14">
        <f t="shared" si="235"/>
        <v>396.75</v>
      </c>
      <c r="M878" s="14">
        <f t="shared" si="241"/>
        <v>1048.8</v>
      </c>
      <c r="N878" s="14">
        <f t="shared" si="236"/>
        <v>2446.0500000000002</v>
      </c>
      <c r="O878" s="14">
        <v>1597.31</v>
      </c>
      <c r="P878" s="14">
        <f t="shared" si="237"/>
        <v>7331.25</v>
      </c>
      <c r="Q878" s="14">
        <v>14146.800000000001</v>
      </c>
      <c r="R878" s="14">
        <f t="shared" si="238"/>
        <v>17783.060000000001</v>
      </c>
      <c r="S878" s="14">
        <f t="shared" si="239"/>
        <v>5292.3</v>
      </c>
      <c r="T878" s="14">
        <f t="shared" si="240"/>
        <v>16716.939999999999</v>
      </c>
      <c r="U878" s="7"/>
      <c r="V878" s="33"/>
      <c r="W878"/>
      <c r="X878"/>
      <c r="Y878"/>
      <c r="Z878"/>
      <c r="AA878" s="33"/>
      <c r="AB878"/>
      <c r="AC878" s="33"/>
      <c r="AD878"/>
      <c r="AE878"/>
      <c r="AF878" s="33"/>
      <c r="AG878" s="33"/>
      <c r="AH878" s="33"/>
      <c r="AI878" s="33"/>
      <c r="AJ878"/>
      <c r="AK878" s="7"/>
      <c r="AL878" s="37"/>
      <c r="AM878" s="37"/>
    </row>
    <row r="879" spans="1:39" ht="15.95" customHeight="1" x14ac:dyDescent="0.25">
      <c r="A879" s="11">
        <f t="shared" si="242"/>
        <v>859</v>
      </c>
      <c r="B879" s="12" t="s">
        <v>405</v>
      </c>
      <c r="C879" s="13" t="s">
        <v>971</v>
      </c>
      <c r="D879" s="13" t="s">
        <v>54</v>
      </c>
      <c r="E879" s="13" t="s">
        <v>29</v>
      </c>
      <c r="F879" s="13" t="s">
        <v>30</v>
      </c>
      <c r="G879" s="14">
        <v>45000</v>
      </c>
      <c r="H879" s="14">
        <v>1148.33</v>
      </c>
      <c r="I879" s="14">
        <v>0</v>
      </c>
      <c r="J879" s="14">
        <f t="shared" si="233"/>
        <v>1291.5</v>
      </c>
      <c r="K879" s="14">
        <f t="shared" si="234"/>
        <v>3194.9999999999995</v>
      </c>
      <c r="L879" s="14">
        <f t="shared" si="235"/>
        <v>517.5</v>
      </c>
      <c r="M879" s="14">
        <f t="shared" si="241"/>
        <v>1368</v>
      </c>
      <c r="N879" s="14">
        <f t="shared" si="236"/>
        <v>3190.5</v>
      </c>
      <c r="O879" s="14">
        <v>0</v>
      </c>
      <c r="P879" s="14">
        <f t="shared" si="237"/>
        <v>9562.5</v>
      </c>
      <c r="Q879" s="14">
        <v>29314.75</v>
      </c>
      <c r="R879" s="14">
        <f t="shared" si="238"/>
        <v>33122.58</v>
      </c>
      <c r="S879" s="14">
        <f t="shared" si="239"/>
        <v>6903</v>
      </c>
      <c r="T879" s="14">
        <f t="shared" si="240"/>
        <v>11877.419999999998</v>
      </c>
      <c r="U879" s="7"/>
      <c r="V879" s="33"/>
      <c r="W879"/>
      <c r="X879"/>
      <c r="Y879"/>
      <c r="Z879"/>
      <c r="AA879" s="33"/>
      <c r="AB879"/>
      <c r="AC879" s="33"/>
      <c r="AD879" s="33"/>
      <c r="AE879" s="33"/>
      <c r="AF879" s="33"/>
      <c r="AG879" s="33"/>
      <c r="AH879" s="33"/>
      <c r="AI879" s="33"/>
      <c r="AJ879"/>
      <c r="AL879" s="37"/>
      <c r="AM879" s="37"/>
    </row>
    <row r="880" spans="1:39" ht="15.95" customHeight="1" x14ac:dyDescent="0.25">
      <c r="A880" s="11">
        <f t="shared" si="242"/>
        <v>860</v>
      </c>
      <c r="B880" s="12" t="s">
        <v>405</v>
      </c>
      <c r="C880" s="13" t="s">
        <v>972</v>
      </c>
      <c r="D880" s="13" t="s">
        <v>300</v>
      </c>
      <c r="E880" s="13" t="s">
        <v>29</v>
      </c>
      <c r="F880" s="13" t="s">
        <v>30</v>
      </c>
      <c r="G880" s="14">
        <v>34500</v>
      </c>
      <c r="H880" s="14">
        <v>0</v>
      </c>
      <c r="I880" s="14">
        <v>0</v>
      </c>
      <c r="J880" s="14">
        <f t="shared" si="233"/>
        <v>990.15</v>
      </c>
      <c r="K880" s="14">
        <f t="shared" si="234"/>
        <v>2449.5</v>
      </c>
      <c r="L880" s="14">
        <f t="shared" si="235"/>
        <v>396.75</v>
      </c>
      <c r="M880" s="14">
        <f t="shared" si="241"/>
        <v>1048.8</v>
      </c>
      <c r="N880" s="14">
        <f t="shared" si="236"/>
        <v>2446.0500000000002</v>
      </c>
      <c r="O880" s="14">
        <v>0</v>
      </c>
      <c r="P880" s="14">
        <f t="shared" si="237"/>
        <v>7331.25</v>
      </c>
      <c r="Q880" s="14">
        <v>11749.96</v>
      </c>
      <c r="R880" s="14">
        <f t="shared" si="238"/>
        <v>13788.91</v>
      </c>
      <c r="S880" s="14">
        <f t="shared" si="239"/>
        <v>5292.3</v>
      </c>
      <c r="T880" s="14">
        <f t="shared" si="240"/>
        <v>20711.09</v>
      </c>
      <c r="U880" s="7"/>
      <c r="V880" s="33"/>
      <c r="W880"/>
      <c r="X880"/>
      <c r="Y880"/>
      <c r="Z880"/>
      <c r="AA880" s="33"/>
      <c r="AB880"/>
      <c r="AC880" s="33"/>
      <c r="AD880"/>
      <c r="AE880"/>
      <c r="AF880" s="33"/>
      <c r="AG880" s="33"/>
      <c r="AH880" s="33"/>
      <c r="AI880" s="33"/>
      <c r="AJ880"/>
      <c r="AL880" s="37"/>
      <c r="AM880" s="37"/>
    </row>
    <row r="881" spans="1:39" ht="15.95" customHeight="1" x14ac:dyDescent="0.25">
      <c r="A881" s="11">
        <f t="shared" si="242"/>
        <v>861</v>
      </c>
      <c r="B881" s="12" t="s">
        <v>405</v>
      </c>
      <c r="C881" s="13" t="s">
        <v>973</v>
      </c>
      <c r="D881" s="13" t="s">
        <v>1061</v>
      </c>
      <c r="E881" s="13" t="s">
        <v>29</v>
      </c>
      <c r="F881" s="13" t="s">
        <v>35</v>
      </c>
      <c r="G881" s="14">
        <v>120000</v>
      </c>
      <c r="H881" s="14">
        <v>16413.02</v>
      </c>
      <c r="I881" s="14">
        <v>0</v>
      </c>
      <c r="J881" s="14">
        <f t="shared" si="233"/>
        <v>3444</v>
      </c>
      <c r="K881" s="14">
        <f t="shared" si="234"/>
        <v>8520</v>
      </c>
      <c r="L881" s="14">
        <f t="shared" si="235"/>
        <v>1380</v>
      </c>
      <c r="M881" s="14">
        <f t="shared" si="241"/>
        <v>3648</v>
      </c>
      <c r="N881" s="14">
        <f t="shared" si="236"/>
        <v>8508</v>
      </c>
      <c r="O881" s="14">
        <v>1587.38</v>
      </c>
      <c r="P881" s="14">
        <f t="shared" si="237"/>
        <v>25500</v>
      </c>
      <c r="Q881" s="14">
        <v>25255.17</v>
      </c>
      <c r="R881" s="14">
        <f t="shared" si="238"/>
        <v>50347.570000000007</v>
      </c>
      <c r="S881" s="14">
        <f t="shared" si="239"/>
        <v>18408</v>
      </c>
      <c r="T881" s="14">
        <f t="shared" si="240"/>
        <v>69652.429999999993</v>
      </c>
      <c r="U881" s="7"/>
      <c r="V881" s="33"/>
      <c r="W881"/>
      <c r="X881"/>
      <c r="Y881"/>
      <c r="Z881"/>
      <c r="AA881" s="33"/>
      <c r="AB881"/>
      <c r="AC881" s="33"/>
      <c r="AD881" s="33"/>
      <c r="AE881" s="33"/>
      <c r="AF881" s="33"/>
      <c r="AG881" s="33"/>
      <c r="AH881" s="33"/>
      <c r="AI881" s="33"/>
      <c r="AJ881"/>
      <c r="AL881" s="37"/>
      <c r="AM881" s="37"/>
    </row>
    <row r="882" spans="1:39" ht="15.95" customHeight="1" x14ac:dyDescent="0.25">
      <c r="A882" s="11">
        <f t="shared" si="242"/>
        <v>862</v>
      </c>
      <c r="B882" s="12" t="s">
        <v>405</v>
      </c>
      <c r="C882" s="13" t="s">
        <v>974</v>
      </c>
      <c r="D882" s="13" t="s">
        <v>269</v>
      </c>
      <c r="E882" s="13" t="s">
        <v>44</v>
      </c>
      <c r="F882" s="13" t="s">
        <v>30</v>
      </c>
      <c r="G882" s="14">
        <v>34500</v>
      </c>
      <c r="H882" s="14">
        <v>0</v>
      </c>
      <c r="I882" s="14">
        <v>0</v>
      </c>
      <c r="J882" s="14">
        <f t="shared" si="233"/>
        <v>990.15</v>
      </c>
      <c r="K882" s="14">
        <f t="shared" si="234"/>
        <v>2449.5</v>
      </c>
      <c r="L882" s="14">
        <f t="shared" si="235"/>
        <v>396.75</v>
      </c>
      <c r="M882" s="14">
        <f t="shared" si="241"/>
        <v>1048.8</v>
      </c>
      <c r="N882" s="14">
        <f t="shared" si="236"/>
        <v>2446.0500000000002</v>
      </c>
      <c r="O882" s="14">
        <v>0</v>
      </c>
      <c r="P882" s="14">
        <f t="shared" si="237"/>
        <v>7331.25</v>
      </c>
      <c r="Q882" s="14">
        <v>10938.26</v>
      </c>
      <c r="R882" s="14">
        <f t="shared" si="238"/>
        <v>12977.21</v>
      </c>
      <c r="S882" s="14">
        <f t="shared" si="239"/>
        <v>5292.3</v>
      </c>
      <c r="T882" s="14">
        <f t="shared" si="240"/>
        <v>21522.79</v>
      </c>
      <c r="U882" s="7"/>
      <c r="V882" s="33"/>
      <c r="W882"/>
      <c r="X882"/>
      <c r="Y882"/>
      <c r="Z882"/>
      <c r="AA882" s="33"/>
      <c r="AB882"/>
      <c r="AC882" s="33"/>
      <c r="AD882"/>
      <c r="AE882"/>
      <c r="AF882" s="33"/>
      <c r="AG882" s="33"/>
      <c r="AH882" s="33"/>
      <c r="AI882" s="33"/>
      <c r="AJ882"/>
      <c r="AL882" s="37"/>
      <c r="AM882" s="37"/>
    </row>
    <row r="883" spans="1:39" ht="15.95" customHeight="1" x14ac:dyDescent="0.25">
      <c r="A883" s="11">
        <f t="shared" si="242"/>
        <v>863</v>
      </c>
      <c r="B883" s="12" t="s">
        <v>405</v>
      </c>
      <c r="C883" s="13" t="s">
        <v>975</v>
      </c>
      <c r="D883" s="13" t="s">
        <v>330</v>
      </c>
      <c r="E883" s="13" t="s">
        <v>29</v>
      </c>
      <c r="F883" s="13" t="s">
        <v>35</v>
      </c>
      <c r="G883" s="14">
        <v>45000</v>
      </c>
      <c r="H883" s="14">
        <v>4879.21</v>
      </c>
      <c r="I883" s="14">
        <v>0</v>
      </c>
      <c r="J883" s="14">
        <f t="shared" si="233"/>
        <v>1291.5</v>
      </c>
      <c r="K883" s="14">
        <f t="shared" si="234"/>
        <v>3194.9999999999995</v>
      </c>
      <c r="L883" s="14">
        <f t="shared" si="235"/>
        <v>517.5</v>
      </c>
      <c r="M883" s="14">
        <f t="shared" si="241"/>
        <v>1368</v>
      </c>
      <c r="N883" s="14">
        <f t="shared" si="236"/>
        <v>3190.5</v>
      </c>
      <c r="O883" s="14">
        <v>0</v>
      </c>
      <c r="P883" s="14">
        <f t="shared" si="237"/>
        <v>9562.5</v>
      </c>
      <c r="Q883" s="14">
        <v>0</v>
      </c>
      <c r="R883" s="14">
        <f t="shared" si="238"/>
        <v>7538.71</v>
      </c>
      <c r="S883" s="14">
        <f t="shared" si="239"/>
        <v>6903</v>
      </c>
      <c r="T883" s="14">
        <f t="shared" si="240"/>
        <v>37461.29</v>
      </c>
      <c r="U883" s="7"/>
      <c r="V883" s="33"/>
      <c r="W883"/>
      <c r="X883"/>
      <c r="Y883"/>
      <c r="Z883"/>
      <c r="AA883" s="33"/>
      <c r="AB883"/>
      <c r="AC883" s="33"/>
      <c r="AD883" s="33"/>
      <c r="AE883" s="33"/>
      <c r="AF883" s="33"/>
      <c r="AG883"/>
      <c r="AH883" s="33"/>
      <c r="AI883" s="33"/>
      <c r="AJ883"/>
      <c r="AL883" s="37"/>
      <c r="AM883" s="37"/>
    </row>
    <row r="884" spans="1:39" ht="15.95" customHeight="1" x14ac:dyDescent="0.25">
      <c r="A884" s="11">
        <f t="shared" si="242"/>
        <v>864</v>
      </c>
      <c r="B884" s="12" t="s">
        <v>430</v>
      </c>
      <c r="C884" s="13" t="s">
        <v>976</v>
      </c>
      <c r="D884" s="13" t="s">
        <v>103</v>
      </c>
      <c r="E884" s="13" t="s">
        <v>29</v>
      </c>
      <c r="F884" s="13" t="s">
        <v>35</v>
      </c>
      <c r="G884" s="14">
        <v>15000</v>
      </c>
      <c r="H884" s="14">
        <v>0</v>
      </c>
      <c r="I884" s="14">
        <v>0</v>
      </c>
      <c r="J884" s="14">
        <f t="shared" si="233"/>
        <v>430.5</v>
      </c>
      <c r="K884" s="14">
        <f t="shared" si="234"/>
        <v>1065</v>
      </c>
      <c r="L884" s="14">
        <f t="shared" si="235"/>
        <v>172.5</v>
      </c>
      <c r="M884" s="14">
        <f t="shared" si="241"/>
        <v>456</v>
      </c>
      <c r="N884" s="14">
        <f t="shared" si="236"/>
        <v>1063.5</v>
      </c>
      <c r="O884" s="14">
        <v>0</v>
      </c>
      <c r="P884" s="14">
        <f t="shared" si="237"/>
        <v>3187.5</v>
      </c>
      <c r="Q884" s="14">
        <v>2846</v>
      </c>
      <c r="R884" s="14">
        <f t="shared" si="238"/>
        <v>3732.5</v>
      </c>
      <c r="S884" s="14">
        <f t="shared" si="239"/>
        <v>2301</v>
      </c>
      <c r="T884" s="14">
        <f t="shared" si="240"/>
        <v>11267.5</v>
      </c>
      <c r="U884" s="7"/>
      <c r="V884" s="33"/>
      <c r="W884"/>
      <c r="X884"/>
      <c r="Y884"/>
      <c r="Z884"/>
      <c r="AA884" s="33"/>
      <c r="AB884"/>
      <c r="AC884" s="33"/>
      <c r="AD884"/>
      <c r="AE884"/>
      <c r="AF884"/>
      <c r="AG884" s="33"/>
      <c r="AH884" s="33"/>
      <c r="AI884" s="33"/>
      <c r="AJ884"/>
      <c r="AL884" s="37"/>
      <c r="AM884" s="37"/>
    </row>
    <row r="885" spans="1:39" ht="15.95" customHeight="1" x14ac:dyDescent="0.25">
      <c r="A885" s="11">
        <f t="shared" si="242"/>
        <v>865</v>
      </c>
      <c r="B885" s="12" t="s">
        <v>421</v>
      </c>
      <c r="C885" s="13" t="s">
        <v>977</v>
      </c>
      <c r="D885" s="13" t="s">
        <v>1061</v>
      </c>
      <c r="E885" s="13" t="s">
        <v>29</v>
      </c>
      <c r="F885" s="13" t="s">
        <v>30</v>
      </c>
      <c r="G885" s="14">
        <v>120000</v>
      </c>
      <c r="H885" s="14">
        <v>16809.87</v>
      </c>
      <c r="I885" s="14">
        <v>0</v>
      </c>
      <c r="J885" s="14">
        <f t="shared" si="233"/>
        <v>3444</v>
      </c>
      <c r="K885" s="14">
        <f t="shared" si="234"/>
        <v>8520</v>
      </c>
      <c r="L885" s="14">
        <f t="shared" si="235"/>
        <v>1380</v>
      </c>
      <c r="M885" s="14">
        <f t="shared" si="241"/>
        <v>3648</v>
      </c>
      <c r="N885" s="14">
        <f t="shared" si="236"/>
        <v>8508</v>
      </c>
      <c r="O885" s="14">
        <v>0</v>
      </c>
      <c r="P885" s="14">
        <f t="shared" si="237"/>
        <v>25500</v>
      </c>
      <c r="Q885" s="14">
        <v>21053.52</v>
      </c>
      <c r="R885" s="14">
        <f t="shared" si="238"/>
        <v>44955.39</v>
      </c>
      <c r="S885" s="14">
        <f t="shared" si="239"/>
        <v>18408</v>
      </c>
      <c r="T885" s="14">
        <f t="shared" si="240"/>
        <v>75044.61</v>
      </c>
      <c r="U885" s="7"/>
      <c r="V885" s="33"/>
      <c r="W885"/>
      <c r="X885"/>
      <c r="Y885"/>
      <c r="Z885"/>
      <c r="AA885" s="33"/>
      <c r="AB885"/>
      <c r="AC885" s="33"/>
      <c r="AD885" s="33"/>
      <c r="AE885" s="33"/>
      <c r="AF885" s="33"/>
      <c r="AG885" s="33"/>
      <c r="AH885" s="33"/>
      <c r="AI885" s="33"/>
      <c r="AJ885"/>
      <c r="AL885" s="37"/>
      <c r="AM885" s="37"/>
    </row>
    <row r="886" spans="1:39" ht="15.95" customHeight="1" x14ac:dyDescent="0.25">
      <c r="A886" s="11">
        <f t="shared" si="242"/>
        <v>866</v>
      </c>
      <c r="B886" s="12" t="s">
        <v>421</v>
      </c>
      <c r="C886" s="13" t="s">
        <v>978</v>
      </c>
      <c r="D886" s="13" t="s">
        <v>294</v>
      </c>
      <c r="E886" s="13" t="s">
        <v>44</v>
      </c>
      <c r="F886" s="13" t="s">
        <v>30</v>
      </c>
      <c r="G886" s="14">
        <v>45000</v>
      </c>
      <c r="H886" s="14">
        <v>1148.33</v>
      </c>
      <c r="I886" s="14">
        <v>0</v>
      </c>
      <c r="J886" s="14">
        <f t="shared" si="233"/>
        <v>1291.5</v>
      </c>
      <c r="K886" s="14">
        <f t="shared" si="234"/>
        <v>3194.9999999999995</v>
      </c>
      <c r="L886" s="14">
        <f t="shared" si="235"/>
        <v>517.5</v>
      </c>
      <c r="M886" s="14">
        <f t="shared" si="241"/>
        <v>1368</v>
      </c>
      <c r="N886" s="14">
        <f t="shared" si="236"/>
        <v>3190.5</v>
      </c>
      <c r="O886" s="14">
        <v>0</v>
      </c>
      <c r="P886" s="14">
        <f t="shared" si="237"/>
        <v>9562.5</v>
      </c>
      <c r="Q886" s="14">
        <v>0</v>
      </c>
      <c r="R886" s="14">
        <f t="shared" si="238"/>
        <v>3807.83</v>
      </c>
      <c r="S886" s="14">
        <f t="shared" si="239"/>
        <v>6903</v>
      </c>
      <c r="T886" s="14">
        <f t="shared" si="240"/>
        <v>41192.17</v>
      </c>
      <c r="U886" s="7"/>
      <c r="V886" s="33"/>
      <c r="W886"/>
      <c r="X886"/>
      <c r="Y886"/>
      <c r="Z886"/>
      <c r="AA886" s="33"/>
      <c r="AB886"/>
      <c r="AC886" s="33"/>
      <c r="AD886" s="33"/>
      <c r="AE886" s="33"/>
      <c r="AF886" s="33"/>
      <c r="AG886"/>
      <c r="AH886" s="33"/>
      <c r="AI886" s="33"/>
      <c r="AJ886"/>
      <c r="AL886" s="37"/>
      <c r="AM886" s="37"/>
    </row>
    <row r="887" spans="1:39" s="3" customFormat="1" ht="15" x14ac:dyDescent="0.25">
      <c r="A887" s="11">
        <f t="shared" si="242"/>
        <v>867</v>
      </c>
      <c r="B887" s="12" t="s">
        <v>424</v>
      </c>
      <c r="C887" s="13" t="s">
        <v>979</v>
      </c>
      <c r="D887" s="13" t="s">
        <v>223</v>
      </c>
      <c r="E887" s="13" t="s">
        <v>29</v>
      </c>
      <c r="F887" s="13" t="s">
        <v>30</v>
      </c>
      <c r="G887" s="14">
        <v>89100</v>
      </c>
      <c r="H887" s="14">
        <v>9541.42</v>
      </c>
      <c r="I887" s="14">
        <v>0</v>
      </c>
      <c r="J887" s="14">
        <f t="shared" si="233"/>
        <v>2557.17</v>
      </c>
      <c r="K887" s="14">
        <f t="shared" si="234"/>
        <v>6326.0999999999995</v>
      </c>
      <c r="L887" s="14">
        <f t="shared" si="235"/>
        <v>1024.6500000000001</v>
      </c>
      <c r="M887" s="14">
        <f t="shared" si="241"/>
        <v>2708.64</v>
      </c>
      <c r="N887" s="14">
        <f t="shared" si="236"/>
        <v>6317.1900000000005</v>
      </c>
      <c r="O887" s="14">
        <v>0</v>
      </c>
      <c r="P887" s="14">
        <f t="shared" si="237"/>
        <v>18933.75</v>
      </c>
      <c r="Q887" s="14">
        <v>9048.56</v>
      </c>
      <c r="R887" s="14">
        <f t="shared" si="238"/>
        <v>23855.79</v>
      </c>
      <c r="S887" s="14">
        <f t="shared" si="239"/>
        <v>13667.939999999999</v>
      </c>
      <c r="T887" s="14">
        <f t="shared" si="240"/>
        <v>65244.21</v>
      </c>
      <c r="U887" s="7"/>
      <c r="V887" s="33"/>
      <c r="W887"/>
      <c r="X887"/>
      <c r="Y887"/>
      <c r="Z887"/>
      <c r="AA887" s="33"/>
      <c r="AB887"/>
      <c r="AC887" s="33"/>
      <c r="AD887" s="33"/>
      <c r="AE887" s="33"/>
      <c r="AF887" s="33"/>
      <c r="AG887" s="33"/>
      <c r="AH887" s="33"/>
      <c r="AI887" s="33"/>
      <c r="AJ887"/>
      <c r="AK887" s="7"/>
      <c r="AL887" s="37"/>
      <c r="AM887" s="37"/>
    </row>
    <row r="888" spans="1:39" s="3" customFormat="1" ht="12.75" customHeight="1" x14ac:dyDescent="0.25">
      <c r="A888" s="11">
        <f t="shared" si="242"/>
        <v>868</v>
      </c>
      <c r="B888" s="12" t="s">
        <v>424</v>
      </c>
      <c r="C888" s="13" t="s">
        <v>980</v>
      </c>
      <c r="D888" s="13" t="s">
        <v>292</v>
      </c>
      <c r="E888" s="13" t="s">
        <v>29</v>
      </c>
      <c r="F888" s="13" t="s">
        <v>35</v>
      </c>
      <c r="G888" s="14">
        <v>45000</v>
      </c>
      <c r="H888" s="14">
        <v>1148.33</v>
      </c>
      <c r="I888" s="14">
        <v>0</v>
      </c>
      <c r="J888" s="14">
        <f t="shared" si="233"/>
        <v>1291.5</v>
      </c>
      <c r="K888" s="14">
        <f t="shared" si="234"/>
        <v>3194.9999999999995</v>
      </c>
      <c r="L888" s="14">
        <f t="shared" si="235"/>
        <v>517.5</v>
      </c>
      <c r="M888" s="14">
        <f t="shared" si="241"/>
        <v>1368</v>
      </c>
      <c r="N888" s="14">
        <f t="shared" si="236"/>
        <v>3190.5</v>
      </c>
      <c r="O888" s="14">
        <v>0</v>
      </c>
      <c r="P888" s="14">
        <f t="shared" si="237"/>
        <v>9562.5</v>
      </c>
      <c r="Q888" s="14">
        <v>0</v>
      </c>
      <c r="R888" s="14">
        <f t="shared" si="238"/>
        <v>3807.83</v>
      </c>
      <c r="S888" s="14">
        <f t="shared" si="239"/>
        <v>6903</v>
      </c>
      <c r="T888" s="14">
        <f t="shared" si="240"/>
        <v>41192.17</v>
      </c>
      <c r="U888" s="7"/>
      <c r="V888" s="33"/>
      <c r="W888"/>
      <c r="X888"/>
      <c r="Y888"/>
      <c r="Z888"/>
      <c r="AA888" s="33"/>
      <c r="AB888"/>
      <c r="AC888" s="33"/>
      <c r="AD888" s="33"/>
      <c r="AE888" s="33"/>
      <c r="AF888" s="33"/>
      <c r="AG888"/>
      <c r="AH888" s="33"/>
      <c r="AI888" s="33"/>
      <c r="AJ888"/>
      <c r="AK888" s="7"/>
      <c r="AL888" s="37"/>
      <c r="AM888" s="37"/>
    </row>
    <row r="889" spans="1:39" s="3" customFormat="1" ht="12.75" customHeight="1" x14ac:dyDescent="0.25">
      <c r="A889" s="11">
        <f t="shared" si="242"/>
        <v>869</v>
      </c>
      <c r="B889" s="12" t="s">
        <v>424</v>
      </c>
      <c r="C889" s="13" t="s">
        <v>981</v>
      </c>
      <c r="D889" s="13" t="s">
        <v>300</v>
      </c>
      <c r="E889" s="13" t="s">
        <v>29</v>
      </c>
      <c r="F889" s="13" t="s">
        <v>30</v>
      </c>
      <c r="G889" s="14">
        <v>30000</v>
      </c>
      <c r="H889" s="14">
        <v>0</v>
      </c>
      <c r="I889" s="14">
        <v>0</v>
      </c>
      <c r="J889" s="14">
        <f t="shared" si="233"/>
        <v>861</v>
      </c>
      <c r="K889" s="14">
        <f t="shared" si="234"/>
        <v>2130</v>
      </c>
      <c r="L889" s="14">
        <f t="shared" si="235"/>
        <v>345</v>
      </c>
      <c r="M889" s="14">
        <f t="shared" si="241"/>
        <v>912</v>
      </c>
      <c r="N889" s="14">
        <f t="shared" si="236"/>
        <v>2127</v>
      </c>
      <c r="O889" s="14">
        <v>0</v>
      </c>
      <c r="P889" s="14">
        <f t="shared" si="237"/>
        <v>6375</v>
      </c>
      <c r="Q889" s="14">
        <v>0</v>
      </c>
      <c r="R889" s="14">
        <f t="shared" si="238"/>
        <v>1773</v>
      </c>
      <c r="S889" s="14">
        <f t="shared" si="239"/>
        <v>4602</v>
      </c>
      <c r="T889" s="14">
        <f t="shared" si="240"/>
        <v>28227</v>
      </c>
      <c r="U889" s="7"/>
      <c r="V889" s="33"/>
      <c r="W889"/>
      <c r="X889"/>
      <c r="Y889"/>
      <c r="Z889"/>
      <c r="AA889" s="33"/>
      <c r="AB889"/>
      <c r="AC889" s="33"/>
      <c r="AD889"/>
      <c r="AE889"/>
      <c r="AF889"/>
      <c r="AG889"/>
      <c r="AH889" s="33"/>
      <c r="AI889" s="33"/>
      <c r="AJ889"/>
      <c r="AK889" s="7"/>
      <c r="AL889" s="37"/>
      <c r="AM889" s="37"/>
    </row>
    <row r="890" spans="1:39" s="3" customFormat="1" ht="12.75" customHeight="1" x14ac:dyDescent="0.25">
      <c r="A890" s="11">
        <f t="shared" si="242"/>
        <v>870</v>
      </c>
      <c r="B890" s="12" t="s">
        <v>424</v>
      </c>
      <c r="C890" s="13" t="s">
        <v>982</v>
      </c>
      <c r="D890" s="13" t="s">
        <v>54</v>
      </c>
      <c r="E890" s="13" t="s">
        <v>44</v>
      </c>
      <c r="F890" s="13" t="s">
        <v>35</v>
      </c>
      <c r="G890" s="14">
        <v>60000</v>
      </c>
      <c r="H890" s="14">
        <v>3486.68</v>
      </c>
      <c r="I890" s="14">
        <v>0</v>
      </c>
      <c r="J890" s="14">
        <f t="shared" si="233"/>
        <v>1722</v>
      </c>
      <c r="K890" s="14">
        <f t="shared" si="234"/>
        <v>4260</v>
      </c>
      <c r="L890" s="14">
        <f t="shared" si="235"/>
        <v>690</v>
      </c>
      <c r="M890" s="14">
        <f t="shared" si="241"/>
        <v>1824</v>
      </c>
      <c r="N890" s="14">
        <f t="shared" si="236"/>
        <v>4254</v>
      </c>
      <c r="O890" s="14">
        <v>0</v>
      </c>
      <c r="P890" s="14">
        <f t="shared" si="237"/>
        <v>12750</v>
      </c>
      <c r="Q890" s="14">
        <v>35283.11</v>
      </c>
      <c r="R890" s="14">
        <f t="shared" si="238"/>
        <v>42315.79</v>
      </c>
      <c r="S890" s="14">
        <f t="shared" si="239"/>
        <v>9204</v>
      </c>
      <c r="T890" s="14">
        <f t="shared" si="240"/>
        <v>17684.21</v>
      </c>
      <c r="U890" s="7"/>
      <c r="V890" s="33"/>
      <c r="W890"/>
      <c r="X890"/>
      <c r="Y890"/>
      <c r="Z890"/>
      <c r="AA890" s="33"/>
      <c r="AB890"/>
      <c r="AC890" s="33"/>
      <c r="AD890" s="33"/>
      <c r="AE890" s="33"/>
      <c r="AF890" s="33"/>
      <c r="AG890" s="33"/>
      <c r="AH890" s="33"/>
      <c r="AI890" s="33"/>
      <c r="AJ890"/>
      <c r="AK890" s="7"/>
      <c r="AL890" s="37"/>
      <c r="AM890" s="37"/>
    </row>
    <row r="891" spans="1:39" s="3" customFormat="1" ht="15" customHeight="1" x14ac:dyDescent="0.25">
      <c r="A891" s="11">
        <f t="shared" si="242"/>
        <v>871</v>
      </c>
      <c r="B891" s="12" t="s">
        <v>432</v>
      </c>
      <c r="C891" s="13" t="s">
        <v>983</v>
      </c>
      <c r="D891" s="13" t="s">
        <v>223</v>
      </c>
      <c r="E891" s="13" t="s">
        <v>29</v>
      </c>
      <c r="F891" s="13" t="s">
        <v>30</v>
      </c>
      <c r="G891" s="14">
        <v>120000</v>
      </c>
      <c r="H891" s="14">
        <v>16016.18</v>
      </c>
      <c r="I891" s="14">
        <v>0</v>
      </c>
      <c r="J891" s="14">
        <f t="shared" si="233"/>
        <v>3444</v>
      </c>
      <c r="K891" s="14">
        <f t="shared" si="234"/>
        <v>8520</v>
      </c>
      <c r="L891" s="14">
        <f t="shared" si="235"/>
        <v>1380</v>
      </c>
      <c r="M891" s="14">
        <f t="shared" si="241"/>
        <v>3648</v>
      </c>
      <c r="N891" s="14">
        <f t="shared" si="236"/>
        <v>8508</v>
      </c>
      <c r="O891" s="14">
        <v>3174.76</v>
      </c>
      <c r="P891" s="14">
        <f t="shared" si="237"/>
        <v>25500</v>
      </c>
      <c r="Q891" s="14">
        <v>14284.01</v>
      </c>
      <c r="R891" s="14">
        <f t="shared" si="238"/>
        <v>40566.949999999997</v>
      </c>
      <c r="S891" s="14">
        <f t="shared" si="239"/>
        <v>18408</v>
      </c>
      <c r="T891" s="14">
        <f t="shared" si="240"/>
        <v>79433.05</v>
      </c>
      <c r="U891" s="7"/>
      <c r="V891" s="33"/>
      <c r="W891"/>
      <c r="X891"/>
      <c r="Y891"/>
      <c r="Z891"/>
      <c r="AA891" s="33"/>
      <c r="AB891"/>
      <c r="AC891" s="33"/>
      <c r="AD891" s="33"/>
      <c r="AE891" s="33"/>
      <c r="AF891" s="33"/>
      <c r="AG891" s="33"/>
      <c r="AH891" s="33"/>
      <c r="AI891" s="33"/>
      <c r="AJ891"/>
      <c r="AK891" s="7"/>
      <c r="AL891" s="37"/>
      <c r="AM891" s="37"/>
    </row>
    <row r="892" spans="1:39" s="3" customFormat="1" ht="12.75" customHeight="1" x14ac:dyDescent="0.25">
      <c r="A892" s="11">
        <f t="shared" si="242"/>
        <v>872</v>
      </c>
      <c r="B892" s="12" t="s">
        <v>432</v>
      </c>
      <c r="C892" s="13" t="s">
        <v>984</v>
      </c>
      <c r="D892" s="13" t="s">
        <v>223</v>
      </c>
      <c r="E892" s="13" t="s">
        <v>29</v>
      </c>
      <c r="F892" s="13" t="s">
        <v>30</v>
      </c>
      <c r="G892" s="14">
        <v>120000</v>
      </c>
      <c r="H892" s="14">
        <v>16809.87</v>
      </c>
      <c r="I892" s="14">
        <v>0</v>
      </c>
      <c r="J892" s="14">
        <f t="shared" si="233"/>
        <v>3444</v>
      </c>
      <c r="K892" s="14">
        <f t="shared" si="234"/>
        <v>8520</v>
      </c>
      <c r="L892" s="14">
        <f t="shared" si="235"/>
        <v>1380</v>
      </c>
      <c r="M892" s="14">
        <f t="shared" si="241"/>
        <v>3648</v>
      </c>
      <c r="N892" s="14">
        <f t="shared" si="236"/>
        <v>8508</v>
      </c>
      <c r="O892" s="14">
        <v>0</v>
      </c>
      <c r="P892" s="14">
        <f t="shared" si="237"/>
        <v>25500</v>
      </c>
      <c r="Q892" s="14">
        <v>42202.33</v>
      </c>
      <c r="R892" s="14">
        <f t="shared" si="238"/>
        <v>66104.2</v>
      </c>
      <c r="S892" s="14">
        <f t="shared" si="239"/>
        <v>18408</v>
      </c>
      <c r="T892" s="14">
        <f t="shared" si="240"/>
        <v>53895.8</v>
      </c>
      <c r="U892" s="7"/>
      <c r="V892" s="33"/>
      <c r="W892"/>
      <c r="X892"/>
      <c r="Y892"/>
      <c r="Z892"/>
      <c r="AA892" s="33"/>
      <c r="AB892"/>
      <c r="AC892" s="33"/>
      <c r="AD892" s="33"/>
      <c r="AE892" s="33"/>
      <c r="AF892" s="33"/>
      <c r="AG892" s="33"/>
      <c r="AH892" s="33"/>
      <c r="AI892" s="33"/>
      <c r="AJ892"/>
      <c r="AK892" s="7"/>
      <c r="AL892" s="37"/>
      <c r="AM892" s="37"/>
    </row>
    <row r="893" spans="1:39" ht="15.95" customHeight="1" x14ac:dyDescent="0.25">
      <c r="A893" s="11">
        <f t="shared" si="242"/>
        <v>873</v>
      </c>
      <c r="B893" s="12" t="s">
        <v>432</v>
      </c>
      <c r="C893" s="13" t="s">
        <v>985</v>
      </c>
      <c r="D893" s="13" t="s">
        <v>223</v>
      </c>
      <c r="E893" s="13" t="s">
        <v>29</v>
      </c>
      <c r="F893" s="13" t="s">
        <v>35</v>
      </c>
      <c r="G893" s="14">
        <v>120000</v>
      </c>
      <c r="H893" s="14">
        <v>16016.18</v>
      </c>
      <c r="I893" s="14">
        <v>0</v>
      </c>
      <c r="J893" s="14">
        <f t="shared" si="233"/>
        <v>3444</v>
      </c>
      <c r="K893" s="14">
        <f t="shared" si="234"/>
        <v>8520</v>
      </c>
      <c r="L893" s="14">
        <f t="shared" si="235"/>
        <v>1380</v>
      </c>
      <c r="M893" s="14">
        <f t="shared" si="241"/>
        <v>3648</v>
      </c>
      <c r="N893" s="14">
        <f t="shared" si="236"/>
        <v>8508</v>
      </c>
      <c r="O893" s="14">
        <v>3174.76</v>
      </c>
      <c r="P893" s="14">
        <f t="shared" si="237"/>
        <v>25500</v>
      </c>
      <c r="Q893" s="14">
        <v>15899.409999999998</v>
      </c>
      <c r="R893" s="14">
        <f t="shared" si="238"/>
        <v>42182.35</v>
      </c>
      <c r="S893" s="14">
        <f t="shared" si="239"/>
        <v>18408</v>
      </c>
      <c r="T893" s="14">
        <f t="shared" si="240"/>
        <v>77817.649999999994</v>
      </c>
      <c r="U893" s="7"/>
      <c r="V893" s="33"/>
      <c r="W893"/>
      <c r="X893"/>
      <c r="Y893"/>
      <c r="Z893"/>
      <c r="AA893" s="33"/>
      <c r="AB893"/>
      <c r="AC893" s="33"/>
      <c r="AD893" s="33"/>
      <c r="AE893" s="33"/>
      <c r="AF893" s="33"/>
      <c r="AG893" s="33"/>
      <c r="AH893" s="33"/>
      <c r="AI893" s="33"/>
      <c r="AJ893"/>
      <c r="AL893" s="37"/>
      <c r="AM893" s="37"/>
    </row>
    <row r="894" spans="1:39" ht="15.95" customHeight="1" x14ac:dyDescent="0.25">
      <c r="A894" s="11">
        <f t="shared" si="242"/>
        <v>874</v>
      </c>
      <c r="B894" s="12" t="s">
        <v>432</v>
      </c>
      <c r="C894" s="13" t="s">
        <v>986</v>
      </c>
      <c r="D894" s="13" t="s">
        <v>223</v>
      </c>
      <c r="E894" s="13" t="s">
        <v>29</v>
      </c>
      <c r="F894" s="13" t="s">
        <v>30</v>
      </c>
      <c r="G894" s="14">
        <v>120000</v>
      </c>
      <c r="H894" s="14">
        <v>16413.02</v>
      </c>
      <c r="I894" s="14">
        <v>0</v>
      </c>
      <c r="J894" s="14">
        <f t="shared" si="233"/>
        <v>3444</v>
      </c>
      <c r="K894" s="14">
        <f t="shared" si="234"/>
        <v>8520</v>
      </c>
      <c r="L894" s="14">
        <f t="shared" si="235"/>
        <v>1380</v>
      </c>
      <c r="M894" s="14">
        <f t="shared" si="241"/>
        <v>3648</v>
      </c>
      <c r="N894" s="14">
        <f t="shared" si="236"/>
        <v>8508</v>
      </c>
      <c r="O894" s="14">
        <v>1587.38</v>
      </c>
      <c r="P894" s="14">
        <f t="shared" si="237"/>
        <v>25500</v>
      </c>
      <c r="Q894" s="14">
        <v>50960.54</v>
      </c>
      <c r="R894" s="14">
        <f t="shared" ref="R894:R925" si="243">+J894+M894+O894+Q894+H894+I894</f>
        <v>76052.94</v>
      </c>
      <c r="S894" s="14">
        <f t="shared" si="239"/>
        <v>18408</v>
      </c>
      <c r="T894" s="14">
        <f t="shared" si="240"/>
        <v>43947.06</v>
      </c>
      <c r="U894" s="7"/>
      <c r="V894" s="33"/>
      <c r="W894"/>
      <c r="X894"/>
      <c r="Y894"/>
      <c r="Z894"/>
      <c r="AA894" s="33"/>
      <c r="AB894"/>
      <c r="AC894" s="33"/>
      <c r="AD894" s="33"/>
      <c r="AE894" s="33"/>
      <c r="AF894" s="33"/>
      <c r="AG894" s="33"/>
      <c r="AH894" s="33"/>
      <c r="AI894" s="33"/>
      <c r="AJ894"/>
      <c r="AL894" s="37"/>
      <c r="AM894" s="37"/>
    </row>
    <row r="895" spans="1:39" ht="15.95" customHeight="1" x14ac:dyDescent="0.25">
      <c r="A895" s="11">
        <f t="shared" si="242"/>
        <v>875</v>
      </c>
      <c r="B895" s="12" t="s">
        <v>432</v>
      </c>
      <c r="C895" s="13" t="s">
        <v>987</v>
      </c>
      <c r="D895" s="13" t="s">
        <v>1061</v>
      </c>
      <c r="E895" s="13" t="s">
        <v>29</v>
      </c>
      <c r="F895" s="13" t="s">
        <v>35</v>
      </c>
      <c r="G895" s="14">
        <v>120000</v>
      </c>
      <c r="H895" s="14">
        <v>16809.87</v>
      </c>
      <c r="I895" s="14">
        <v>0</v>
      </c>
      <c r="J895" s="14">
        <f t="shared" si="233"/>
        <v>3444</v>
      </c>
      <c r="K895" s="14">
        <f t="shared" si="234"/>
        <v>8520</v>
      </c>
      <c r="L895" s="14">
        <f t="shared" si="235"/>
        <v>1380</v>
      </c>
      <c r="M895" s="14">
        <f t="shared" si="241"/>
        <v>3648</v>
      </c>
      <c r="N895" s="14">
        <f t="shared" si="236"/>
        <v>8508</v>
      </c>
      <c r="O895" s="14">
        <v>0</v>
      </c>
      <c r="P895" s="14">
        <f t="shared" si="237"/>
        <v>25500</v>
      </c>
      <c r="Q895" s="14">
        <v>1830.01</v>
      </c>
      <c r="R895" s="14">
        <f t="shared" si="243"/>
        <v>25731.879999999997</v>
      </c>
      <c r="S895" s="14">
        <f t="shared" si="239"/>
        <v>18408</v>
      </c>
      <c r="T895" s="14">
        <f t="shared" si="240"/>
        <v>94268.12</v>
      </c>
      <c r="U895" s="7"/>
      <c r="V895" s="33"/>
      <c r="W895"/>
      <c r="X895"/>
      <c r="Y895"/>
      <c r="Z895"/>
      <c r="AA895" s="33"/>
      <c r="AB895"/>
      <c r="AC895" s="33"/>
      <c r="AD895" s="33"/>
      <c r="AE895" s="33"/>
      <c r="AF895" s="33"/>
      <c r="AG895" s="33"/>
      <c r="AH895" s="33"/>
      <c r="AI895" s="33"/>
      <c r="AJ895"/>
      <c r="AL895" s="37"/>
      <c r="AM895" s="37"/>
    </row>
    <row r="896" spans="1:39" x14ac:dyDescent="0.2">
      <c r="A896" s="15"/>
      <c r="B896" s="15"/>
      <c r="C896" s="15"/>
      <c r="D896" s="15"/>
      <c r="E896" s="40" t="s">
        <v>988</v>
      </c>
      <c r="F896" s="40"/>
      <c r="G896" s="16">
        <f>SUM(G17:G895)</f>
        <v>45057813.139999986</v>
      </c>
      <c r="H896" s="16">
        <f t="shared" ref="H896:T896" si="244">SUM(H17:H895)</f>
        <v>3633263.3400000096</v>
      </c>
      <c r="I896" s="16">
        <f t="shared" si="244"/>
        <v>0</v>
      </c>
      <c r="J896" s="16">
        <f t="shared" si="244"/>
        <v>1293159.2371180006</v>
      </c>
      <c r="K896" s="16">
        <f t="shared" si="244"/>
        <v>3199104.7329400005</v>
      </c>
      <c r="L896" s="16">
        <f t="shared" si="244"/>
        <v>518164.85111000022</v>
      </c>
      <c r="M896" s="16">
        <f t="shared" si="244"/>
        <v>1364201.0294560087</v>
      </c>
      <c r="N896" s="16">
        <f t="shared" si="244"/>
        <v>3194598.9516259795</v>
      </c>
      <c r="O896" s="16">
        <f t="shared" si="244"/>
        <v>315641.79000000004</v>
      </c>
      <c r="P896" s="16">
        <f t="shared" si="244"/>
        <v>9569228.8022500053</v>
      </c>
      <c r="Q896" s="16">
        <f t="shared" si="244"/>
        <v>6380335.3799999831</v>
      </c>
      <c r="R896" s="16">
        <f t="shared" si="244"/>
        <v>12986600.776573963</v>
      </c>
      <c r="S896" s="16">
        <f t="shared" si="244"/>
        <v>6911868.5356759569</v>
      </c>
      <c r="T896" s="16">
        <f t="shared" si="244"/>
        <v>32071212.363426201</v>
      </c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</row>
    <row r="897" spans="23:36" x14ac:dyDescent="0.2"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</row>
    <row r="898" spans="23:36" x14ac:dyDescent="0.2"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</row>
    <row r="899" spans="23:36" x14ac:dyDescent="0.2"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</row>
    <row r="900" spans="23:36" x14ac:dyDescent="0.2"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</row>
    <row r="901" spans="23:36" x14ac:dyDescent="0.2"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</row>
    <row r="902" spans="23:36" x14ac:dyDescent="0.2"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</row>
    <row r="903" spans="23:36" x14ac:dyDescent="0.2"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</row>
    <row r="904" spans="23:36" x14ac:dyDescent="0.2"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</row>
    <row r="905" spans="23:36" x14ac:dyDescent="0.2"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</row>
  </sheetData>
  <sortState xmlns:xlrd2="http://schemas.microsoft.com/office/spreadsheetml/2017/richdata2" ref="A17:AM895">
    <sortCondition ref="A17:A895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96:F896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 2023</vt:lpstr>
      <vt:lpstr>'SEPTIEMBRE 2023'!Área_de_impresión</vt:lpstr>
      <vt:lpstr>'SEPTIEMBRE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2023-08-04T13:17:12Z</cp:lastPrinted>
  <dcterms:created xsi:type="dcterms:W3CDTF">2023-03-02T15:43:30Z</dcterms:created>
  <dcterms:modified xsi:type="dcterms:W3CDTF">2023-10-16T13:24:34Z</dcterms:modified>
</cp:coreProperties>
</file>