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025"/>
  <workbookPr/>
  <mc:AlternateContent xmlns:mc="http://schemas.openxmlformats.org/markup-compatibility/2006">
    <mc:Choice Requires="x15">
      <x15ac:absPath xmlns:x15ac="http://schemas.microsoft.com/office/spreadsheetml/2010/11/ac" url="Z:\AÑO 2024\Portal 2024\OCTUBRE 2024\"/>
    </mc:Choice>
  </mc:AlternateContent>
  <xr:revisionPtr revIDLastSave="0" documentId="13_ncr:1_{FD91D5F0-75A7-4454-A6D7-78BE8244263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OCTUBRE 2024" sheetId="1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57" i="12" l="1"/>
  <c r="S57" i="12"/>
  <c r="P58" i="12"/>
  <c r="S58" i="12"/>
  <c r="T57" i="12"/>
  <c r="T58" i="12"/>
  <c r="Q60" i="12"/>
  <c r="O60" i="12"/>
  <c r="N60" i="12"/>
  <c r="M60" i="12"/>
  <c r="L60" i="12"/>
  <c r="K60" i="12"/>
  <c r="J60" i="12"/>
  <c r="I60" i="12"/>
  <c r="H60" i="12"/>
  <c r="G60" i="12"/>
  <c r="T59" i="12"/>
  <c r="S59" i="12"/>
  <c r="R59" i="12"/>
  <c r="P59" i="12"/>
  <c r="T55" i="12"/>
  <c r="S55" i="12"/>
  <c r="R55" i="12"/>
  <c r="P55" i="12"/>
  <c r="T54" i="12"/>
  <c r="S54" i="12"/>
  <c r="R54" i="12"/>
  <c r="P54" i="12"/>
  <c r="T53" i="12"/>
  <c r="S53" i="12"/>
  <c r="R53" i="12"/>
  <c r="P53" i="12"/>
  <c r="T52" i="12"/>
  <c r="S52" i="12"/>
  <c r="R52" i="12"/>
  <c r="P52" i="12"/>
  <c r="T50" i="12"/>
  <c r="S50" i="12"/>
  <c r="R50" i="12"/>
  <c r="P50" i="12"/>
  <c r="T49" i="12"/>
  <c r="S49" i="12"/>
  <c r="R49" i="12"/>
  <c r="P49" i="12"/>
  <c r="T47" i="12"/>
  <c r="S47" i="12"/>
  <c r="R47" i="12"/>
  <c r="P47" i="12"/>
  <c r="T46" i="12"/>
  <c r="S46" i="12"/>
  <c r="R46" i="12"/>
  <c r="P46" i="12"/>
  <c r="T45" i="12"/>
  <c r="S45" i="12"/>
  <c r="R45" i="12"/>
  <c r="P45" i="12"/>
  <c r="T44" i="12"/>
  <c r="S44" i="12"/>
  <c r="R44" i="12"/>
  <c r="P44" i="12"/>
  <c r="T42" i="12"/>
  <c r="T41" i="12"/>
  <c r="S41" i="12"/>
  <c r="P41" i="12"/>
  <c r="T40" i="12"/>
  <c r="S39" i="12"/>
  <c r="R39" i="12"/>
  <c r="T39" i="12" s="1"/>
  <c r="P39" i="12"/>
  <c r="T38" i="12"/>
  <c r="S38" i="12"/>
  <c r="P38" i="12"/>
  <c r="S37" i="12"/>
  <c r="R37" i="12"/>
  <c r="T37" i="12" s="1"/>
  <c r="P37" i="12"/>
  <c r="T36" i="12"/>
  <c r="S36" i="12"/>
  <c r="R36" i="12"/>
  <c r="P36" i="12"/>
  <c r="T35" i="12"/>
  <c r="S35" i="12"/>
  <c r="R35" i="12"/>
  <c r="P35" i="12"/>
  <c r="T34" i="12"/>
  <c r="S34" i="12"/>
  <c r="R34" i="12"/>
  <c r="P34" i="12"/>
  <c r="T33" i="12"/>
  <c r="S33" i="12"/>
  <c r="R33" i="12"/>
  <c r="P33" i="12"/>
  <c r="T32" i="12"/>
  <c r="S32" i="12"/>
  <c r="R32" i="12"/>
  <c r="P32" i="12"/>
  <c r="T31" i="12"/>
  <c r="S31" i="12"/>
  <c r="R31" i="12"/>
  <c r="P31" i="12"/>
  <c r="T30" i="12"/>
  <c r="S30" i="12"/>
  <c r="R30" i="12"/>
  <c r="P30" i="12"/>
  <c r="T29" i="12"/>
  <c r="S29" i="12"/>
  <c r="R29" i="12"/>
  <c r="P29" i="12"/>
  <c r="T28" i="12"/>
  <c r="S28" i="12"/>
  <c r="R28" i="12"/>
  <c r="P28" i="12"/>
  <c r="T27" i="12"/>
  <c r="S27" i="12"/>
  <c r="R27" i="12"/>
  <c r="P27" i="12"/>
  <c r="T26" i="12"/>
  <c r="S26" i="12"/>
  <c r="R26" i="12"/>
  <c r="P26" i="12"/>
  <c r="T25" i="12"/>
  <c r="S25" i="12"/>
  <c r="R25" i="12"/>
  <c r="P25" i="12"/>
  <c r="T24" i="12"/>
  <c r="S24" i="12"/>
  <c r="R24" i="12"/>
  <c r="P24" i="12"/>
  <c r="T23" i="12"/>
  <c r="S23" i="12"/>
  <c r="R23" i="12"/>
  <c r="P23" i="12"/>
  <c r="T22" i="12"/>
  <c r="S22" i="12"/>
  <c r="R22" i="12"/>
  <c r="P22" i="12"/>
  <c r="T21" i="12"/>
  <c r="S21" i="12"/>
  <c r="R21" i="12"/>
  <c r="P21" i="12"/>
  <c r="T20" i="12"/>
  <c r="S20" i="12"/>
  <c r="R20" i="12"/>
  <c r="P20" i="12"/>
  <c r="T19" i="12"/>
  <c r="S19" i="12"/>
  <c r="R19" i="12"/>
  <c r="P19" i="12"/>
  <c r="T18" i="12"/>
  <c r="S18" i="12"/>
  <c r="R18" i="12"/>
  <c r="P18" i="12"/>
  <c r="R60" i="12" l="1"/>
  <c r="S60" i="12"/>
  <c r="P60" i="12"/>
  <c r="T60" i="12"/>
</calcChain>
</file>

<file path=xl/sharedStrings.xml><?xml version="1.0" encoding="utf-8"?>
<sst xmlns="http://schemas.openxmlformats.org/spreadsheetml/2006/main" count="224" uniqueCount="83">
  <si>
    <t>Dirección de Recursos Humanos</t>
  </si>
  <si>
    <t>Nombre</t>
  </si>
  <si>
    <t>Cargo</t>
  </si>
  <si>
    <t>Estatus</t>
  </si>
  <si>
    <t>Género</t>
  </si>
  <si>
    <t>Sueldo bruto en RD$</t>
  </si>
  <si>
    <t>ISR
Ley 11-92</t>
  </si>
  <si>
    <t>Seguro de Vida</t>
  </si>
  <si>
    <t>Seguridad Social (Ley No. 87-01)</t>
  </si>
  <si>
    <t>Total Retenciones y Aportes</t>
  </si>
  <si>
    <t>Sueldo Neto en RD$</t>
  </si>
  <si>
    <t>Fondo de Pensión (9.97%)</t>
  </si>
  <si>
    <t>Seguro de Salud (10.53%)</t>
  </si>
  <si>
    <t>Registro Dependientes Adicionales</t>
  </si>
  <si>
    <t>Subtotal TSS</t>
  </si>
  <si>
    <t>Otras Deducciones</t>
  </si>
  <si>
    <t>Deducción Empleados</t>
  </si>
  <si>
    <t>Aporte Patronal</t>
  </si>
  <si>
    <t>Area</t>
  </si>
  <si>
    <t>Empleado (2.87%)</t>
  </si>
  <si>
    <t>Patronal (7.10%)</t>
  </si>
  <si>
    <t>Riesgos Laborales
(1.15%)</t>
  </si>
  <si>
    <t>Empleado (3.04%)</t>
  </si>
  <si>
    <t>Patronal (7.09%)</t>
  </si>
  <si>
    <t>Rectoría</t>
  </si>
  <si>
    <t>Departamento Administrativo</t>
  </si>
  <si>
    <t>ANIBAL EVANGELISTA GONZALEZ VALDEZ</t>
  </si>
  <si>
    <t>SEGURIDAD MILITAR</t>
  </si>
  <si>
    <t>MILITAR</t>
  </si>
  <si>
    <t>MASC</t>
  </si>
  <si>
    <t>ARISMENDY ESPINOSA ALCANTARA</t>
  </si>
  <si>
    <t>CARLIXTO ANTONIO MARTE MENDOZA</t>
  </si>
  <si>
    <t>DIOS GEIRY MENDEZ NOVAS</t>
  </si>
  <si>
    <t>GUSTAVO ADOLFO TAPIA PEREZ</t>
  </si>
  <si>
    <t>JAVIER ALCANTARA ALCANTARA</t>
  </si>
  <si>
    <t>JEFRY GONZALEZ MARIANO</t>
  </si>
  <si>
    <t>JOSE PEDRO BELTRE ALCANTARA</t>
  </si>
  <si>
    <t>SEGURIDAD</t>
  </si>
  <si>
    <t>LEUDYS BUENO DURAN</t>
  </si>
  <si>
    <t>LORESKYS ELIESEL GONZALEZ FORTUNA</t>
  </si>
  <si>
    <t>MANUEL DE JESUS CORNIELLE MATEO</t>
  </si>
  <si>
    <t>ENCARGADO</t>
  </si>
  <si>
    <t>MIGUEL SANTOS AGRAMONTE</t>
  </si>
  <si>
    <t>NENO VALDEZ MONTERO</t>
  </si>
  <si>
    <t>RICARDO ESTORMI AMARANTE CID</t>
  </si>
  <si>
    <t>RICARDO JAVIER VALDEZ VALLEJO</t>
  </si>
  <si>
    <t>VIRKIN MANUEL FLORES FRIAS</t>
  </si>
  <si>
    <t>Recinto Eugenio María de Hostos</t>
  </si>
  <si>
    <t>Dirección Administrativa y Financiera</t>
  </si>
  <si>
    <t>ISRAEL CASTRO RAMIREZ</t>
  </si>
  <si>
    <t>SUPERVISOR</t>
  </si>
  <si>
    <t>JOSE DEL CARMEN ROSARIO MATEO</t>
  </si>
  <si>
    <t>MARCELINO QUEZADA BERROA</t>
  </si>
  <si>
    <t>Recinto Emilio Prud´Homme</t>
  </si>
  <si>
    <t>JUAN EVANGELISTA DURAN</t>
  </si>
  <si>
    <t>JUAN JOSE MARTE ROJAS</t>
  </si>
  <si>
    <t>Recinto Juan Vicente Moscoso</t>
  </si>
  <si>
    <t>MARCELO PERDOMO</t>
  </si>
  <si>
    <t>RAMON ANTONIO BRITO RODRIGUEZ</t>
  </si>
  <si>
    <t>RICHARD ASTACIO DEL CARMEN</t>
  </si>
  <si>
    <t>WILSON BAEZ JAVIER</t>
  </si>
  <si>
    <t>Recinto Luis Napoleón Núñez Molina</t>
  </si>
  <si>
    <t>Totales en RD$</t>
  </si>
  <si>
    <t>Departamento de Registro, Control y Nómina</t>
  </si>
  <si>
    <t>JOSE LUIS RAMON RAMIREZ</t>
  </si>
  <si>
    <t>ARCENILIO CUBILETE ADAMES</t>
  </si>
  <si>
    <t>YELTSIN DEVERS ORTIZ</t>
  </si>
  <si>
    <t>WILTON LOPEZ BALDONADO</t>
  </si>
  <si>
    <t>División de Servicio Genarales</t>
  </si>
  <si>
    <t xml:space="preserve"> </t>
  </si>
  <si>
    <t>LUIS MARTIN RIVERA FELIZ</t>
  </si>
  <si>
    <t>SANTO TOMAS PAULINO RAMIREZ</t>
  </si>
  <si>
    <t>VIGILANTE</t>
  </si>
  <si>
    <t>ANDRES MEDINA PEREZ</t>
  </si>
  <si>
    <t>PASCUAL FORTUNA ROA</t>
  </si>
  <si>
    <t>Division de Seguridad y Riesgo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</si>
  <si>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</si>
  <si>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LUIS MIGUEL DE LA CRUZ MARTINEZ</t>
  </si>
  <si>
    <t>JULIO ALBERTO BASORA LUNA</t>
  </si>
  <si>
    <t>BRANDOL MARTINEZ FORTUNA</t>
  </si>
  <si>
    <t>BERNABEL DE LA CRUZ JOSE</t>
  </si>
  <si>
    <t>RUMALDO NOEL ACOSTA MIRANDA</t>
  </si>
  <si>
    <t>Nómina Personal Vigilancia Militar - OCTUBRE 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</si>
</sst>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(* #,##0.00_);_(* \(#,##0.00\);_(* &quot;-&quot;??_);_(@_)"/>
    <numFmt numFmtId="164" formatCode="_-* #,##0.00\ _€_-;\-* #,##0.00\ _€_-;_-* &quot;-&quot;??\ _€_-;_-@_-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Arial Black"/>
      <family val="2"/>
    </font>
    <font>
      <b/>
      <sz val="14"/>
      <color theme="1"/>
      <name val="Bahnschrift SemiBold"/>
      <family val="2"/>
    </font>
    <font>
      <b/>
      <sz val="12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b/>
      <sz val="9"/>
      <name val="Calibri"/>
      <family val="2"/>
      <scheme val="minor"/>
    </font>
    <font>
      <b/>
      <sz val="9"/>
      <color rgb="FF002060"/>
      <name val="Calibri"/>
      <family val="2"/>
      <scheme val="minor"/>
    </font>
    <font>
      <b/>
      <sz val="12"/>
      <color theme="1"/>
      <name val="Bahnschrift SemiBold"/>
      <family val="2"/>
    </font>
  </fonts>
  <fills count="6">
    <fill>
      <patternFill patternType="none"/>
    </fill>
    <fill>
      <patternFill patternType="gray125"/>
    </fill>
    <fill>
      <patternFill patternType="solid">
        <fgColor theme="8" tint="-0.4999847407452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-0.49998474074526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theme="4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9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164" fontId="2" fillId="0" borderId="0" xfId="1" applyFont="1" applyAlignment="1">
      <alignment horizontal="center"/>
    </xf>
    <xf numFmtId="0" fontId="2" fillId="0" borderId="0" xfId="0" applyFont="1"/>
    <xf numFmtId="0" fontId="3" fillId="0" borderId="0" xfId="0" applyFont="1"/>
    <xf numFmtId="0" fontId="7" fillId="0" borderId="0" xfId="0" applyFont="1"/>
    <xf numFmtId="164" fontId="9" fillId="3" borderId="3" xfId="1" applyFont="1" applyFill="1" applyBorder="1" applyAlignment="1">
      <alignment horizontal="center"/>
    </xf>
    <xf numFmtId="0" fontId="8" fillId="0" borderId="0" xfId="0" applyFont="1"/>
    <xf numFmtId="0" fontId="8" fillId="4" borderId="4" xfId="0" applyFont="1" applyFill="1" applyBorder="1" applyAlignment="1">
      <alignment horizontal="left"/>
    </xf>
    <xf numFmtId="0" fontId="8" fillId="4" borderId="1" xfId="0" applyFont="1" applyFill="1" applyBorder="1"/>
    <xf numFmtId="0" fontId="8" fillId="4" borderId="2" xfId="0" applyFont="1" applyFill="1" applyBorder="1" applyAlignment="1">
      <alignment horizontal="left"/>
    </xf>
    <xf numFmtId="0" fontId="8" fillId="4" borderId="2" xfId="0" applyFont="1" applyFill="1" applyBorder="1" applyAlignment="1">
      <alignment horizontal="center"/>
    </xf>
    <xf numFmtId="164" fontId="8" fillId="4" borderId="2" xfId="1" applyFont="1" applyFill="1" applyBorder="1" applyAlignment="1">
      <alignment horizontal="center"/>
    </xf>
    <xf numFmtId="164" fontId="8" fillId="4" borderId="5" xfId="1" applyFont="1" applyFill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7" fillId="0" borderId="7" xfId="0" applyFont="1" applyBorder="1" applyAlignment="1">
      <alignment horizontal="left"/>
    </xf>
    <xf numFmtId="0" fontId="7" fillId="0" borderId="7" xfId="0" applyFont="1" applyBorder="1" applyAlignment="1">
      <alignment horizontal="center"/>
    </xf>
    <xf numFmtId="164" fontId="7" fillId="0" borderId="7" xfId="1" applyFont="1" applyBorder="1" applyAlignment="1">
      <alignment horizontal="center"/>
    </xf>
    <xf numFmtId="164" fontId="7" fillId="0" borderId="8" xfId="1" applyFont="1" applyBorder="1" applyAlignment="1">
      <alignment horizontal="center"/>
    </xf>
    <xf numFmtId="0" fontId="7" fillId="4" borderId="0" xfId="0" applyFont="1" applyFill="1"/>
    <xf numFmtId="0" fontId="7" fillId="4" borderId="9" xfId="0" applyFont="1" applyFill="1" applyBorder="1"/>
    <xf numFmtId="0" fontId="7" fillId="0" borderId="10" xfId="0" applyFont="1" applyBorder="1" applyAlignment="1">
      <alignment horizontal="center"/>
    </xf>
    <xf numFmtId="0" fontId="7" fillId="0" borderId="10" xfId="0" applyFont="1" applyBorder="1" applyAlignment="1">
      <alignment horizontal="left"/>
    </xf>
    <xf numFmtId="164" fontId="6" fillId="5" borderId="0" xfId="1" applyFont="1" applyFill="1" applyAlignment="1">
      <alignment horizontal="center"/>
    </xf>
    <xf numFmtId="0" fontId="12" fillId="0" borderId="0" xfId="0" applyFont="1"/>
    <xf numFmtId="4" fontId="0" fillId="0" borderId="0" xfId="0" applyNumberFormat="1"/>
    <xf numFmtId="164" fontId="10" fillId="3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 wrapText="1"/>
    </xf>
    <xf numFmtId="164" fontId="6" fillId="2" borderId="3" xfId="1" applyFont="1" applyFill="1" applyBorder="1" applyAlignment="1">
      <alignment horizontal="center"/>
    </xf>
    <xf numFmtId="0" fontId="4" fillId="0" borderId="0" xfId="0" applyFont="1" applyAlignment="1">
      <alignment horizontal="center"/>
    </xf>
    <xf numFmtId="0" fontId="7" fillId="0" borderId="11" xfId="0" applyFont="1" applyBorder="1" applyAlignment="1">
      <alignment horizontal="left"/>
    </xf>
    <xf numFmtId="0" fontId="7" fillId="0" borderId="0" xfId="0" applyFont="1" applyAlignment="1">
      <alignment horizontal="center"/>
    </xf>
    <xf numFmtId="0" fontId="8" fillId="3" borderId="3" xfId="0" applyFont="1" applyFill="1" applyBorder="1" applyAlignment="1">
      <alignment horizontal="left"/>
    </xf>
    <xf numFmtId="0" fontId="8" fillId="4" borderId="3" xfId="0" applyFont="1" applyFill="1" applyBorder="1"/>
    <xf numFmtId="0" fontId="8" fillId="3" borderId="3" xfId="0" applyFont="1" applyFill="1" applyBorder="1"/>
    <xf numFmtId="43" fontId="7" fillId="0" borderId="0" xfId="0" applyNumberFormat="1" applyFont="1"/>
    <xf numFmtId="0" fontId="4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2" borderId="1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left"/>
    </xf>
    <xf numFmtId="0" fontId="6" fillId="2" borderId="3" xfId="0" applyFont="1" applyFill="1" applyBorder="1" applyAlignment="1">
      <alignment horizontal="center"/>
    </xf>
    <xf numFmtId="164" fontId="6" fillId="2" borderId="3" xfId="1" applyFont="1" applyFill="1" applyBorder="1" applyAlignment="1">
      <alignment horizontal="center" wrapText="1"/>
    </xf>
    <xf numFmtId="164" fontId="8" fillId="3" borderId="3" xfId="1" applyFont="1" applyFill="1" applyBorder="1" applyAlignment="1">
      <alignment horizontal="center"/>
    </xf>
    <xf numFmtId="164" fontId="10" fillId="3" borderId="3" xfId="1" applyFont="1" applyFill="1" applyBorder="1" applyAlignment="1">
      <alignment horizontal="center" wrapText="1"/>
    </xf>
    <xf numFmtId="0" fontId="11" fillId="0" borderId="10" xfId="0" applyFont="1" applyBorder="1" applyAlignment="1">
      <alignment horizontal="right"/>
    </xf>
    <xf numFmtId="164" fontId="6" fillId="2" borderId="3" xfId="1" applyFont="1" applyFill="1" applyBorder="1" applyAlignment="1">
      <alignment horizontal="center"/>
    </xf>
    <xf numFmtId="0" fontId="7" fillId="4" borderId="0" xfId="0" applyFont="1" applyFill="1" applyBorder="1"/>
  </cellXfs>
  <cellStyles count="2">
    <cellStyle name="Millares" xfId="1" builtinId="3"/>
    <cellStyle name="Normal" xfId="0" builtinId="0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952499</xdr:colOff>
      <xdr:row>1</xdr:row>
      <xdr:rowOff>154782</xdr:rowOff>
    </xdr:from>
    <xdr:to>
      <xdr:col>7</xdr:col>
      <xdr:colOff>907781</xdr:colOff>
      <xdr:row>8</xdr:row>
      <xdr:rowOff>173833</xdr:rowOff>
    </xdr:to>
    <xdr:pic>
      <xdr:nvPicPr>
        <xdr:cNvPr id="2" name="Imagen 1">
          <a:extLst>
            <a:ext uri="{FF2B5EF4-FFF2-40B4-BE49-F238E27FC236}">
              <a16:creationId xmlns:a16="http://schemas.microsoft.com/office/drawing/2014/main" id="{9AF943EC-F92E-4233-9C92-380A70B56D2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839199" y="316707"/>
          <a:ext cx="1012557" cy="115252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C7B8CE-7434-46BC-80C5-7ABD2DBB4575}">
  <sheetPr>
    <pageSetUpPr fitToPage="1"/>
  </sheetPr>
  <dimension ref="A1:U60"/>
  <sheetViews>
    <sheetView showGridLines="0" tabSelected="1" topLeftCell="H9" zoomScaleNormal="100" workbookViewId="0">
      <selection activeCell="G47" sqref="G47"/>
    </sheetView>
  </sheetViews>
  <sheetFormatPr baseColWidth="10" defaultColWidth="10.85546875" defaultRowHeight="12" x14ac:dyDescent="0.2"/>
  <cols>
    <col min="1" max="1" width="6" style="6" customWidth="1"/>
    <col min="2" max="2" width="38.7109375" style="6" bestFit="1" customWidth="1"/>
    <col min="3" max="3" width="38.42578125" style="6" bestFit="1" customWidth="1"/>
    <col min="4" max="4" width="18.85546875" style="6" bestFit="1" customWidth="1"/>
    <col min="5" max="5" width="10.42578125" style="6" bestFit="1" customWidth="1"/>
    <col min="6" max="6" width="5.85546875" style="6" bestFit="1" customWidth="1"/>
    <col min="7" max="7" width="15.85546875" style="6" customWidth="1"/>
    <col min="8" max="8" width="16" style="6" customWidth="1"/>
    <col min="9" max="9" width="8.7109375" style="6" customWidth="1"/>
    <col min="10" max="10" width="11.28515625" style="6" customWidth="1"/>
    <col min="11" max="11" width="10.28515625" style="6" customWidth="1"/>
    <col min="12" max="12" width="9.5703125" style="6" customWidth="1"/>
    <col min="13" max="13" width="9.140625" style="6" customWidth="1"/>
    <col min="14" max="14" width="9.42578125" style="6" customWidth="1"/>
    <col min="15" max="15" width="10.42578125" style="6" customWidth="1"/>
    <col min="16" max="16" width="15.140625" style="6" bestFit="1" customWidth="1"/>
    <col min="17" max="17" width="10.140625" style="6" customWidth="1"/>
    <col min="18" max="18" width="12.28515625" style="6" customWidth="1"/>
    <col min="19" max="19" width="10.140625" style="6" customWidth="1"/>
    <col min="20" max="20" width="15.85546875" style="6" bestFit="1" customWidth="1"/>
    <col min="21" max="21" width="16.7109375" style="6" customWidth="1"/>
    <col min="22" max="16384" width="10.85546875" style="6"/>
  </cols>
  <sheetData>
    <row r="1" spans="1:21" s="4" customFormat="1" ht="12.75" x14ac:dyDescent="0.2">
      <c r="A1" s="1"/>
      <c r="B1" s="1"/>
      <c r="C1" s="2"/>
      <c r="D1" s="2"/>
      <c r="E1" s="1"/>
      <c r="F1" s="1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</row>
    <row r="2" spans="1:21" s="4" customFormat="1" ht="12.75" x14ac:dyDescent="0.2">
      <c r="A2" s="1"/>
      <c r="B2" s="1"/>
      <c r="C2" s="2"/>
      <c r="D2" s="2"/>
      <c r="E2" s="1"/>
      <c r="F2" s="1"/>
      <c r="G2" s="3"/>
      <c r="H2" s="3"/>
      <c r="I2" s="3"/>
      <c r="J2" s="3"/>
      <c r="K2" s="3"/>
      <c r="L2" s="3"/>
      <c r="M2" s="3"/>
      <c r="N2" s="3"/>
      <c r="O2" s="3"/>
      <c r="P2" s="3"/>
      <c r="Q2" s="3"/>
      <c r="R2" s="3"/>
      <c r="S2" s="3"/>
      <c r="T2" s="3"/>
    </row>
    <row r="3" spans="1:21" s="4" customFormat="1" ht="12.75" x14ac:dyDescent="0.2">
      <c r="A3" s="1"/>
      <c r="B3" s="1"/>
      <c r="C3" s="2"/>
      <c r="D3" s="2"/>
      <c r="E3" s="1"/>
      <c r="F3" s="1"/>
      <c r="G3" s="3"/>
      <c r="H3" s="3"/>
      <c r="I3" s="3"/>
      <c r="J3" s="3"/>
      <c r="K3" s="3"/>
      <c r="L3" s="3"/>
      <c r="M3" s="3"/>
      <c r="N3" s="3"/>
      <c r="O3" s="3"/>
      <c r="P3" s="3"/>
      <c r="Q3" s="3"/>
      <c r="R3" s="3"/>
      <c r="S3" s="3"/>
      <c r="T3" s="3"/>
    </row>
    <row r="4" spans="1:21" s="4" customFormat="1" ht="12.75" x14ac:dyDescent="0.2">
      <c r="A4" s="1"/>
      <c r="B4" s="1"/>
      <c r="C4" s="2"/>
      <c r="D4" s="2"/>
      <c r="E4" s="1"/>
      <c r="F4" s="1"/>
      <c r="G4" s="3"/>
      <c r="H4" s="3"/>
      <c r="I4" s="3"/>
      <c r="J4" s="3"/>
      <c r="K4" s="3"/>
      <c r="L4" s="3"/>
      <c r="M4" s="3"/>
      <c r="N4" s="3"/>
      <c r="O4" s="3"/>
      <c r="P4" s="3"/>
      <c r="Q4" s="3"/>
      <c r="R4" s="3"/>
      <c r="S4" s="3"/>
      <c r="T4" s="3"/>
    </row>
    <row r="5" spans="1:21" s="4" customFormat="1" ht="12.75" x14ac:dyDescent="0.2">
      <c r="A5" s="1"/>
      <c r="B5" s="1"/>
      <c r="C5" s="2"/>
      <c r="D5" s="2"/>
      <c r="E5" s="1"/>
      <c r="F5" s="1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</row>
    <row r="6" spans="1:21" s="4" customFormat="1" ht="12.75" x14ac:dyDescent="0.2">
      <c r="A6" s="1"/>
      <c r="B6" s="1"/>
      <c r="C6" s="2"/>
      <c r="D6" s="2"/>
      <c r="E6" s="1"/>
      <c r="F6" s="1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</row>
    <row r="7" spans="1:21" s="4" customFormat="1" ht="12.75" x14ac:dyDescent="0.2">
      <c r="A7" s="1"/>
      <c r="B7" s="1"/>
      <c r="C7" s="2" t="s">
        <v>69</v>
      </c>
      <c r="D7" s="2"/>
      <c r="E7" s="1"/>
      <c r="F7" s="1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</row>
    <row r="8" spans="1:21" s="4" customFormat="1" ht="12.75" x14ac:dyDescent="0.2">
      <c r="A8" s="1"/>
      <c r="B8" s="1"/>
      <c r="C8" s="2"/>
      <c r="D8" s="2"/>
      <c r="E8" s="1"/>
      <c r="F8" s="1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</row>
    <row r="9" spans="1:21" s="4" customFormat="1" ht="15" x14ac:dyDescent="0.3">
      <c r="A9" s="5"/>
      <c r="B9" s="5"/>
      <c r="C9" s="5"/>
      <c r="D9" s="5"/>
      <c r="E9" s="5"/>
      <c r="F9" s="5"/>
      <c r="G9" s="5"/>
      <c r="H9" s="5"/>
      <c r="I9" s="5"/>
      <c r="J9" s="5"/>
      <c r="K9" s="5"/>
      <c r="L9" s="5"/>
      <c r="M9" s="5"/>
      <c r="N9" s="5"/>
      <c r="O9" s="5"/>
      <c r="P9" s="5"/>
      <c r="Q9" s="5"/>
      <c r="R9" s="5"/>
      <c r="S9" s="5"/>
      <c r="T9" s="5"/>
    </row>
    <row r="10" spans="1:21" s="4" customFormat="1" ht="18" x14ac:dyDescent="0.25">
      <c r="A10" s="37" t="s">
        <v>0</v>
      </c>
      <c r="B10" s="37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7"/>
      <c r="S10" s="37"/>
      <c r="T10" s="37"/>
    </row>
    <row r="11" spans="1:21" s="4" customFormat="1" ht="18" customHeight="1" x14ac:dyDescent="0.2">
      <c r="A11" s="38" t="s">
        <v>63</v>
      </c>
      <c r="B11" s="38"/>
      <c r="C11" s="38"/>
      <c r="D11" s="38"/>
      <c r="E11" s="38"/>
      <c r="F11" s="38"/>
      <c r="G11" s="38"/>
      <c r="H11" s="38"/>
      <c r="I11" s="38"/>
      <c r="J11" s="38"/>
      <c r="K11" s="38"/>
      <c r="L11" s="38"/>
      <c r="M11" s="38"/>
      <c r="N11" s="38"/>
      <c r="O11" s="38"/>
      <c r="P11" s="38"/>
      <c r="Q11" s="38"/>
      <c r="R11" s="38"/>
      <c r="S11" s="38"/>
      <c r="T11" s="38"/>
      <c r="U11" s="25"/>
    </row>
    <row r="12" spans="1:21" s="4" customFormat="1" ht="18" x14ac:dyDescent="0.25">
      <c r="A12" s="30"/>
      <c r="B12" s="30"/>
      <c r="C12" s="30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0"/>
      <c r="O12" s="30"/>
      <c r="P12" s="30"/>
      <c r="Q12" s="30"/>
      <c r="R12" s="30"/>
      <c r="S12" s="30"/>
      <c r="T12" s="30"/>
    </row>
    <row r="13" spans="1:21" s="4" customFormat="1" ht="15.75" x14ac:dyDescent="0.25">
      <c r="A13" s="39" t="s">
        <v>82</v>
      </c>
      <c r="B13" s="39"/>
      <c r="C13" s="39"/>
      <c r="D13" s="39"/>
      <c r="E13" s="39"/>
      <c r="F13" s="39"/>
      <c r="G13" s="39"/>
      <c r="H13" s="39"/>
      <c r="I13" s="39"/>
      <c r="J13" s="39"/>
      <c r="K13" s="39"/>
      <c r="L13" s="39"/>
      <c r="M13" s="39"/>
      <c r="N13" s="39"/>
      <c r="O13" s="39"/>
      <c r="P13" s="39"/>
      <c r="Q13" s="39"/>
      <c r="R13" s="39"/>
      <c r="S13" s="39"/>
      <c r="T13" s="39"/>
    </row>
    <row r="14" spans="1:21" x14ac:dyDescent="0.2">
      <c r="A14" s="40" t="s">
        <v>76</v>
      </c>
      <c r="B14" s="41"/>
      <c r="C14" s="41" t="s">
        <v>1</v>
      </c>
      <c r="D14" s="41" t="s">
        <v>2</v>
      </c>
      <c r="E14" s="42" t="s">
        <v>3</v>
      </c>
      <c r="F14" s="42" t="s">
        <v>4</v>
      </c>
      <c r="G14" s="43" t="s">
        <v>5</v>
      </c>
      <c r="H14" s="43" t="s">
        <v>6</v>
      </c>
      <c r="I14" s="43" t="s">
        <v>7</v>
      </c>
      <c r="J14" s="42" t="s">
        <v>8</v>
      </c>
      <c r="K14" s="42"/>
      <c r="L14" s="42"/>
      <c r="M14" s="42"/>
      <c r="N14" s="42"/>
      <c r="O14" s="42"/>
      <c r="P14" s="42"/>
      <c r="Q14" s="29"/>
      <c r="R14" s="47" t="s">
        <v>9</v>
      </c>
      <c r="S14" s="47"/>
      <c r="T14" s="43" t="s">
        <v>10</v>
      </c>
    </row>
    <row r="15" spans="1:21" x14ac:dyDescent="0.2">
      <c r="A15" s="40"/>
      <c r="B15" s="41"/>
      <c r="C15" s="41"/>
      <c r="D15" s="41"/>
      <c r="E15" s="42"/>
      <c r="F15" s="42"/>
      <c r="G15" s="43"/>
      <c r="H15" s="43"/>
      <c r="I15" s="43"/>
      <c r="J15" s="44" t="s">
        <v>11</v>
      </c>
      <c r="K15" s="44"/>
      <c r="L15" s="7"/>
      <c r="M15" s="44" t="s">
        <v>12</v>
      </c>
      <c r="N15" s="44"/>
      <c r="O15" s="45" t="s">
        <v>13</v>
      </c>
      <c r="P15" s="45" t="s">
        <v>14</v>
      </c>
      <c r="Q15" s="45" t="s">
        <v>15</v>
      </c>
      <c r="R15" s="45" t="s">
        <v>16</v>
      </c>
      <c r="S15" s="45" t="s">
        <v>17</v>
      </c>
      <c r="T15" s="43"/>
    </row>
    <row r="16" spans="1:21" s="8" customFormat="1" ht="36" x14ac:dyDescent="0.2">
      <c r="A16" s="40"/>
      <c r="B16" s="41" t="s">
        <v>18</v>
      </c>
      <c r="C16" s="41"/>
      <c r="D16" s="41"/>
      <c r="E16" s="42"/>
      <c r="F16" s="42"/>
      <c r="G16" s="43"/>
      <c r="H16" s="43"/>
      <c r="I16" s="43"/>
      <c r="J16" s="28" t="s">
        <v>19</v>
      </c>
      <c r="K16" s="28" t="s">
        <v>20</v>
      </c>
      <c r="L16" s="27" t="s">
        <v>21</v>
      </c>
      <c r="M16" s="28" t="s">
        <v>22</v>
      </c>
      <c r="N16" s="28" t="s">
        <v>23</v>
      </c>
      <c r="O16" s="45"/>
      <c r="P16" s="45"/>
      <c r="Q16" s="45"/>
      <c r="R16" s="45"/>
      <c r="S16" s="45"/>
      <c r="T16" s="43"/>
    </row>
    <row r="17" spans="1:21" x14ac:dyDescent="0.2">
      <c r="A17" s="9"/>
      <c r="B17" s="10" t="s">
        <v>24</v>
      </c>
      <c r="C17" s="11"/>
      <c r="D17" s="11"/>
      <c r="E17" s="12"/>
      <c r="F17" s="12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3"/>
      <c r="T17" s="14"/>
    </row>
    <row r="18" spans="1:21" x14ac:dyDescent="0.2">
      <c r="A18" s="15">
        <v>1</v>
      </c>
      <c r="B18" s="33" t="s">
        <v>25</v>
      </c>
      <c r="C18" s="31" t="s">
        <v>26</v>
      </c>
      <c r="D18" s="16" t="s">
        <v>27</v>
      </c>
      <c r="E18" s="17" t="s">
        <v>28</v>
      </c>
      <c r="F18" s="17" t="s">
        <v>29</v>
      </c>
      <c r="G18" s="18">
        <v>18000</v>
      </c>
      <c r="H18" s="18">
        <v>0</v>
      </c>
      <c r="I18" s="18">
        <v>0</v>
      </c>
      <c r="J18" s="18">
        <v>0</v>
      </c>
      <c r="K18" s="18">
        <v>0</v>
      </c>
      <c r="L18" s="18">
        <v>0</v>
      </c>
      <c r="M18" s="18">
        <v>0</v>
      </c>
      <c r="N18" s="18">
        <v>0</v>
      </c>
      <c r="O18" s="18">
        <v>0</v>
      </c>
      <c r="P18" s="18">
        <f>J18+K18+L18+M18+N18</f>
        <v>0</v>
      </c>
      <c r="Q18" s="18">
        <v>0</v>
      </c>
      <c r="R18" s="18">
        <f>+J18+M18+O18+Q18+H18+I18</f>
        <v>0</v>
      </c>
      <c r="S18" s="18">
        <f>+N18+L18+K18</f>
        <v>0</v>
      </c>
      <c r="T18" s="19">
        <f>G18</f>
        <v>18000</v>
      </c>
      <c r="U18" s="36"/>
    </row>
    <row r="19" spans="1:21" x14ac:dyDescent="0.2">
      <c r="A19" s="15">
        <v>2</v>
      </c>
      <c r="B19" s="33" t="s">
        <v>25</v>
      </c>
      <c r="C19" s="31" t="s">
        <v>30</v>
      </c>
      <c r="D19" s="16" t="s">
        <v>27</v>
      </c>
      <c r="E19" s="17" t="s">
        <v>28</v>
      </c>
      <c r="F19" s="17" t="s">
        <v>29</v>
      </c>
      <c r="G19" s="18">
        <v>18000</v>
      </c>
      <c r="H19" s="18">
        <v>0</v>
      </c>
      <c r="I19" s="18">
        <v>0</v>
      </c>
      <c r="J19" s="18">
        <v>0</v>
      </c>
      <c r="K19" s="18">
        <v>0</v>
      </c>
      <c r="L19" s="18">
        <v>0</v>
      </c>
      <c r="M19" s="18">
        <v>0</v>
      </c>
      <c r="N19" s="18">
        <v>0</v>
      </c>
      <c r="O19" s="18">
        <v>0</v>
      </c>
      <c r="P19" s="18">
        <f>J19+K19+L19+M19+N19</f>
        <v>0</v>
      </c>
      <c r="Q19" s="18">
        <v>0</v>
      </c>
      <c r="R19" s="18">
        <f>+J19+M19+O19+Q19+H19+I19</f>
        <v>0</v>
      </c>
      <c r="S19" s="18">
        <f>+N19+L19+K19</f>
        <v>0</v>
      </c>
      <c r="T19" s="19">
        <f>G19</f>
        <v>18000</v>
      </c>
      <c r="U19" s="36"/>
    </row>
    <row r="20" spans="1:21" x14ac:dyDescent="0.2">
      <c r="A20" s="15">
        <v>3</v>
      </c>
      <c r="B20" s="33" t="s">
        <v>25</v>
      </c>
      <c r="C20" s="31" t="s">
        <v>65</v>
      </c>
      <c r="D20" s="16" t="s">
        <v>27</v>
      </c>
      <c r="E20" s="17" t="s">
        <v>28</v>
      </c>
      <c r="F20" s="17" t="s">
        <v>29</v>
      </c>
      <c r="G20" s="18">
        <v>18000</v>
      </c>
      <c r="H20" s="18">
        <v>0</v>
      </c>
      <c r="I20" s="18">
        <v>0</v>
      </c>
      <c r="J20" s="18">
        <v>0</v>
      </c>
      <c r="K20" s="18">
        <v>0</v>
      </c>
      <c r="L20" s="18">
        <v>0</v>
      </c>
      <c r="M20" s="18">
        <v>0</v>
      </c>
      <c r="N20" s="18">
        <v>0</v>
      </c>
      <c r="O20" s="18">
        <v>0</v>
      </c>
      <c r="P20" s="18">
        <f>J20+K20+L20+M20+N20</f>
        <v>0</v>
      </c>
      <c r="Q20" s="18">
        <v>0</v>
      </c>
      <c r="R20" s="18">
        <f>+J20+M20+O20+Q20+H20+I20</f>
        <v>0</v>
      </c>
      <c r="S20" s="18">
        <f>+N20+L20+K20</f>
        <v>0</v>
      </c>
      <c r="T20" s="19">
        <f>G20</f>
        <v>18000</v>
      </c>
      <c r="U20" s="36"/>
    </row>
    <row r="21" spans="1:21" x14ac:dyDescent="0.2">
      <c r="A21" s="15">
        <v>4</v>
      </c>
      <c r="B21" s="33" t="s">
        <v>25</v>
      </c>
      <c r="C21" s="31" t="s">
        <v>31</v>
      </c>
      <c r="D21" s="16" t="s">
        <v>27</v>
      </c>
      <c r="E21" s="17" t="s">
        <v>28</v>
      </c>
      <c r="F21" s="17" t="s">
        <v>29</v>
      </c>
      <c r="G21" s="18">
        <v>18000</v>
      </c>
      <c r="H21" s="18">
        <v>0</v>
      </c>
      <c r="I21" s="18">
        <v>0</v>
      </c>
      <c r="J21" s="18">
        <v>0</v>
      </c>
      <c r="K21" s="18">
        <v>0</v>
      </c>
      <c r="L21" s="18">
        <v>0</v>
      </c>
      <c r="M21" s="18">
        <v>0</v>
      </c>
      <c r="N21" s="18">
        <v>0</v>
      </c>
      <c r="O21" s="18">
        <v>0</v>
      </c>
      <c r="P21" s="18">
        <f>J21+K21+L21+M21+N21</f>
        <v>0</v>
      </c>
      <c r="Q21" s="18">
        <v>0</v>
      </c>
      <c r="R21" s="18">
        <f>+J21+M21+O21+Q21+H21+I21</f>
        <v>0</v>
      </c>
      <c r="S21" s="18">
        <f>+N21+L21+K21</f>
        <v>0</v>
      </c>
      <c r="T21" s="19">
        <f>G21</f>
        <v>18000</v>
      </c>
      <c r="U21" s="36"/>
    </row>
    <row r="22" spans="1:21" x14ac:dyDescent="0.2">
      <c r="A22" s="15">
        <v>5</v>
      </c>
      <c r="B22" s="33" t="s">
        <v>25</v>
      </c>
      <c r="C22" s="31" t="s">
        <v>32</v>
      </c>
      <c r="D22" s="16" t="s">
        <v>27</v>
      </c>
      <c r="E22" s="17" t="s">
        <v>28</v>
      </c>
      <c r="F22" s="17" t="s">
        <v>29</v>
      </c>
      <c r="G22" s="18">
        <v>18000</v>
      </c>
      <c r="H22" s="18">
        <v>0</v>
      </c>
      <c r="I22" s="18">
        <v>0</v>
      </c>
      <c r="J22" s="18">
        <v>0</v>
      </c>
      <c r="K22" s="18">
        <v>0</v>
      </c>
      <c r="L22" s="18">
        <v>0</v>
      </c>
      <c r="M22" s="18">
        <v>0</v>
      </c>
      <c r="N22" s="18">
        <v>0</v>
      </c>
      <c r="O22" s="18">
        <v>0</v>
      </c>
      <c r="P22" s="18">
        <f>J22+K22+L22+M22+N22</f>
        <v>0</v>
      </c>
      <c r="Q22" s="18">
        <v>0</v>
      </c>
      <c r="R22" s="18">
        <f>+J22+M22+O22+Q22+H22+I22</f>
        <v>0</v>
      </c>
      <c r="S22" s="18">
        <f>+N22+L22+K22</f>
        <v>0</v>
      </c>
      <c r="T22" s="19">
        <f>G22</f>
        <v>18000</v>
      </c>
      <c r="U22" s="36"/>
    </row>
    <row r="23" spans="1:21" x14ac:dyDescent="0.2">
      <c r="A23" s="15">
        <v>6</v>
      </c>
      <c r="B23" s="33" t="s">
        <v>25</v>
      </c>
      <c r="C23" s="31" t="s">
        <v>33</v>
      </c>
      <c r="D23" s="16" t="s">
        <v>27</v>
      </c>
      <c r="E23" s="17" t="s">
        <v>28</v>
      </c>
      <c r="F23" s="17" t="s">
        <v>29</v>
      </c>
      <c r="G23" s="18">
        <v>18000</v>
      </c>
      <c r="H23" s="18">
        <v>0</v>
      </c>
      <c r="I23" s="18">
        <v>0</v>
      </c>
      <c r="J23" s="18">
        <v>0</v>
      </c>
      <c r="K23" s="18">
        <v>0</v>
      </c>
      <c r="L23" s="18">
        <v>0</v>
      </c>
      <c r="M23" s="18">
        <v>0</v>
      </c>
      <c r="N23" s="18">
        <v>0</v>
      </c>
      <c r="O23" s="18">
        <v>0</v>
      </c>
      <c r="P23" s="18">
        <f>J23+K23+L23+M23+N23</f>
        <v>0</v>
      </c>
      <c r="Q23" s="18">
        <v>0</v>
      </c>
      <c r="R23" s="18">
        <f>+J23+M23+O23+Q23+H23+I23</f>
        <v>0</v>
      </c>
      <c r="S23" s="18">
        <f>+N23+L23+K23</f>
        <v>0</v>
      </c>
      <c r="T23" s="19">
        <f>G23</f>
        <v>18000</v>
      </c>
      <c r="U23" s="36"/>
    </row>
    <row r="24" spans="1:21" x14ac:dyDescent="0.2">
      <c r="A24" s="15">
        <v>7</v>
      </c>
      <c r="B24" s="33" t="s">
        <v>25</v>
      </c>
      <c r="C24" s="31" t="s">
        <v>34</v>
      </c>
      <c r="D24" s="16" t="s">
        <v>27</v>
      </c>
      <c r="E24" s="17" t="s">
        <v>28</v>
      </c>
      <c r="F24" s="17" t="s">
        <v>29</v>
      </c>
      <c r="G24" s="18">
        <v>18000</v>
      </c>
      <c r="H24" s="18">
        <v>0</v>
      </c>
      <c r="I24" s="18">
        <v>0</v>
      </c>
      <c r="J24" s="18">
        <v>0</v>
      </c>
      <c r="K24" s="18">
        <v>0</v>
      </c>
      <c r="L24" s="18">
        <v>0</v>
      </c>
      <c r="M24" s="18">
        <v>0</v>
      </c>
      <c r="N24" s="18">
        <v>0</v>
      </c>
      <c r="O24" s="18">
        <v>0</v>
      </c>
      <c r="P24" s="18">
        <f>J24+K24+L24+M24+N24</f>
        <v>0</v>
      </c>
      <c r="Q24" s="18">
        <v>0</v>
      </c>
      <c r="R24" s="18">
        <f>+J24+M24+O24+Q24+H24+I24</f>
        <v>0</v>
      </c>
      <c r="S24" s="18">
        <f>+N24+L24+K24</f>
        <v>0</v>
      </c>
      <c r="T24" s="19">
        <f>G24</f>
        <v>18000</v>
      </c>
      <c r="U24" s="36"/>
    </row>
    <row r="25" spans="1:21" x14ac:dyDescent="0.2">
      <c r="A25" s="15">
        <v>8</v>
      </c>
      <c r="B25" s="33" t="s">
        <v>25</v>
      </c>
      <c r="C25" s="31" t="s">
        <v>35</v>
      </c>
      <c r="D25" s="16" t="s">
        <v>27</v>
      </c>
      <c r="E25" s="17" t="s">
        <v>28</v>
      </c>
      <c r="F25" s="17" t="s">
        <v>29</v>
      </c>
      <c r="G25" s="18">
        <v>18000</v>
      </c>
      <c r="H25" s="18">
        <v>0</v>
      </c>
      <c r="I25" s="18">
        <v>0</v>
      </c>
      <c r="J25" s="18">
        <v>0</v>
      </c>
      <c r="K25" s="18">
        <v>0</v>
      </c>
      <c r="L25" s="18">
        <v>0</v>
      </c>
      <c r="M25" s="18">
        <v>0</v>
      </c>
      <c r="N25" s="18">
        <v>0</v>
      </c>
      <c r="O25" s="18">
        <v>0</v>
      </c>
      <c r="P25" s="18">
        <f>J25+K25+L25+M25+N25</f>
        <v>0</v>
      </c>
      <c r="Q25" s="18">
        <v>0</v>
      </c>
      <c r="R25" s="18">
        <f>+J25+M25+O25+Q25+H25+I25</f>
        <v>0</v>
      </c>
      <c r="S25" s="18">
        <f>+N25+L25+K25</f>
        <v>0</v>
      </c>
      <c r="T25" s="19">
        <f>G25</f>
        <v>18000</v>
      </c>
      <c r="U25" s="36"/>
    </row>
    <row r="26" spans="1:21" x14ac:dyDescent="0.2">
      <c r="A26" s="15">
        <v>9</v>
      </c>
      <c r="B26" s="33" t="s">
        <v>25</v>
      </c>
      <c r="C26" s="31" t="s">
        <v>64</v>
      </c>
      <c r="D26" s="16" t="s">
        <v>27</v>
      </c>
      <c r="E26" s="17" t="s">
        <v>28</v>
      </c>
      <c r="F26" s="17" t="s">
        <v>29</v>
      </c>
      <c r="G26" s="18">
        <v>18000</v>
      </c>
      <c r="H26" s="18">
        <v>0</v>
      </c>
      <c r="I26" s="18">
        <v>0</v>
      </c>
      <c r="J26" s="18">
        <v>0</v>
      </c>
      <c r="K26" s="18">
        <v>0</v>
      </c>
      <c r="L26" s="18">
        <v>0</v>
      </c>
      <c r="M26" s="18">
        <v>0</v>
      </c>
      <c r="N26" s="18">
        <v>0</v>
      </c>
      <c r="O26" s="18">
        <v>0</v>
      </c>
      <c r="P26" s="18">
        <f>J26+K26+L26+M26+N26</f>
        <v>0</v>
      </c>
      <c r="Q26" s="18">
        <v>0</v>
      </c>
      <c r="R26" s="18">
        <f>+J26+M26+O26+Q26+H26+I26</f>
        <v>0</v>
      </c>
      <c r="S26" s="18">
        <f>+N26+L26+K26</f>
        <v>0</v>
      </c>
      <c r="T26" s="19">
        <f>G26</f>
        <v>18000</v>
      </c>
      <c r="U26" s="36"/>
    </row>
    <row r="27" spans="1:21" x14ac:dyDescent="0.2">
      <c r="A27" s="15">
        <v>10</v>
      </c>
      <c r="B27" s="33" t="s">
        <v>25</v>
      </c>
      <c r="C27" s="31" t="s">
        <v>36</v>
      </c>
      <c r="D27" s="16" t="s">
        <v>37</v>
      </c>
      <c r="E27" s="17" t="s">
        <v>28</v>
      </c>
      <c r="F27" s="17" t="s">
        <v>29</v>
      </c>
      <c r="G27" s="18">
        <v>28000</v>
      </c>
      <c r="H27" s="18">
        <v>0</v>
      </c>
      <c r="I27" s="18">
        <v>0</v>
      </c>
      <c r="J27" s="18">
        <v>0</v>
      </c>
      <c r="K27" s="18">
        <v>0</v>
      </c>
      <c r="L27" s="18">
        <v>0</v>
      </c>
      <c r="M27" s="18">
        <v>0</v>
      </c>
      <c r="N27" s="18">
        <v>0</v>
      </c>
      <c r="O27" s="18">
        <v>0</v>
      </c>
      <c r="P27" s="18">
        <f>J27+K27+L27+M27+N27</f>
        <v>0</v>
      </c>
      <c r="Q27" s="18">
        <v>0</v>
      </c>
      <c r="R27" s="18">
        <f>+J27+M27+O27+Q27+H27+I27</f>
        <v>0</v>
      </c>
      <c r="S27" s="18">
        <f>+N27+L27+K27</f>
        <v>0</v>
      </c>
      <c r="T27" s="19">
        <f>G27</f>
        <v>28000</v>
      </c>
      <c r="U27" s="36"/>
    </row>
    <row r="28" spans="1:21" x14ac:dyDescent="0.2">
      <c r="A28" s="15">
        <v>11</v>
      </c>
      <c r="B28" s="33" t="s">
        <v>25</v>
      </c>
      <c r="C28" s="31" t="s">
        <v>38</v>
      </c>
      <c r="D28" s="16" t="s">
        <v>37</v>
      </c>
      <c r="E28" s="17" t="s">
        <v>28</v>
      </c>
      <c r="F28" s="17" t="s">
        <v>29</v>
      </c>
      <c r="G28" s="18">
        <v>18000</v>
      </c>
      <c r="H28" s="18">
        <v>0</v>
      </c>
      <c r="I28" s="18">
        <v>0</v>
      </c>
      <c r="J28" s="18">
        <v>0</v>
      </c>
      <c r="K28" s="18">
        <v>0</v>
      </c>
      <c r="L28" s="18">
        <v>0</v>
      </c>
      <c r="M28" s="18">
        <v>0</v>
      </c>
      <c r="N28" s="18">
        <v>0</v>
      </c>
      <c r="O28" s="18">
        <v>0</v>
      </c>
      <c r="P28" s="18">
        <f>J28+K28+L28+M28+N28</f>
        <v>0</v>
      </c>
      <c r="Q28" s="18">
        <v>0</v>
      </c>
      <c r="R28" s="18">
        <f>+J28+M28+O28+Q28+H28+I28</f>
        <v>0</v>
      </c>
      <c r="S28" s="18">
        <f>+N28+L28+K28</f>
        <v>0</v>
      </c>
      <c r="T28" s="19">
        <f>G28</f>
        <v>18000</v>
      </c>
      <c r="U28" s="36"/>
    </row>
    <row r="29" spans="1:21" x14ac:dyDescent="0.2">
      <c r="A29" s="15">
        <v>12</v>
      </c>
      <c r="B29" s="33" t="s">
        <v>25</v>
      </c>
      <c r="C29" s="31" t="s">
        <v>39</v>
      </c>
      <c r="D29" s="16" t="s">
        <v>27</v>
      </c>
      <c r="E29" s="17" t="s">
        <v>28</v>
      </c>
      <c r="F29" s="17" t="s">
        <v>29</v>
      </c>
      <c r="G29" s="18">
        <v>18000</v>
      </c>
      <c r="H29" s="18">
        <v>0</v>
      </c>
      <c r="I29" s="18">
        <v>0</v>
      </c>
      <c r="J29" s="18">
        <v>0</v>
      </c>
      <c r="K29" s="18">
        <v>0</v>
      </c>
      <c r="L29" s="18">
        <v>0</v>
      </c>
      <c r="M29" s="18">
        <v>0</v>
      </c>
      <c r="N29" s="18">
        <v>0</v>
      </c>
      <c r="O29" s="18">
        <v>0</v>
      </c>
      <c r="P29" s="18">
        <f>J29+K29+L29+M29+N29</f>
        <v>0</v>
      </c>
      <c r="Q29" s="18">
        <v>0</v>
      </c>
      <c r="R29" s="18">
        <f>+J29+M29+O29+Q29+H29+I29</f>
        <v>0</v>
      </c>
      <c r="S29" s="18">
        <f>+N29+L29+K29</f>
        <v>0</v>
      </c>
      <c r="T29" s="19">
        <f>G29</f>
        <v>18000</v>
      </c>
      <c r="U29" s="36"/>
    </row>
    <row r="30" spans="1:21" x14ac:dyDescent="0.2">
      <c r="A30" s="15">
        <v>13</v>
      </c>
      <c r="B30" s="33" t="s">
        <v>25</v>
      </c>
      <c r="C30" s="31" t="s">
        <v>40</v>
      </c>
      <c r="D30" s="16" t="s">
        <v>41</v>
      </c>
      <c r="E30" s="17" t="s">
        <v>28</v>
      </c>
      <c r="F30" s="17" t="s">
        <v>29</v>
      </c>
      <c r="G30" s="18">
        <v>30360</v>
      </c>
      <c r="H30" s="18">
        <v>0</v>
      </c>
      <c r="I30" s="18">
        <v>0</v>
      </c>
      <c r="J30" s="18">
        <v>0</v>
      </c>
      <c r="K30" s="18">
        <v>0</v>
      </c>
      <c r="L30" s="18">
        <v>0</v>
      </c>
      <c r="M30" s="18">
        <v>0</v>
      </c>
      <c r="N30" s="18">
        <v>0</v>
      </c>
      <c r="O30" s="18">
        <v>0</v>
      </c>
      <c r="P30" s="18">
        <f>J30+K30+L30+M30+N30</f>
        <v>0</v>
      </c>
      <c r="Q30" s="18">
        <v>0</v>
      </c>
      <c r="R30" s="18">
        <f>+J30+M30+O30+Q30+H30+I30</f>
        <v>0</v>
      </c>
      <c r="S30" s="18">
        <f>+N30+L30+K30</f>
        <v>0</v>
      </c>
      <c r="T30" s="19">
        <f>G30</f>
        <v>30360</v>
      </c>
      <c r="U30" s="36"/>
    </row>
    <row r="31" spans="1:21" x14ac:dyDescent="0.2">
      <c r="A31" s="15">
        <v>14</v>
      </c>
      <c r="B31" s="33" t="s">
        <v>25</v>
      </c>
      <c r="C31" s="31" t="s">
        <v>42</v>
      </c>
      <c r="D31" s="16" t="s">
        <v>37</v>
      </c>
      <c r="E31" s="17" t="s">
        <v>28</v>
      </c>
      <c r="F31" s="17" t="s">
        <v>29</v>
      </c>
      <c r="G31" s="18">
        <v>18000</v>
      </c>
      <c r="H31" s="18">
        <v>0</v>
      </c>
      <c r="I31" s="18">
        <v>0</v>
      </c>
      <c r="J31" s="18">
        <v>0</v>
      </c>
      <c r="K31" s="18">
        <v>0</v>
      </c>
      <c r="L31" s="18">
        <v>0</v>
      </c>
      <c r="M31" s="18">
        <v>0</v>
      </c>
      <c r="N31" s="18">
        <v>0</v>
      </c>
      <c r="O31" s="18">
        <v>0</v>
      </c>
      <c r="P31" s="18">
        <f>J31+K31+L31+M31+N31</f>
        <v>0</v>
      </c>
      <c r="Q31" s="18">
        <v>0</v>
      </c>
      <c r="R31" s="18">
        <f>+J31+M31+O31+Q31+H31+I31</f>
        <v>0</v>
      </c>
      <c r="S31" s="18">
        <f>+N31+L31+K31</f>
        <v>0</v>
      </c>
      <c r="T31" s="19">
        <f>G31</f>
        <v>18000</v>
      </c>
      <c r="U31" s="36"/>
    </row>
    <row r="32" spans="1:21" x14ac:dyDescent="0.2">
      <c r="A32" s="15">
        <v>15</v>
      </c>
      <c r="B32" s="33" t="s">
        <v>25</v>
      </c>
      <c r="C32" s="31" t="s">
        <v>43</v>
      </c>
      <c r="D32" s="16" t="s">
        <v>27</v>
      </c>
      <c r="E32" s="17" t="s">
        <v>28</v>
      </c>
      <c r="F32" s="17" t="s">
        <v>29</v>
      </c>
      <c r="G32" s="18">
        <v>18000</v>
      </c>
      <c r="H32" s="18">
        <v>0</v>
      </c>
      <c r="I32" s="18">
        <v>0</v>
      </c>
      <c r="J32" s="18">
        <v>0</v>
      </c>
      <c r="K32" s="18">
        <v>0</v>
      </c>
      <c r="L32" s="18">
        <v>0</v>
      </c>
      <c r="M32" s="18">
        <v>0</v>
      </c>
      <c r="N32" s="18">
        <v>0</v>
      </c>
      <c r="O32" s="18">
        <v>0</v>
      </c>
      <c r="P32" s="18">
        <f>J32+K32+L32+M32+N32</f>
        <v>0</v>
      </c>
      <c r="Q32" s="18">
        <v>0</v>
      </c>
      <c r="R32" s="18">
        <f>+J32+M32+O32+Q32+H32+I32</f>
        <v>0</v>
      </c>
      <c r="S32" s="18">
        <f>+N32+L32+K32</f>
        <v>0</v>
      </c>
      <c r="T32" s="19">
        <f>G32</f>
        <v>18000</v>
      </c>
      <c r="U32" s="36"/>
    </row>
    <row r="33" spans="1:21" x14ac:dyDescent="0.2">
      <c r="A33" s="15">
        <v>16</v>
      </c>
      <c r="B33" s="33" t="s">
        <v>25</v>
      </c>
      <c r="C33" s="31" t="s">
        <v>44</v>
      </c>
      <c r="D33" s="16" t="s">
        <v>37</v>
      </c>
      <c r="E33" s="17" t="s">
        <v>28</v>
      </c>
      <c r="F33" s="17" t="s">
        <v>29</v>
      </c>
      <c r="G33" s="18">
        <v>18000</v>
      </c>
      <c r="H33" s="18">
        <v>0</v>
      </c>
      <c r="I33" s="18">
        <v>0</v>
      </c>
      <c r="J33" s="18">
        <v>0</v>
      </c>
      <c r="K33" s="18">
        <v>0</v>
      </c>
      <c r="L33" s="18">
        <v>0</v>
      </c>
      <c r="M33" s="18">
        <v>0</v>
      </c>
      <c r="N33" s="18">
        <v>0</v>
      </c>
      <c r="O33" s="18">
        <v>0</v>
      </c>
      <c r="P33" s="18">
        <f>J33+K33+L33+M33+N33</f>
        <v>0</v>
      </c>
      <c r="Q33" s="18">
        <v>0</v>
      </c>
      <c r="R33" s="18">
        <f>+J33+M33+O33+Q33+H33+I33</f>
        <v>0</v>
      </c>
      <c r="S33" s="18">
        <f>+N33+L33+K33</f>
        <v>0</v>
      </c>
      <c r="T33" s="19">
        <f>G33</f>
        <v>18000</v>
      </c>
      <c r="U33" s="36"/>
    </row>
    <row r="34" spans="1:21" x14ac:dyDescent="0.2">
      <c r="A34" s="15">
        <v>17</v>
      </c>
      <c r="B34" s="33" t="s">
        <v>25</v>
      </c>
      <c r="C34" s="31" t="s">
        <v>45</v>
      </c>
      <c r="D34" s="16" t="s">
        <v>27</v>
      </c>
      <c r="E34" s="17" t="s">
        <v>28</v>
      </c>
      <c r="F34" s="17" t="s">
        <v>29</v>
      </c>
      <c r="G34" s="18">
        <v>18000</v>
      </c>
      <c r="H34" s="18">
        <v>0</v>
      </c>
      <c r="I34" s="18">
        <v>0</v>
      </c>
      <c r="J34" s="18">
        <v>0</v>
      </c>
      <c r="K34" s="18">
        <v>0</v>
      </c>
      <c r="L34" s="18">
        <v>0</v>
      </c>
      <c r="M34" s="18">
        <v>0</v>
      </c>
      <c r="N34" s="18">
        <v>0</v>
      </c>
      <c r="O34" s="18">
        <v>0</v>
      </c>
      <c r="P34" s="18">
        <f>J34+K34+L34+M34+N34</f>
        <v>0</v>
      </c>
      <c r="Q34" s="18">
        <v>0</v>
      </c>
      <c r="R34" s="18">
        <f>+J34+M34+O34+Q34+H34+I34</f>
        <v>0</v>
      </c>
      <c r="S34" s="18">
        <f>+N34+L34+K34</f>
        <v>0</v>
      </c>
      <c r="T34" s="19">
        <f>G34</f>
        <v>18000</v>
      </c>
      <c r="U34" s="36"/>
    </row>
    <row r="35" spans="1:21" x14ac:dyDescent="0.2">
      <c r="A35" s="15">
        <v>18</v>
      </c>
      <c r="B35" s="33" t="s">
        <v>25</v>
      </c>
      <c r="C35" s="31" t="s">
        <v>46</v>
      </c>
      <c r="D35" s="16" t="s">
        <v>37</v>
      </c>
      <c r="E35" s="17" t="s">
        <v>28</v>
      </c>
      <c r="F35" s="17" t="s">
        <v>29</v>
      </c>
      <c r="G35" s="18">
        <v>18000</v>
      </c>
      <c r="H35" s="18">
        <v>0</v>
      </c>
      <c r="I35" s="18">
        <v>0</v>
      </c>
      <c r="J35" s="18">
        <v>0</v>
      </c>
      <c r="K35" s="18">
        <v>0</v>
      </c>
      <c r="L35" s="18">
        <v>0</v>
      </c>
      <c r="M35" s="18">
        <v>0</v>
      </c>
      <c r="N35" s="18">
        <v>0</v>
      </c>
      <c r="O35" s="18">
        <v>0</v>
      </c>
      <c r="P35" s="18">
        <f>J35+K35+L35+M35+N35</f>
        <v>0</v>
      </c>
      <c r="Q35" s="18">
        <v>0</v>
      </c>
      <c r="R35" s="18">
        <f>+J35+M35+O35+Q35+H35+I35</f>
        <v>0</v>
      </c>
      <c r="S35" s="18">
        <f>+N35+L35+K35</f>
        <v>0</v>
      </c>
      <c r="T35" s="19">
        <f>G35</f>
        <v>18000</v>
      </c>
      <c r="U35" s="36"/>
    </row>
    <row r="36" spans="1:21" x14ac:dyDescent="0.2">
      <c r="A36" s="15">
        <v>19</v>
      </c>
      <c r="B36" s="33" t="s">
        <v>25</v>
      </c>
      <c r="C36" s="31" t="s">
        <v>66</v>
      </c>
      <c r="D36" s="16" t="s">
        <v>27</v>
      </c>
      <c r="E36" s="17" t="s">
        <v>28</v>
      </c>
      <c r="F36" s="17" t="s">
        <v>29</v>
      </c>
      <c r="G36" s="18">
        <v>18000</v>
      </c>
      <c r="H36" s="18">
        <v>0</v>
      </c>
      <c r="I36" s="18">
        <v>0</v>
      </c>
      <c r="J36" s="18">
        <v>0</v>
      </c>
      <c r="K36" s="18">
        <v>0</v>
      </c>
      <c r="L36" s="18">
        <v>0</v>
      </c>
      <c r="M36" s="18">
        <v>0</v>
      </c>
      <c r="N36" s="18">
        <v>0</v>
      </c>
      <c r="O36" s="18">
        <v>0</v>
      </c>
      <c r="P36" s="18">
        <f>J36+K36+L36+M36+N36</f>
        <v>0</v>
      </c>
      <c r="Q36" s="18">
        <v>0</v>
      </c>
      <c r="R36" s="18">
        <f>+J36+M36+O36+Q36+H36+I36</f>
        <v>0</v>
      </c>
      <c r="S36" s="18">
        <f>+N36+L36+K36</f>
        <v>0</v>
      </c>
      <c r="T36" s="19">
        <f>G36</f>
        <v>18000</v>
      </c>
      <c r="U36" s="36"/>
    </row>
    <row r="37" spans="1:21" x14ac:dyDescent="0.2">
      <c r="A37" s="15">
        <v>20</v>
      </c>
      <c r="B37" s="33" t="s">
        <v>75</v>
      </c>
      <c r="C37" s="31" t="s">
        <v>73</v>
      </c>
      <c r="D37" s="16" t="s">
        <v>72</v>
      </c>
      <c r="E37" s="17" t="s">
        <v>28</v>
      </c>
      <c r="F37" s="17" t="s">
        <v>29</v>
      </c>
      <c r="G37" s="18">
        <v>26000</v>
      </c>
      <c r="H37" s="18">
        <v>0</v>
      </c>
      <c r="I37" s="18">
        <v>0</v>
      </c>
      <c r="J37" s="18">
        <v>0</v>
      </c>
      <c r="K37" s="18">
        <v>0</v>
      </c>
      <c r="L37" s="18">
        <v>0</v>
      </c>
      <c r="M37" s="18">
        <v>0</v>
      </c>
      <c r="N37" s="18">
        <v>0</v>
      </c>
      <c r="O37" s="18">
        <v>0</v>
      </c>
      <c r="P37" s="18">
        <f>J37+K37+L37+M37+N37</f>
        <v>0</v>
      </c>
      <c r="Q37" s="18">
        <v>3835.51</v>
      </c>
      <c r="R37" s="18">
        <f>0+Q37</f>
        <v>3835.51</v>
      </c>
      <c r="S37" s="18">
        <f>+N37+L37+K37</f>
        <v>0</v>
      </c>
      <c r="T37" s="19">
        <f>G37-R37</f>
        <v>22164.489999999998</v>
      </c>
      <c r="U37" s="36"/>
    </row>
    <row r="38" spans="1:21" x14ac:dyDescent="0.2">
      <c r="A38" s="15">
        <v>21</v>
      </c>
      <c r="B38" s="33" t="s">
        <v>75</v>
      </c>
      <c r="C38" s="31" t="s">
        <v>74</v>
      </c>
      <c r="D38" s="16" t="s">
        <v>72</v>
      </c>
      <c r="E38" s="17" t="s">
        <v>28</v>
      </c>
      <c r="F38" s="17" t="s">
        <v>29</v>
      </c>
      <c r="G38" s="18">
        <v>26000</v>
      </c>
      <c r="H38" s="18">
        <v>0</v>
      </c>
      <c r="I38" s="18">
        <v>0</v>
      </c>
      <c r="J38" s="18">
        <v>0</v>
      </c>
      <c r="K38" s="18">
        <v>0</v>
      </c>
      <c r="L38" s="18">
        <v>0</v>
      </c>
      <c r="M38" s="18">
        <v>0</v>
      </c>
      <c r="N38" s="18">
        <v>0</v>
      </c>
      <c r="O38" s="18">
        <v>0</v>
      </c>
      <c r="P38" s="18">
        <f>J38+K38+L38+M38+N38</f>
        <v>0</v>
      </c>
      <c r="Q38" s="18"/>
      <c r="R38" s="18"/>
      <c r="S38" s="18">
        <f>+N38+L38+K38</f>
        <v>0</v>
      </c>
      <c r="T38" s="19">
        <f>G38-R38</f>
        <v>26000</v>
      </c>
      <c r="U38" s="36"/>
    </row>
    <row r="39" spans="1:21" x14ac:dyDescent="0.2">
      <c r="A39" s="15">
        <v>22</v>
      </c>
      <c r="B39" s="33" t="s">
        <v>75</v>
      </c>
      <c r="C39" s="31" t="s">
        <v>71</v>
      </c>
      <c r="D39" s="16" t="s">
        <v>72</v>
      </c>
      <c r="E39" s="17" t="s">
        <v>28</v>
      </c>
      <c r="F39" s="17" t="s">
        <v>29</v>
      </c>
      <c r="G39" s="18">
        <v>26000</v>
      </c>
      <c r="H39" s="18">
        <v>0</v>
      </c>
      <c r="I39" s="18">
        <v>0</v>
      </c>
      <c r="J39" s="18">
        <v>0</v>
      </c>
      <c r="K39" s="18">
        <v>0</v>
      </c>
      <c r="L39" s="18">
        <v>0</v>
      </c>
      <c r="M39" s="18">
        <v>0</v>
      </c>
      <c r="N39" s="18">
        <v>0</v>
      </c>
      <c r="O39" s="18">
        <v>0</v>
      </c>
      <c r="P39" s="18">
        <f>J39+K39+L39+M39+N39</f>
        <v>0</v>
      </c>
      <c r="Q39" s="18">
        <v>0</v>
      </c>
      <c r="R39" s="18">
        <f>+J39+M39+O39+Q39+H39+I39</f>
        <v>0</v>
      </c>
      <c r="S39" s="18">
        <f>+N39+L39+K39</f>
        <v>0</v>
      </c>
      <c r="T39" s="19">
        <f>G39-R39</f>
        <v>26000</v>
      </c>
      <c r="U39" s="36"/>
    </row>
    <row r="40" spans="1:21" x14ac:dyDescent="0.2">
      <c r="A40" s="15">
        <v>23</v>
      </c>
      <c r="B40" s="33" t="s">
        <v>75</v>
      </c>
      <c r="C40" s="31" t="s">
        <v>78</v>
      </c>
      <c r="D40" s="16" t="s">
        <v>72</v>
      </c>
      <c r="E40" s="17" t="s">
        <v>28</v>
      </c>
      <c r="F40" s="17" t="s">
        <v>29</v>
      </c>
      <c r="G40" s="18">
        <v>18000</v>
      </c>
      <c r="H40" s="18">
        <v>0</v>
      </c>
      <c r="I40" s="18"/>
      <c r="J40" s="18"/>
      <c r="K40" s="18"/>
      <c r="L40" s="18"/>
      <c r="M40" s="18"/>
      <c r="N40" s="18"/>
      <c r="O40" s="18"/>
      <c r="P40" s="18"/>
      <c r="Q40" s="18"/>
      <c r="R40" s="18"/>
      <c r="S40" s="18"/>
      <c r="T40" s="19">
        <f>G40-R40</f>
        <v>18000</v>
      </c>
      <c r="U40" s="36"/>
    </row>
    <row r="41" spans="1:21" x14ac:dyDescent="0.2">
      <c r="A41" s="15">
        <v>24</v>
      </c>
      <c r="B41" s="33" t="s">
        <v>75</v>
      </c>
      <c r="C41" s="31" t="s">
        <v>77</v>
      </c>
      <c r="D41" s="16" t="s">
        <v>72</v>
      </c>
      <c r="E41" s="17" t="s">
        <v>28</v>
      </c>
      <c r="F41" s="17" t="s">
        <v>29</v>
      </c>
      <c r="G41" s="18">
        <v>18000</v>
      </c>
      <c r="H41" s="18">
        <v>0</v>
      </c>
      <c r="I41" s="18">
        <v>0</v>
      </c>
      <c r="J41" s="18">
        <v>0</v>
      </c>
      <c r="K41" s="18">
        <v>0</v>
      </c>
      <c r="L41" s="18">
        <v>0</v>
      </c>
      <c r="M41" s="18">
        <v>0</v>
      </c>
      <c r="N41" s="18">
        <v>0</v>
      </c>
      <c r="O41" s="18">
        <v>0</v>
      </c>
      <c r="P41" s="18">
        <f>J41+K41+L41+M41+N41</f>
        <v>0</v>
      </c>
      <c r="Q41" s="18">
        <v>0</v>
      </c>
      <c r="R41" s="18">
        <v>0</v>
      </c>
      <c r="S41" s="18">
        <f>+N41+L41+K41</f>
        <v>0</v>
      </c>
      <c r="T41" s="19">
        <f>G41-R41</f>
        <v>18000</v>
      </c>
      <c r="U41" s="36"/>
    </row>
    <row r="42" spans="1:21" x14ac:dyDescent="0.2">
      <c r="A42" s="15">
        <v>25</v>
      </c>
      <c r="B42" s="33" t="s">
        <v>75</v>
      </c>
      <c r="C42" s="31" t="s">
        <v>79</v>
      </c>
      <c r="D42" s="16" t="s">
        <v>27</v>
      </c>
      <c r="E42" s="17" t="s">
        <v>28</v>
      </c>
      <c r="F42" s="17" t="s">
        <v>29</v>
      </c>
      <c r="G42" s="18">
        <v>14547</v>
      </c>
      <c r="H42" s="18"/>
      <c r="I42" s="18"/>
      <c r="J42" s="18"/>
      <c r="K42" s="18"/>
      <c r="L42" s="18"/>
      <c r="M42" s="18"/>
      <c r="N42" s="18"/>
      <c r="O42" s="18"/>
      <c r="P42" s="18"/>
      <c r="Q42" s="18"/>
      <c r="R42" s="18"/>
      <c r="S42" s="18"/>
      <c r="T42" s="19">
        <f>G42-R42</f>
        <v>14547</v>
      </c>
      <c r="U42" s="36"/>
    </row>
    <row r="43" spans="1:21" x14ac:dyDescent="0.2">
      <c r="A43" s="15">
        <v>26</v>
      </c>
      <c r="B43" s="34" t="s">
        <v>47</v>
      </c>
      <c r="C43" s="48"/>
      <c r="D43" s="48"/>
      <c r="E43" s="48"/>
      <c r="F43" s="48"/>
      <c r="G43" s="48"/>
      <c r="H43" s="48"/>
      <c r="I43" s="48"/>
      <c r="J43" s="48"/>
      <c r="K43" s="48"/>
      <c r="L43" s="48"/>
      <c r="M43" s="48"/>
      <c r="N43" s="48"/>
      <c r="O43" s="48"/>
      <c r="P43" s="48"/>
      <c r="Q43" s="48"/>
      <c r="R43" s="48"/>
      <c r="S43" s="48"/>
      <c r="T43" s="21"/>
      <c r="U43" s="36"/>
    </row>
    <row r="44" spans="1:21" x14ac:dyDescent="0.2">
      <c r="A44" s="15">
        <v>27</v>
      </c>
      <c r="B44" s="35" t="s">
        <v>48</v>
      </c>
      <c r="C44" s="31" t="s">
        <v>49</v>
      </c>
      <c r="D44" s="16" t="s">
        <v>50</v>
      </c>
      <c r="E44" s="17" t="s">
        <v>28</v>
      </c>
      <c r="F44" s="17" t="s">
        <v>29</v>
      </c>
      <c r="G44" s="18">
        <v>28000</v>
      </c>
      <c r="H44" s="18">
        <v>0</v>
      </c>
      <c r="I44" s="18">
        <v>0</v>
      </c>
      <c r="J44" s="18">
        <v>0</v>
      </c>
      <c r="K44" s="18">
        <v>0</v>
      </c>
      <c r="L44" s="18">
        <v>0</v>
      </c>
      <c r="M44" s="18">
        <v>0</v>
      </c>
      <c r="N44" s="18">
        <v>0</v>
      </c>
      <c r="O44" s="18">
        <v>0</v>
      </c>
      <c r="P44" s="18">
        <f>J44+K44+L44+M44+N44</f>
        <v>0</v>
      </c>
      <c r="Q44" s="18">
        <v>0</v>
      </c>
      <c r="R44" s="18">
        <f>+J44+M44+O44+Q44+H44+I44</f>
        <v>0</v>
      </c>
      <c r="S44" s="18">
        <f>+N44+L44+K44</f>
        <v>0</v>
      </c>
      <c r="T44" s="19">
        <f>G44</f>
        <v>28000</v>
      </c>
      <c r="U44" s="36"/>
    </row>
    <row r="45" spans="1:21" x14ac:dyDescent="0.2">
      <c r="A45" s="15">
        <v>28</v>
      </c>
      <c r="B45" s="35" t="s">
        <v>48</v>
      </c>
      <c r="C45" s="31" t="s">
        <v>51</v>
      </c>
      <c r="D45" s="16" t="s">
        <v>27</v>
      </c>
      <c r="E45" s="17" t="s">
        <v>28</v>
      </c>
      <c r="F45" s="17" t="s">
        <v>29</v>
      </c>
      <c r="G45" s="18">
        <v>18000</v>
      </c>
      <c r="H45" s="18">
        <v>0</v>
      </c>
      <c r="I45" s="18">
        <v>0</v>
      </c>
      <c r="J45" s="18">
        <v>0</v>
      </c>
      <c r="K45" s="18">
        <v>0</v>
      </c>
      <c r="L45" s="18">
        <v>0</v>
      </c>
      <c r="M45" s="18">
        <v>0</v>
      </c>
      <c r="N45" s="18">
        <v>0</v>
      </c>
      <c r="O45" s="18">
        <v>0</v>
      </c>
      <c r="P45" s="18">
        <f>J45+K45+L45+M45+N45</f>
        <v>0</v>
      </c>
      <c r="Q45" s="18">
        <v>0</v>
      </c>
      <c r="R45" s="18">
        <f>+J45+M45+O45+Q45+H45+I45</f>
        <v>0</v>
      </c>
      <c r="S45" s="18">
        <f>+N45+L45+K45</f>
        <v>0</v>
      </c>
      <c r="T45" s="19">
        <f>G45</f>
        <v>18000</v>
      </c>
      <c r="U45" s="36"/>
    </row>
    <row r="46" spans="1:21" x14ac:dyDescent="0.2">
      <c r="A46" s="15">
        <v>29</v>
      </c>
      <c r="B46" s="35" t="s">
        <v>48</v>
      </c>
      <c r="C46" s="31" t="s">
        <v>52</v>
      </c>
      <c r="D46" s="16" t="s">
        <v>27</v>
      </c>
      <c r="E46" s="17" t="s">
        <v>28</v>
      </c>
      <c r="F46" s="17" t="s">
        <v>29</v>
      </c>
      <c r="G46" s="18">
        <v>18000</v>
      </c>
      <c r="H46" s="18">
        <v>0</v>
      </c>
      <c r="I46" s="18">
        <v>0</v>
      </c>
      <c r="J46" s="18">
        <v>0</v>
      </c>
      <c r="K46" s="18">
        <v>0</v>
      </c>
      <c r="L46" s="18">
        <v>0</v>
      </c>
      <c r="M46" s="18">
        <v>0</v>
      </c>
      <c r="N46" s="18">
        <v>0</v>
      </c>
      <c r="O46" s="18">
        <v>0</v>
      </c>
      <c r="P46" s="18">
        <f>J46+K46+L46+M46+N46</f>
        <v>0</v>
      </c>
      <c r="Q46" s="18">
        <v>0</v>
      </c>
      <c r="R46" s="18">
        <f>+J46+M46+O46+Q46+H46+I46</f>
        <v>0</v>
      </c>
      <c r="S46" s="18">
        <f>+N46+L46+K46</f>
        <v>0</v>
      </c>
      <c r="T46" s="19">
        <f>G46</f>
        <v>18000</v>
      </c>
      <c r="U46" s="36"/>
    </row>
    <row r="47" spans="1:21" x14ac:dyDescent="0.2">
      <c r="A47" s="15">
        <v>30</v>
      </c>
      <c r="B47" s="35" t="s">
        <v>68</v>
      </c>
      <c r="C47" s="31" t="s">
        <v>70</v>
      </c>
      <c r="D47" s="16" t="s">
        <v>27</v>
      </c>
      <c r="E47" s="17" t="s">
        <v>28</v>
      </c>
      <c r="F47" s="17" t="s">
        <v>29</v>
      </c>
      <c r="G47" s="18">
        <v>18000</v>
      </c>
      <c r="H47" s="18">
        <v>0</v>
      </c>
      <c r="I47" s="18">
        <v>0</v>
      </c>
      <c r="J47" s="18">
        <v>0</v>
      </c>
      <c r="K47" s="18">
        <v>0</v>
      </c>
      <c r="L47" s="18">
        <v>0</v>
      </c>
      <c r="M47" s="18">
        <v>0</v>
      </c>
      <c r="N47" s="18">
        <v>0</v>
      </c>
      <c r="O47" s="18">
        <v>0</v>
      </c>
      <c r="P47" s="18">
        <f>J47+K47+L47+M47+N47</f>
        <v>0</v>
      </c>
      <c r="Q47" s="18">
        <v>0</v>
      </c>
      <c r="R47" s="18">
        <f>+J47+M47+O47+Q47+H47+I47</f>
        <v>0</v>
      </c>
      <c r="S47" s="18">
        <f>+N47+L47+K47</f>
        <v>0</v>
      </c>
      <c r="T47" s="19">
        <f>G47</f>
        <v>18000</v>
      </c>
      <c r="U47" s="36"/>
    </row>
    <row r="48" spans="1:21" x14ac:dyDescent="0.2">
      <c r="A48" s="15">
        <v>31</v>
      </c>
      <c r="B48" s="34" t="s">
        <v>53</v>
      </c>
      <c r="C48" s="20"/>
      <c r="D48" s="20"/>
      <c r="E48" s="20"/>
      <c r="F48" s="20"/>
      <c r="G48" s="20"/>
      <c r="H48" s="20"/>
      <c r="I48" s="20"/>
      <c r="J48" s="20"/>
      <c r="K48" s="20"/>
      <c r="L48" s="20"/>
      <c r="M48" s="20"/>
      <c r="N48" s="20"/>
      <c r="O48" s="20"/>
      <c r="P48" s="20"/>
      <c r="Q48" s="20"/>
      <c r="R48" s="20"/>
      <c r="S48" s="20"/>
      <c r="T48" s="21"/>
      <c r="U48" s="36"/>
    </row>
    <row r="49" spans="1:21" x14ac:dyDescent="0.2">
      <c r="A49" s="15">
        <v>32</v>
      </c>
      <c r="B49" s="35" t="s">
        <v>48</v>
      </c>
      <c r="C49" s="31" t="s">
        <v>54</v>
      </c>
      <c r="D49" s="16" t="s">
        <v>27</v>
      </c>
      <c r="E49" s="17" t="s">
        <v>28</v>
      </c>
      <c r="F49" s="17" t="s">
        <v>29</v>
      </c>
      <c r="G49" s="18">
        <v>18000</v>
      </c>
      <c r="H49" s="18">
        <v>0</v>
      </c>
      <c r="I49" s="18">
        <v>0</v>
      </c>
      <c r="J49" s="18">
        <v>0</v>
      </c>
      <c r="K49" s="18">
        <v>0</v>
      </c>
      <c r="L49" s="18">
        <v>0</v>
      </c>
      <c r="M49" s="18">
        <v>0</v>
      </c>
      <c r="N49" s="18">
        <v>0</v>
      </c>
      <c r="O49" s="18">
        <v>0</v>
      </c>
      <c r="P49" s="18">
        <f>J49+K49+L49+M49+N49</f>
        <v>0</v>
      </c>
      <c r="Q49" s="18">
        <v>0</v>
      </c>
      <c r="R49" s="18">
        <f>+J49+M49+O49+Q49+H49+I49</f>
        <v>0</v>
      </c>
      <c r="S49" s="18">
        <f>+N49+L49+K49</f>
        <v>0</v>
      </c>
      <c r="T49" s="19">
        <f>G49</f>
        <v>18000</v>
      </c>
      <c r="U49" s="36"/>
    </row>
    <row r="50" spans="1:21" x14ac:dyDescent="0.2">
      <c r="A50" s="15">
        <v>33</v>
      </c>
      <c r="B50" s="35" t="s">
        <v>48</v>
      </c>
      <c r="C50" s="31" t="s">
        <v>55</v>
      </c>
      <c r="D50" s="16" t="s">
        <v>27</v>
      </c>
      <c r="E50" s="17" t="s">
        <v>28</v>
      </c>
      <c r="F50" s="17" t="s">
        <v>29</v>
      </c>
      <c r="G50" s="18">
        <v>18000</v>
      </c>
      <c r="H50" s="18">
        <v>0</v>
      </c>
      <c r="I50" s="18">
        <v>0</v>
      </c>
      <c r="J50" s="18">
        <v>0</v>
      </c>
      <c r="K50" s="18">
        <v>0</v>
      </c>
      <c r="L50" s="18">
        <v>0</v>
      </c>
      <c r="M50" s="18">
        <v>0</v>
      </c>
      <c r="N50" s="18">
        <v>0</v>
      </c>
      <c r="O50" s="18">
        <v>0</v>
      </c>
      <c r="P50" s="18">
        <f>J50+K50+L50+M50+N50</f>
        <v>0</v>
      </c>
      <c r="Q50" s="18">
        <v>0</v>
      </c>
      <c r="R50" s="18">
        <f>+J50+M50+O50+Q50+H50+I50</f>
        <v>0</v>
      </c>
      <c r="S50" s="18">
        <f>+N50+L50+K50</f>
        <v>0</v>
      </c>
      <c r="T50" s="19">
        <f>G50</f>
        <v>18000</v>
      </c>
      <c r="U50" s="36"/>
    </row>
    <row r="51" spans="1:21" x14ac:dyDescent="0.2">
      <c r="A51" s="15">
        <v>34</v>
      </c>
      <c r="B51" s="34" t="s">
        <v>56</v>
      </c>
      <c r="C51" s="48"/>
      <c r="D51" s="48"/>
      <c r="E51" s="48"/>
      <c r="F51" s="48"/>
      <c r="G51" s="48"/>
      <c r="H51" s="48"/>
      <c r="I51" s="48"/>
      <c r="J51" s="48"/>
      <c r="K51" s="48"/>
      <c r="L51" s="48"/>
      <c r="M51" s="48"/>
      <c r="N51" s="48"/>
      <c r="O51" s="48"/>
      <c r="P51" s="48"/>
      <c r="Q51" s="48"/>
      <c r="R51" s="48"/>
      <c r="S51" s="48"/>
      <c r="T51" s="21"/>
      <c r="U51" s="36"/>
    </row>
    <row r="52" spans="1:21" x14ac:dyDescent="0.2">
      <c r="A52" s="15">
        <v>35</v>
      </c>
      <c r="B52" s="35" t="s">
        <v>48</v>
      </c>
      <c r="C52" s="31" t="s">
        <v>57</v>
      </c>
      <c r="D52" s="16" t="s">
        <v>27</v>
      </c>
      <c r="E52" s="17" t="s">
        <v>28</v>
      </c>
      <c r="F52" s="17" t="s">
        <v>29</v>
      </c>
      <c r="G52" s="18">
        <v>18000</v>
      </c>
      <c r="H52" s="18">
        <v>0</v>
      </c>
      <c r="I52" s="18">
        <v>0</v>
      </c>
      <c r="J52" s="18">
        <v>0</v>
      </c>
      <c r="K52" s="18">
        <v>0</v>
      </c>
      <c r="L52" s="18">
        <v>0</v>
      </c>
      <c r="M52" s="18">
        <v>0</v>
      </c>
      <c r="N52" s="18">
        <v>0</v>
      </c>
      <c r="O52" s="18">
        <v>0</v>
      </c>
      <c r="P52" s="18">
        <f>J52+K52+L52+M52+N52</f>
        <v>0</v>
      </c>
      <c r="Q52" s="18">
        <v>0</v>
      </c>
      <c r="R52" s="18">
        <f>+J52+M52+O52+Q52+H52+I52</f>
        <v>0</v>
      </c>
      <c r="S52" s="18">
        <f>+N52+L52+K52</f>
        <v>0</v>
      </c>
      <c r="T52" s="19">
        <f>G52</f>
        <v>18000</v>
      </c>
      <c r="U52" s="36"/>
    </row>
    <row r="53" spans="1:21" x14ac:dyDescent="0.2">
      <c r="A53" s="15">
        <v>36</v>
      </c>
      <c r="B53" s="35" t="s">
        <v>48</v>
      </c>
      <c r="C53" s="31" t="s">
        <v>58</v>
      </c>
      <c r="D53" s="16" t="s">
        <v>27</v>
      </c>
      <c r="E53" s="17" t="s">
        <v>28</v>
      </c>
      <c r="F53" s="17" t="s">
        <v>29</v>
      </c>
      <c r="G53" s="18">
        <v>18000</v>
      </c>
      <c r="H53" s="18">
        <v>0</v>
      </c>
      <c r="I53" s="18">
        <v>0</v>
      </c>
      <c r="J53" s="18">
        <v>0</v>
      </c>
      <c r="K53" s="18">
        <v>0</v>
      </c>
      <c r="L53" s="18">
        <v>0</v>
      </c>
      <c r="M53" s="18">
        <v>0</v>
      </c>
      <c r="N53" s="18">
        <v>0</v>
      </c>
      <c r="O53" s="18">
        <v>0</v>
      </c>
      <c r="P53" s="18">
        <f>J53+K53+L53+M53+N53</f>
        <v>0</v>
      </c>
      <c r="Q53" s="18">
        <v>0</v>
      </c>
      <c r="R53" s="18">
        <f>+J53+M53+O53+Q53+H53+I53</f>
        <v>0</v>
      </c>
      <c r="S53" s="18">
        <f>+N53+L53+K53</f>
        <v>0</v>
      </c>
      <c r="T53" s="19">
        <f>G53</f>
        <v>18000</v>
      </c>
      <c r="U53" s="36"/>
    </row>
    <row r="54" spans="1:21" x14ac:dyDescent="0.2">
      <c r="A54" s="15">
        <v>37</v>
      </c>
      <c r="B54" s="35" t="s">
        <v>48</v>
      </c>
      <c r="C54" s="31" t="s">
        <v>59</v>
      </c>
      <c r="D54" s="16" t="s">
        <v>27</v>
      </c>
      <c r="E54" s="17" t="s">
        <v>28</v>
      </c>
      <c r="F54" s="17" t="s">
        <v>29</v>
      </c>
      <c r="G54" s="18">
        <v>18000</v>
      </c>
      <c r="H54" s="18">
        <v>0</v>
      </c>
      <c r="I54" s="18">
        <v>0</v>
      </c>
      <c r="J54" s="18">
        <v>0</v>
      </c>
      <c r="K54" s="18">
        <v>0</v>
      </c>
      <c r="L54" s="18">
        <v>0</v>
      </c>
      <c r="M54" s="18">
        <v>0</v>
      </c>
      <c r="N54" s="18">
        <v>0</v>
      </c>
      <c r="O54" s="18">
        <v>0</v>
      </c>
      <c r="P54" s="18">
        <f>J54+K54+L54+M54+N54</f>
        <v>0</v>
      </c>
      <c r="Q54" s="18">
        <v>0</v>
      </c>
      <c r="R54" s="18">
        <f>+J54+M54+O54+Q54+H54+I54</f>
        <v>0</v>
      </c>
      <c r="S54" s="18">
        <f>+N54+L54+K54</f>
        <v>0</v>
      </c>
      <c r="T54" s="19">
        <f>G54</f>
        <v>18000</v>
      </c>
      <c r="U54" s="36"/>
    </row>
    <row r="55" spans="1:21" x14ac:dyDescent="0.2">
      <c r="A55" s="15">
        <v>38</v>
      </c>
      <c r="B55" s="35" t="s">
        <v>48</v>
      </c>
      <c r="C55" s="31" t="s">
        <v>60</v>
      </c>
      <c r="D55" s="16" t="s">
        <v>27</v>
      </c>
      <c r="E55" s="17" t="s">
        <v>28</v>
      </c>
      <c r="F55" s="17" t="s">
        <v>29</v>
      </c>
      <c r="G55" s="18">
        <v>18000</v>
      </c>
      <c r="H55" s="18">
        <v>0</v>
      </c>
      <c r="I55" s="18">
        <v>0</v>
      </c>
      <c r="J55" s="18">
        <v>0</v>
      </c>
      <c r="K55" s="18">
        <v>0</v>
      </c>
      <c r="L55" s="18">
        <v>0</v>
      </c>
      <c r="M55" s="18">
        <v>0</v>
      </c>
      <c r="N55" s="18">
        <v>0</v>
      </c>
      <c r="O55" s="18">
        <v>0</v>
      </c>
      <c r="P55" s="18">
        <f>J55+K55+L55+M55+N55</f>
        <v>0</v>
      </c>
      <c r="Q55" s="18">
        <v>0</v>
      </c>
      <c r="R55" s="18">
        <f>+J55+M55+O55+Q55+H55+I55</f>
        <v>0</v>
      </c>
      <c r="S55" s="18">
        <f>+N55+L55+K55</f>
        <v>0</v>
      </c>
      <c r="T55" s="19">
        <f>G55</f>
        <v>18000</v>
      </c>
      <c r="U55" s="36"/>
    </row>
    <row r="56" spans="1:21" x14ac:dyDescent="0.2">
      <c r="A56" s="15">
        <v>39</v>
      </c>
      <c r="B56" s="34" t="s">
        <v>61</v>
      </c>
      <c r="C56" s="48"/>
      <c r="D56" s="48"/>
      <c r="E56" s="48"/>
      <c r="F56" s="48"/>
      <c r="G56" s="20"/>
      <c r="H56" s="48"/>
      <c r="I56" s="48"/>
      <c r="J56" s="48"/>
      <c r="K56" s="48"/>
      <c r="L56" s="48"/>
      <c r="M56" s="48"/>
      <c r="N56" s="48"/>
      <c r="O56" s="48"/>
      <c r="P56" s="48"/>
      <c r="Q56" s="48"/>
      <c r="R56" s="48"/>
      <c r="S56" s="48"/>
      <c r="T56" s="21"/>
      <c r="U56" s="36"/>
    </row>
    <row r="57" spans="1:21" x14ac:dyDescent="0.2">
      <c r="A57" s="15">
        <v>40</v>
      </c>
      <c r="B57" s="35" t="s">
        <v>68</v>
      </c>
      <c r="C57" s="31" t="s">
        <v>80</v>
      </c>
      <c r="D57" s="16" t="s">
        <v>27</v>
      </c>
      <c r="E57" s="17" t="s">
        <v>28</v>
      </c>
      <c r="F57" s="17" t="s">
        <v>29</v>
      </c>
      <c r="G57" s="18">
        <v>14547</v>
      </c>
      <c r="H57" s="18">
        <v>0</v>
      </c>
      <c r="I57" s="18">
        <v>0</v>
      </c>
      <c r="J57" s="18">
        <v>0</v>
      </c>
      <c r="K57" s="18">
        <v>0</v>
      </c>
      <c r="L57" s="18">
        <v>0</v>
      </c>
      <c r="M57" s="18">
        <v>0</v>
      </c>
      <c r="N57" s="18">
        <v>0</v>
      </c>
      <c r="O57" s="18">
        <v>0</v>
      </c>
      <c r="P57" s="18">
        <f t="shared" ref="P57:P58" si="0">J57+K57+L57+M57+N57</f>
        <v>0</v>
      </c>
      <c r="Q57" s="18"/>
      <c r="R57" s="18"/>
      <c r="S57" s="18">
        <f t="shared" ref="S57:S58" si="1">+N57+L57+K57</f>
        <v>0</v>
      </c>
      <c r="T57" s="19">
        <f t="shared" ref="T57:T58" si="2">G57</f>
        <v>14547</v>
      </c>
      <c r="U57" s="36"/>
    </row>
    <row r="58" spans="1:21" ht="15" x14ac:dyDescent="0.25">
      <c r="A58" s="15">
        <v>41</v>
      </c>
      <c r="B58" s="35" t="s">
        <v>68</v>
      </c>
      <c r="C58" s="31" t="s">
        <v>81</v>
      </c>
      <c r="D58" s="16" t="s">
        <v>27</v>
      </c>
      <c r="E58" s="17" t="s">
        <v>28</v>
      </c>
      <c r="F58" s="17" t="s">
        <v>29</v>
      </c>
      <c r="G58" s="18">
        <v>14547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18">
        <f t="shared" si="0"/>
        <v>0</v>
      </c>
      <c r="Q58" s="18"/>
      <c r="R58" s="18"/>
      <c r="S58" s="18">
        <f t="shared" si="1"/>
        <v>0</v>
      </c>
      <c r="T58" s="19">
        <f t="shared" si="2"/>
        <v>14547</v>
      </c>
      <c r="U58" s="26"/>
    </row>
    <row r="59" spans="1:21" x14ac:dyDescent="0.2">
      <c r="A59" s="15">
        <v>42</v>
      </c>
      <c r="B59" s="35" t="s">
        <v>68</v>
      </c>
      <c r="C59" s="31" t="s">
        <v>67</v>
      </c>
      <c r="D59" s="16" t="s">
        <v>27</v>
      </c>
      <c r="E59" s="17" t="s">
        <v>28</v>
      </c>
      <c r="F59" s="17" t="s">
        <v>29</v>
      </c>
      <c r="G59" s="18">
        <v>18000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18">
        <f>J59+K59+L59+M59+N59</f>
        <v>0</v>
      </c>
      <c r="Q59" s="18">
        <v>0</v>
      </c>
      <c r="R59" s="18">
        <f>+J59+M59+O59+Q59+H59+I59</f>
        <v>0</v>
      </c>
      <c r="S59" s="18">
        <f>+N59+L59+K59</f>
        <v>0</v>
      </c>
      <c r="T59" s="19">
        <f>G59</f>
        <v>18000</v>
      </c>
    </row>
    <row r="60" spans="1:21" x14ac:dyDescent="0.2">
      <c r="A60" s="22"/>
      <c r="B60" s="32"/>
      <c r="C60" s="23"/>
      <c r="D60" s="23"/>
      <c r="E60" s="46" t="s">
        <v>62</v>
      </c>
      <c r="F60" s="46"/>
      <c r="G60" s="24">
        <f>SUM(G18:G59)</f>
        <v>730001</v>
      </c>
      <c r="H60" s="24">
        <f t="shared" ref="H60:P60" si="3">SUM(H18:H57)</f>
        <v>0</v>
      </c>
      <c r="I60" s="24">
        <f t="shared" si="3"/>
        <v>0</v>
      </c>
      <c r="J60" s="24">
        <f t="shared" si="3"/>
        <v>0</v>
      </c>
      <c r="K60" s="24">
        <f t="shared" si="3"/>
        <v>0</v>
      </c>
      <c r="L60" s="24">
        <f t="shared" si="3"/>
        <v>0</v>
      </c>
      <c r="M60" s="24">
        <f t="shared" si="3"/>
        <v>0</v>
      </c>
      <c r="N60" s="24">
        <f t="shared" si="3"/>
        <v>0</v>
      </c>
      <c r="O60" s="24">
        <f t="shared" si="3"/>
        <v>0</v>
      </c>
      <c r="P60" s="24">
        <f t="shared" si="3"/>
        <v>0</v>
      </c>
      <c r="Q60" s="24">
        <f>SUM(Q18:Q59)</f>
        <v>3835.51</v>
      </c>
      <c r="R60" s="24">
        <f>SUM(R18:R59)</f>
        <v>3835.51</v>
      </c>
      <c r="S60" s="24">
        <f>SUM(S18:S57)</f>
        <v>0</v>
      </c>
      <c r="T60" s="24">
        <f>SUM(T18:T59)</f>
        <v>726165.49</v>
      </c>
    </row>
  </sheetData>
  <sortState xmlns:xlrd2="http://schemas.microsoft.com/office/spreadsheetml/2017/richdata2" ref="A18:T59">
    <sortCondition ref="A18:A59"/>
  </sortState>
  <mergeCells count="23">
    <mergeCell ref="R15:R16"/>
    <mergeCell ref="S15:S16"/>
    <mergeCell ref="E60:F60"/>
    <mergeCell ref="H14:H16"/>
    <mergeCell ref="I14:I16"/>
    <mergeCell ref="J14:P14"/>
    <mergeCell ref="R14:S14"/>
    <mergeCell ref="T14:T16"/>
    <mergeCell ref="J15:K15"/>
    <mergeCell ref="M15:N15"/>
    <mergeCell ref="O15:O16"/>
    <mergeCell ref="P15:P16"/>
    <mergeCell ref="Q15:Q16"/>
    <mergeCell ref="A10:T10"/>
    <mergeCell ref="A11:T11"/>
    <mergeCell ref="A13:T13"/>
    <mergeCell ref="A14:A16"/>
    <mergeCell ref="B14:B16"/>
    <mergeCell ref="C14:C16"/>
    <mergeCell ref="D14:D16"/>
    <mergeCell ref="E14:E16"/>
    <mergeCell ref="F14:F16"/>
    <mergeCell ref="G14:G16"/>
  </mergeCells>
  <conditionalFormatting sqref="C1:C1048576">
    <cfRule type="duplicateValues" dxfId="4" priority="19"/>
    <cfRule type="duplicateValues" dxfId="3" priority="20"/>
  </conditionalFormatting>
  <conditionalFormatting sqref="C60">
    <cfRule type="duplicateValues" dxfId="2" priority="18"/>
  </conditionalFormatting>
  <conditionalFormatting sqref="V1:V1048576 C1:C1048576">
    <cfRule type="duplicateValues" dxfId="1" priority="17"/>
  </conditionalFormatting>
  <conditionalFormatting sqref="C18:C59">
    <cfRule type="duplicateValues" dxfId="0" priority="54"/>
  </conditionalFormatting>
  <pageMargins left="0.11811023622047245" right="0.31496062992125984" top="0.74803149606299213" bottom="0.74803149606299213" header="0.31496062992125984" footer="0.31496062992125984"/>
  <pageSetup paperSize="5" scale="5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OCTUBRE 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Glenys Margarita Delgado De Ferreira</dc:creator>
  <cp:lastModifiedBy>Jenifer Nunez</cp:lastModifiedBy>
  <cp:lastPrinted>2024-06-25T12:49:45Z</cp:lastPrinted>
  <dcterms:created xsi:type="dcterms:W3CDTF">2022-02-17T13:39:54Z</dcterms:created>
  <dcterms:modified xsi:type="dcterms:W3CDTF">2024-10-25T19:27:12Z</dcterms:modified>
</cp:coreProperties>
</file>