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0BC0F22E-D3B7-455B-8F7F-EA42725BAFC3}" xr6:coauthVersionLast="47" xr6:coauthVersionMax="47" xr10:uidLastSave="{00000000-0000-0000-0000-000000000000}"/>
  <bookViews>
    <workbookView xWindow="-28920" yWindow="-1290" windowWidth="29040" windowHeight="15840" xr2:uid="{9702A611-062C-44E5-8AD6-5154431E7B32}"/>
  </bookViews>
  <sheets>
    <sheet name="OCTUBRE 2023" sheetId="4" r:id="rId1"/>
  </sheets>
  <definedNames>
    <definedName name="_xlnm._FilterDatabase" localSheetId="0" hidden="1">'OCTUBRE 2023'!$A$17:$AK$527</definedName>
    <definedName name="_xlnm.Print_Titles" localSheetId="0">'OCTUBRE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2" i="4" l="1"/>
  <c r="W171" i="4"/>
  <c r="W235" i="4"/>
  <c r="W334" i="4"/>
  <c r="W378" i="4"/>
  <c r="W442" i="4"/>
  <c r="Q469" i="4"/>
  <c r="Q173" i="4"/>
  <c r="Q26" i="4"/>
  <c r="I527" i="4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P381" i="4"/>
  <c r="O381" i="4"/>
  <c r="N381" i="4"/>
  <c r="M381" i="4"/>
  <c r="L381" i="4"/>
  <c r="U381" i="4" l="1"/>
  <c r="R381" i="4"/>
  <c r="T381" i="4"/>
  <c r="L245" i="4"/>
  <c r="M245" i="4"/>
  <c r="N245" i="4"/>
  <c r="O245" i="4"/>
  <c r="P245" i="4"/>
  <c r="L241" i="4"/>
  <c r="M241" i="4"/>
  <c r="N241" i="4"/>
  <c r="O241" i="4"/>
  <c r="P241" i="4"/>
  <c r="L67" i="4"/>
  <c r="M67" i="4"/>
  <c r="N67" i="4"/>
  <c r="O67" i="4"/>
  <c r="P67" i="4"/>
  <c r="L237" i="4"/>
  <c r="M237" i="4"/>
  <c r="N237" i="4"/>
  <c r="O237" i="4"/>
  <c r="P237" i="4"/>
  <c r="L68" i="4"/>
  <c r="M68" i="4"/>
  <c r="N68" i="4"/>
  <c r="O68" i="4"/>
  <c r="P68" i="4"/>
  <c r="V381" i="4" l="1"/>
  <c r="W381" i="4" s="1"/>
  <c r="T241" i="4"/>
  <c r="T68" i="4"/>
  <c r="T237" i="4"/>
  <c r="R237" i="4"/>
  <c r="U241" i="4"/>
  <c r="U67" i="4"/>
  <c r="U68" i="4"/>
  <c r="T67" i="4"/>
  <c r="R67" i="4"/>
  <c r="U245" i="4"/>
  <c r="R245" i="4"/>
  <c r="U237" i="4"/>
  <c r="T245" i="4"/>
  <c r="R68" i="4"/>
  <c r="R241" i="4"/>
  <c r="V68" i="4" l="1"/>
  <c r="W68" i="4" s="1"/>
  <c r="V67" i="4"/>
  <c r="W67" i="4" s="1"/>
  <c r="V245" i="4"/>
  <c r="W245" i="4" s="1"/>
  <c r="V241" i="4"/>
  <c r="W241" i="4" s="1"/>
  <c r="V237" i="4"/>
  <c r="W237" i="4" s="1"/>
  <c r="J527" i="4" l="1"/>
  <c r="K527" i="4"/>
  <c r="Q527" i="4"/>
  <c r="S527" i="4"/>
  <c r="L435" i="4"/>
  <c r="M435" i="4"/>
  <c r="N435" i="4"/>
  <c r="O435" i="4"/>
  <c r="P435" i="4"/>
  <c r="L436" i="4"/>
  <c r="M436" i="4"/>
  <c r="N436" i="4"/>
  <c r="O436" i="4"/>
  <c r="P436" i="4"/>
  <c r="L326" i="4"/>
  <c r="M326" i="4"/>
  <c r="N326" i="4"/>
  <c r="O326" i="4"/>
  <c r="P326" i="4"/>
  <c r="L327" i="4"/>
  <c r="M327" i="4"/>
  <c r="N327" i="4"/>
  <c r="O327" i="4"/>
  <c r="P327" i="4"/>
  <c r="L162" i="4"/>
  <c r="M162" i="4"/>
  <c r="N162" i="4"/>
  <c r="O162" i="4"/>
  <c r="P162" i="4"/>
  <c r="L328" i="4"/>
  <c r="M328" i="4"/>
  <c r="N328" i="4"/>
  <c r="O328" i="4"/>
  <c r="P328" i="4"/>
  <c r="L329" i="4"/>
  <c r="M329" i="4"/>
  <c r="N329" i="4"/>
  <c r="O329" i="4"/>
  <c r="P329" i="4"/>
  <c r="L228" i="4"/>
  <c r="M228" i="4"/>
  <c r="N228" i="4"/>
  <c r="O228" i="4"/>
  <c r="P228" i="4"/>
  <c r="L521" i="4"/>
  <c r="M521" i="4"/>
  <c r="N521" i="4"/>
  <c r="O521" i="4"/>
  <c r="P521" i="4"/>
  <c r="L330" i="4"/>
  <c r="M330" i="4"/>
  <c r="N330" i="4"/>
  <c r="O330" i="4"/>
  <c r="P330" i="4"/>
  <c r="L163" i="4"/>
  <c r="M163" i="4"/>
  <c r="N163" i="4"/>
  <c r="O163" i="4"/>
  <c r="P163" i="4"/>
  <c r="L164" i="4"/>
  <c r="M164" i="4"/>
  <c r="N164" i="4"/>
  <c r="O164" i="4"/>
  <c r="P164" i="4"/>
  <c r="L331" i="4"/>
  <c r="M331" i="4"/>
  <c r="N331" i="4"/>
  <c r="O331" i="4"/>
  <c r="P331" i="4"/>
  <c r="L437" i="4"/>
  <c r="M437" i="4"/>
  <c r="N437" i="4"/>
  <c r="O437" i="4"/>
  <c r="P437" i="4"/>
  <c r="L165" i="4"/>
  <c r="M165" i="4"/>
  <c r="N165" i="4"/>
  <c r="O165" i="4"/>
  <c r="P165" i="4"/>
  <c r="L166" i="4"/>
  <c r="M166" i="4"/>
  <c r="N166" i="4"/>
  <c r="O166" i="4"/>
  <c r="P166" i="4"/>
  <c r="L522" i="4"/>
  <c r="M522" i="4"/>
  <c r="N522" i="4"/>
  <c r="O522" i="4"/>
  <c r="P522" i="4"/>
  <c r="L438" i="4"/>
  <c r="M438" i="4"/>
  <c r="N438" i="4"/>
  <c r="O438" i="4"/>
  <c r="P438" i="4"/>
  <c r="L376" i="4"/>
  <c r="M376" i="4"/>
  <c r="N376" i="4"/>
  <c r="O376" i="4"/>
  <c r="P376" i="4"/>
  <c r="L167" i="4"/>
  <c r="M167" i="4"/>
  <c r="N167" i="4"/>
  <c r="O167" i="4"/>
  <c r="P167" i="4"/>
  <c r="L377" i="4"/>
  <c r="M377" i="4"/>
  <c r="N377" i="4"/>
  <c r="O377" i="4"/>
  <c r="P377" i="4"/>
  <c r="L168" i="4"/>
  <c r="M168" i="4"/>
  <c r="N168" i="4"/>
  <c r="O168" i="4"/>
  <c r="P168" i="4"/>
  <c r="L229" i="4"/>
  <c r="M229" i="4"/>
  <c r="N229" i="4"/>
  <c r="O229" i="4"/>
  <c r="P229" i="4"/>
  <c r="L332" i="4"/>
  <c r="M332" i="4"/>
  <c r="N332" i="4"/>
  <c r="O332" i="4"/>
  <c r="P332" i="4"/>
  <c r="L439" i="4"/>
  <c r="M439" i="4"/>
  <c r="N439" i="4"/>
  <c r="O439" i="4"/>
  <c r="P439" i="4"/>
  <c r="L230" i="4"/>
  <c r="M230" i="4"/>
  <c r="N230" i="4"/>
  <c r="O230" i="4"/>
  <c r="P230" i="4"/>
  <c r="L231" i="4"/>
  <c r="M231" i="4"/>
  <c r="N231" i="4"/>
  <c r="O231" i="4"/>
  <c r="P231" i="4"/>
  <c r="L232" i="4"/>
  <c r="M232" i="4"/>
  <c r="N232" i="4"/>
  <c r="O232" i="4"/>
  <c r="P232" i="4"/>
  <c r="L523" i="4"/>
  <c r="M523" i="4"/>
  <c r="N523" i="4"/>
  <c r="O523" i="4"/>
  <c r="P523" i="4"/>
  <c r="L233" i="4"/>
  <c r="M233" i="4"/>
  <c r="N233" i="4"/>
  <c r="O233" i="4"/>
  <c r="P233" i="4"/>
  <c r="L234" i="4"/>
  <c r="M234" i="4"/>
  <c r="N234" i="4"/>
  <c r="O234" i="4"/>
  <c r="P234" i="4"/>
  <c r="L524" i="4"/>
  <c r="M524" i="4"/>
  <c r="N524" i="4"/>
  <c r="O524" i="4"/>
  <c r="P524" i="4"/>
  <c r="L525" i="4"/>
  <c r="M525" i="4"/>
  <c r="N525" i="4"/>
  <c r="O525" i="4"/>
  <c r="P525" i="4"/>
  <c r="L526" i="4"/>
  <c r="M526" i="4"/>
  <c r="N526" i="4"/>
  <c r="O526" i="4"/>
  <c r="P526" i="4"/>
  <c r="L333" i="4"/>
  <c r="M333" i="4"/>
  <c r="N333" i="4"/>
  <c r="O333" i="4"/>
  <c r="P333" i="4"/>
  <c r="L440" i="4"/>
  <c r="M440" i="4"/>
  <c r="N440" i="4"/>
  <c r="O440" i="4"/>
  <c r="P440" i="4"/>
  <c r="L169" i="4"/>
  <c r="M169" i="4"/>
  <c r="N169" i="4"/>
  <c r="O169" i="4"/>
  <c r="P169" i="4"/>
  <c r="L441" i="4"/>
  <c r="M441" i="4"/>
  <c r="N441" i="4"/>
  <c r="O441" i="4"/>
  <c r="P441" i="4"/>
  <c r="T169" i="4" l="1"/>
  <c r="T230" i="4"/>
  <c r="T331" i="4"/>
  <c r="T330" i="4"/>
  <c r="T329" i="4"/>
  <c r="T326" i="4"/>
  <c r="T333" i="4"/>
  <c r="T524" i="4"/>
  <c r="T232" i="4"/>
  <c r="T332" i="4"/>
  <c r="T167" i="4"/>
  <c r="T522" i="4"/>
  <c r="T164" i="4"/>
  <c r="T521" i="4"/>
  <c r="T162" i="4"/>
  <c r="T435" i="4"/>
  <c r="U525" i="4"/>
  <c r="U233" i="4"/>
  <c r="R233" i="4"/>
  <c r="U230" i="4"/>
  <c r="U168" i="4"/>
  <c r="R168" i="4"/>
  <c r="U438" i="4"/>
  <c r="R438" i="4"/>
  <c r="U331" i="4"/>
  <c r="U330" i="4"/>
  <c r="U329" i="4"/>
  <c r="U326" i="4"/>
  <c r="U169" i="4"/>
  <c r="R525" i="4"/>
  <c r="U440" i="4"/>
  <c r="T440" i="4"/>
  <c r="U523" i="4"/>
  <c r="T523" i="4"/>
  <c r="U439" i="4"/>
  <c r="T439" i="4"/>
  <c r="U377" i="4"/>
  <c r="T377" i="4"/>
  <c r="U165" i="4"/>
  <c r="T165" i="4"/>
  <c r="U328" i="4"/>
  <c r="T328" i="4"/>
  <c r="U436" i="4"/>
  <c r="T436" i="4"/>
  <c r="U333" i="4"/>
  <c r="U524" i="4"/>
  <c r="U232" i="4"/>
  <c r="U332" i="4"/>
  <c r="U167" i="4"/>
  <c r="U522" i="4"/>
  <c r="U164" i="4"/>
  <c r="U521" i="4"/>
  <c r="U162" i="4"/>
  <c r="U435" i="4"/>
  <c r="U441" i="4"/>
  <c r="T441" i="4"/>
  <c r="U526" i="4"/>
  <c r="T526" i="4"/>
  <c r="U234" i="4"/>
  <c r="T234" i="4"/>
  <c r="U231" i="4"/>
  <c r="T231" i="4"/>
  <c r="U229" i="4"/>
  <c r="T229" i="4"/>
  <c r="U376" i="4"/>
  <c r="T376" i="4"/>
  <c r="U166" i="4"/>
  <c r="T166" i="4"/>
  <c r="U437" i="4"/>
  <c r="T437" i="4"/>
  <c r="U163" i="4"/>
  <c r="T163" i="4"/>
  <c r="U228" i="4"/>
  <c r="T228" i="4"/>
  <c r="U327" i="4"/>
  <c r="T327" i="4"/>
  <c r="R169" i="4"/>
  <c r="R230" i="4"/>
  <c r="R331" i="4"/>
  <c r="R326" i="4"/>
  <c r="T233" i="4"/>
  <c r="T438" i="4"/>
  <c r="R440" i="4"/>
  <c r="R523" i="4"/>
  <c r="R439" i="4"/>
  <c r="R377" i="4"/>
  <c r="R165" i="4"/>
  <c r="R328" i="4"/>
  <c r="R436" i="4"/>
  <c r="R330" i="4"/>
  <c r="T525" i="4"/>
  <c r="T168" i="4"/>
  <c r="R333" i="4"/>
  <c r="R524" i="4"/>
  <c r="R232" i="4"/>
  <c r="R332" i="4"/>
  <c r="R167" i="4"/>
  <c r="R522" i="4"/>
  <c r="R164" i="4"/>
  <c r="R521" i="4"/>
  <c r="R162" i="4"/>
  <c r="R435" i="4"/>
  <c r="R329" i="4"/>
  <c r="R441" i="4"/>
  <c r="R526" i="4"/>
  <c r="R234" i="4"/>
  <c r="R231" i="4"/>
  <c r="R229" i="4"/>
  <c r="R376" i="4"/>
  <c r="R166" i="4"/>
  <c r="R437" i="4"/>
  <c r="R163" i="4"/>
  <c r="R228" i="4"/>
  <c r="R327" i="4"/>
  <c r="V435" i="4" l="1"/>
  <c r="W435" i="4" s="1"/>
  <c r="V522" i="4"/>
  <c r="W522" i="4" s="1"/>
  <c r="V524" i="4"/>
  <c r="W524" i="4" s="1"/>
  <c r="V330" i="4"/>
  <c r="W330" i="4" s="1"/>
  <c r="V162" i="4"/>
  <c r="W162" i="4" s="1"/>
  <c r="V167" i="4"/>
  <c r="W167" i="4" s="1"/>
  <c r="V333" i="4"/>
  <c r="W333" i="4" s="1"/>
  <c r="V331" i="4"/>
  <c r="W331" i="4" s="1"/>
  <c r="V521" i="4"/>
  <c r="W521" i="4" s="1"/>
  <c r="V332" i="4"/>
  <c r="W332" i="4" s="1"/>
  <c r="V326" i="4"/>
  <c r="W326" i="4" s="1"/>
  <c r="V230" i="4"/>
  <c r="W230" i="4" s="1"/>
  <c r="V164" i="4"/>
  <c r="W164" i="4" s="1"/>
  <c r="V232" i="4"/>
  <c r="W232" i="4" s="1"/>
  <c r="V329" i="4"/>
  <c r="W329" i="4" s="1"/>
  <c r="V169" i="4"/>
  <c r="W169" i="4" s="1"/>
  <c r="V328" i="4"/>
  <c r="W328" i="4" s="1"/>
  <c r="V168" i="4"/>
  <c r="W168" i="4" s="1"/>
  <c r="V327" i="4"/>
  <c r="W327" i="4" s="1"/>
  <c r="V163" i="4"/>
  <c r="W163" i="4" s="1"/>
  <c r="V166" i="4"/>
  <c r="W166" i="4" s="1"/>
  <c r="V229" i="4"/>
  <c r="W229" i="4" s="1"/>
  <c r="V234" i="4"/>
  <c r="W234" i="4" s="1"/>
  <c r="V441" i="4"/>
  <c r="W441" i="4" s="1"/>
  <c r="V525" i="4"/>
  <c r="W525" i="4" s="1"/>
  <c r="V436" i="4"/>
  <c r="W436" i="4" s="1"/>
  <c r="V165" i="4"/>
  <c r="W165" i="4" s="1"/>
  <c r="V377" i="4"/>
  <c r="W377" i="4" s="1"/>
  <c r="V523" i="4"/>
  <c r="W523" i="4" s="1"/>
  <c r="V440" i="4"/>
  <c r="W440" i="4" s="1"/>
  <c r="V233" i="4"/>
  <c r="W233" i="4" s="1"/>
  <c r="V439" i="4"/>
  <c r="W439" i="4" s="1"/>
  <c r="V438" i="4"/>
  <c r="W438" i="4" s="1"/>
  <c r="V228" i="4"/>
  <c r="W228" i="4" s="1"/>
  <c r="V437" i="4"/>
  <c r="W437" i="4" s="1"/>
  <c r="V376" i="4"/>
  <c r="W376" i="4" s="1"/>
  <c r="V231" i="4"/>
  <c r="W231" i="4" s="1"/>
  <c r="V526" i="4"/>
  <c r="W526" i="4" s="1"/>
  <c r="L160" i="4" l="1"/>
  <c r="L315" i="4"/>
  <c r="L95" i="4"/>
  <c r="L156" i="4"/>
  <c r="L321" i="4"/>
  <c r="L159" i="4"/>
  <c r="L322" i="4"/>
  <c r="L170" i="4"/>
  <c r="L323" i="4"/>
  <c r="L316" i="4"/>
  <c r="L96" i="4"/>
  <c r="L324" i="4"/>
  <c r="L157" i="4"/>
  <c r="L161" i="4"/>
  <c r="L317" i="4"/>
  <c r="L99" i="4"/>
  <c r="L318" i="4"/>
  <c r="L60" i="4"/>
  <c r="L320" i="4"/>
  <c r="L59" i="4"/>
  <c r="L227" i="4"/>
  <c r="L175" i="4"/>
  <c r="L174" i="4"/>
  <c r="L325" i="4"/>
  <c r="L158" i="4"/>
  <c r="L106" i="4"/>
  <c r="L383" i="4"/>
  <c r="L384" i="4"/>
  <c r="L385" i="4"/>
  <c r="L72" i="4"/>
  <c r="L176" i="4"/>
  <c r="L340" i="4"/>
  <c r="L448" i="4"/>
  <c r="L386" i="4"/>
  <c r="L18" i="4"/>
  <c r="L311" i="4"/>
  <c r="L387" i="4"/>
  <c r="L449" i="4"/>
  <c r="L498" i="4"/>
  <c r="L110" i="4"/>
  <c r="L214" i="4"/>
  <c r="L182" i="4"/>
  <c r="L246" i="4"/>
  <c r="L25" i="4"/>
  <c r="L190" i="4"/>
  <c r="L450" i="4"/>
  <c r="L236" i="4"/>
  <c r="L370" i="4"/>
  <c r="L388" i="4"/>
  <c r="L144" i="4"/>
  <c r="L451" i="4"/>
  <c r="L90" i="4"/>
  <c r="L281" i="4"/>
  <c r="L137" i="4"/>
  <c r="L111" i="4"/>
  <c r="L132" i="4"/>
  <c r="L452" i="4"/>
  <c r="L247" i="4"/>
  <c r="L70" i="4"/>
  <c r="L41" i="4"/>
  <c r="L145" i="4"/>
  <c r="L285" i="4"/>
  <c r="L276" i="4"/>
  <c r="L273" i="4"/>
  <c r="L97" i="4"/>
  <c r="L286" i="4"/>
  <c r="L248" i="4"/>
  <c r="L312" i="4"/>
  <c r="L112" i="4"/>
  <c r="L243" i="4"/>
  <c r="L23" i="4"/>
  <c r="L179" i="4"/>
  <c r="L79" i="4"/>
  <c r="L432" i="4"/>
  <c r="L113" i="4"/>
  <c r="L453" i="4"/>
  <c r="L454" i="4"/>
  <c r="L389" i="4"/>
  <c r="L205" i="4"/>
  <c r="L341" i="4"/>
  <c r="L114" i="4"/>
  <c r="L249" i="4"/>
  <c r="L339" i="4"/>
  <c r="L426" i="4"/>
  <c r="L250" i="4"/>
  <c r="L180" i="4"/>
  <c r="L300" i="4"/>
  <c r="L65" i="4"/>
  <c r="L92" i="4"/>
  <c r="L342" i="4"/>
  <c r="L104" i="4"/>
  <c r="L455" i="4"/>
  <c r="L497" i="4"/>
  <c r="L343" i="4"/>
  <c r="L313" i="4"/>
  <c r="L42" i="4"/>
  <c r="L203" i="4"/>
  <c r="L183" i="4"/>
  <c r="L390" i="4"/>
  <c r="L360" i="4"/>
  <c r="L35" i="4"/>
  <c r="L215" i="4"/>
  <c r="L153" i="4"/>
  <c r="L456" i="4"/>
  <c r="L510" i="4"/>
  <c r="L303" i="4"/>
  <c r="L115" i="4"/>
  <c r="L194" i="4"/>
  <c r="L457" i="4"/>
  <c r="L94" i="4"/>
  <c r="L32" i="4"/>
  <c r="L458" i="4"/>
  <c r="L459" i="4"/>
  <c r="L391" i="4"/>
  <c r="L54" i="4"/>
  <c r="L287" i="4"/>
  <c r="L445" i="4"/>
  <c r="L116" i="4"/>
  <c r="L199" i="4"/>
  <c r="L520" i="4"/>
  <c r="L58" i="4"/>
  <c r="L371" i="4"/>
  <c r="L118" i="4"/>
  <c r="L354" i="4"/>
  <c r="L66" i="4"/>
  <c r="L392" i="4"/>
  <c r="L382" i="4"/>
  <c r="L314" i="4"/>
  <c r="L278" i="4"/>
  <c r="L460" i="4"/>
  <c r="L152" i="4"/>
  <c r="L502" i="4"/>
  <c r="L196" i="4"/>
  <c r="L344" i="4"/>
  <c r="L119" i="4"/>
  <c r="L19" i="4"/>
  <c r="L75" i="4"/>
  <c r="L133" i="4"/>
  <c r="L240" i="4"/>
  <c r="L492" i="4"/>
  <c r="L291" i="4"/>
  <c r="L461" i="4"/>
  <c r="L462" i="4"/>
  <c r="L62" i="4"/>
  <c r="L134" i="4"/>
  <c r="L101" i="4"/>
  <c r="L463" i="4"/>
  <c r="L447" i="4"/>
  <c r="L393" i="4"/>
  <c r="L251" i="4"/>
  <c r="L394" i="4"/>
  <c r="L80" i="4"/>
  <c r="L511" i="4"/>
  <c r="L395" i="4"/>
  <c r="L292" i="4"/>
  <c r="L512" i="4"/>
  <c r="L36" i="4"/>
  <c r="L361" i="4"/>
  <c r="L150" i="4"/>
  <c r="L345" i="4"/>
  <c r="L396" i="4"/>
  <c r="L146" i="4"/>
  <c r="L305" i="4"/>
  <c r="L61" i="4"/>
  <c r="L293" i="4"/>
  <c r="L509" i="4"/>
  <c r="L397" i="4"/>
  <c r="L337" i="4"/>
  <c r="L204" i="4"/>
  <c r="L193" i="4"/>
  <c r="L288" i="4"/>
  <c r="L464" i="4"/>
  <c r="L31" i="4"/>
  <c r="L55" i="4"/>
  <c r="L120" i="4"/>
  <c r="L100" i="4"/>
  <c r="L282" i="4"/>
  <c r="L89" i="4"/>
  <c r="L121" i="4"/>
  <c r="L362" i="4"/>
  <c r="L465" i="4"/>
  <c r="L374" i="4"/>
  <c r="L466" i="4"/>
  <c r="L21" i="4"/>
  <c r="L444" i="4"/>
  <c r="L368" i="4"/>
  <c r="L338" i="4"/>
  <c r="L252" i="4"/>
  <c r="L84" i="4"/>
  <c r="L275" i="4"/>
  <c r="L294" i="4"/>
  <c r="L398" i="4"/>
  <c r="L427" i="4"/>
  <c r="L346" i="4"/>
  <c r="L433" i="4"/>
  <c r="L277" i="4"/>
  <c r="L244" i="4"/>
  <c r="L399" i="4"/>
  <c r="L224" i="4"/>
  <c r="L135" i="4"/>
  <c r="L37" i="4"/>
  <c r="L27" i="4"/>
  <c r="L242" i="4"/>
  <c r="L306" i="4"/>
  <c r="L38" i="4"/>
  <c r="L147" i="4"/>
  <c r="L496" i="4"/>
  <c r="L503" i="4"/>
  <c r="L49" i="4"/>
  <c r="L43" i="4"/>
  <c r="L356" i="4"/>
  <c r="L429" i="4"/>
  <c r="L467" i="4"/>
  <c r="L428" i="4"/>
  <c r="L181" i="4"/>
  <c r="L191" i="4"/>
  <c r="L138" i="4"/>
  <c r="L491" i="4"/>
  <c r="L139" i="4"/>
  <c r="L206" i="4"/>
  <c r="L434" i="4"/>
  <c r="L131" i="4"/>
  <c r="L148" i="4"/>
  <c r="L400" i="4"/>
  <c r="L253" i="4"/>
  <c r="L50" i="4"/>
  <c r="L91" i="4"/>
  <c r="L499" i="4"/>
  <c r="L85" i="4"/>
  <c r="L207" i="4"/>
  <c r="L513" i="4"/>
  <c r="L401" i="4"/>
  <c r="L430" i="4"/>
  <c r="L468" i="4"/>
  <c r="L347" i="4"/>
  <c r="L51" i="4"/>
  <c r="L45" i="4"/>
  <c r="L254" i="4"/>
  <c r="L151" i="4"/>
  <c r="L348" i="4"/>
  <c r="L211" i="4"/>
  <c r="L301" i="4"/>
  <c r="L402" i="4"/>
  <c r="L44" i="4"/>
  <c r="L255" i="4"/>
  <c r="L349" i="4"/>
  <c r="L221" i="4"/>
  <c r="L213" i="4"/>
  <c r="L283" i="4"/>
  <c r="L380" i="4"/>
  <c r="L87" i="4"/>
  <c r="L363" i="4"/>
  <c r="L364" i="4"/>
  <c r="L122" i="4"/>
  <c r="L123" i="4"/>
  <c r="L256" i="4"/>
  <c r="L218" i="4"/>
  <c r="L117" i="4"/>
  <c r="L469" i="4"/>
  <c r="L403" i="4"/>
  <c r="L365" i="4"/>
  <c r="L140" i="4"/>
  <c r="L103" i="4"/>
  <c r="L304" i="4"/>
  <c r="L404" i="4"/>
  <c r="L493" i="4"/>
  <c r="L78" i="4"/>
  <c r="L470" i="4"/>
  <c r="L405" i="4"/>
  <c r="L124" i="4"/>
  <c r="L77" i="4"/>
  <c r="L279" i="4"/>
  <c r="L307" i="4"/>
  <c r="L125" i="4"/>
  <c r="L257" i="4"/>
  <c r="L184" i="4"/>
  <c r="L471" i="4"/>
  <c r="L350" i="4"/>
  <c r="L83" i="4"/>
  <c r="L431" i="4"/>
  <c r="L446" i="4"/>
  <c r="L500" i="4"/>
  <c r="L216" i="4"/>
  <c r="L26" i="4"/>
  <c r="L308" i="4"/>
  <c r="L258" i="4"/>
  <c r="L107" i="4"/>
  <c r="L172" i="4"/>
  <c r="L336" i="4"/>
  <c r="L39" i="4"/>
  <c r="L185" i="4"/>
  <c r="L472" i="4"/>
  <c r="L473" i="4"/>
  <c r="L208" i="4"/>
  <c r="L259" i="4"/>
  <c r="L260" i="4"/>
  <c r="L373" i="4"/>
  <c r="L40" i="4"/>
  <c r="L24" i="4"/>
  <c r="L261" i="4"/>
  <c r="L504" i="4"/>
  <c r="L289" i="4"/>
  <c r="L262" i="4"/>
  <c r="L222" i="4"/>
  <c r="L372" i="4"/>
  <c r="L178" i="4"/>
  <c r="L126" i="4"/>
  <c r="L355" i="4"/>
  <c r="L186" i="4"/>
  <c r="L48" i="4"/>
  <c r="L28" i="4"/>
  <c r="L406" i="4"/>
  <c r="L69" i="4"/>
  <c r="L263" i="4"/>
  <c r="L514" i="4"/>
  <c r="L407" i="4"/>
  <c r="L366" i="4"/>
  <c r="L505" i="4"/>
  <c r="L408" i="4"/>
  <c r="L264" i="4"/>
  <c r="L265" i="4"/>
  <c r="L474" i="4"/>
  <c r="L29" i="4"/>
  <c r="L409" i="4"/>
  <c r="L475" i="4"/>
  <c r="L220" i="4"/>
  <c r="L515" i="4"/>
  <c r="L64" i="4"/>
  <c r="L76" i="4"/>
  <c r="L410" i="4"/>
  <c r="L411" i="4"/>
  <c r="L443" i="4"/>
  <c r="L476" i="4"/>
  <c r="L47" i="4"/>
  <c r="L88" i="4"/>
  <c r="L209" i="4"/>
  <c r="L200" i="4"/>
  <c r="L141" i="4"/>
  <c r="L56" i="4"/>
  <c r="L290" i="4"/>
  <c r="L295" i="4"/>
  <c r="L501" i="4"/>
  <c r="L296" i="4"/>
  <c r="L238" i="4"/>
  <c r="L335" i="4"/>
  <c r="L412" i="4"/>
  <c r="L225" i="4"/>
  <c r="L239" i="4"/>
  <c r="L154" i="4"/>
  <c r="L309" i="4"/>
  <c r="L351" i="4"/>
  <c r="L34" i="4"/>
  <c r="L477" i="4"/>
  <c r="L297" i="4"/>
  <c r="L202" i="4"/>
  <c r="L478" i="4"/>
  <c r="L219" i="4"/>
  <c r="L413" i="4"/>
  <c r="L506" i="4"/>
  <c r="L414" i="4"/>
  <c r="L302" i="4"/>
  <c r="L82" i="4"/>
  <c r="L136" i="4"/>
  <c r="L223" i="4"/>
  <c r="L187" i="4"/>
  <c r="L127" i="4"/>
  <c r="L494" i="4"/>
  <c r="L128" i="4"/>
  <c r="L266" i="4"/>
  <c r="L192" i="4"/>
  <c r="L284" i="4"/>
  <c r="L369" i="4"/>
  <c r="L415" i="4"/>
  <c r="L267" i="4"/>
  <c r="L81" i="4"/>
  <c r="L268" i="4"/>
  <c r="L479" i="4"/>
  <c r="L86" i="4"/>
  <c r="L210" i="4"/>
  <c r="L480" i="4"/>
  <c r="L109" i="4"/>
  <c r="L416" i="4"/>
  <c r="L20" i="4"/>
  <c r="L73" i="4"/>
  <c r="L481" i="4"/>
  <c r="L298" i="4"/>
  <c r="L188" i="4"/>
  <c r="L93" i="4"/>
  <c r="L495" i="4"/>
  <c r="L482" i="4"/>
  <c r="L357" i="4"/>
  <c r="L483" i="4"/>
  <c r="L484" i="4"/>
  <c r="L155" i="4"/>
  <c r="L177" i="4"/>
  <c r="L516" i="4"/>
  <c r="L269" i="4"/>
  <c r="L352" i="4"/>
  <c r="L485" i="4"/>
  <c r="L212" i="4"/>
  <c r="L507" i="4"/>
  <c r="L270" i="4"/>
  <c r="L63" i="4"/>
  <c r="L108" i="4"/>
  <c r="L486" i="4"/>
  <c r="L490" i="4"/>
  <c r="L197" i="4"/>
  <c r="L201" i="4"/>
  <c r="L417" i="4"/>
  <c r="L271" i="4"/>
  <c r="L517" i="4"/>
  <c r="L518" i="4"/>
  <c r="L46" i="4"/>
  <c r="L71" i="4"/>
  <c r="L142" i="4"/>
  <c r="L33" i="4"/>
  <c r="L195" i="4"/>
  <c r="L310" i="4"/>
  <c r="L487" i="4"/>
  <c r="L22" i="4"/>
  <c r="L418" i="4"/>
  <c r="L98" i="4"/>
  <c r="L508" i="4"/>
  <c r="L379" i="4"/>
  <c r="L30" i="4"/>
  <c r="L299" i="4"/>
  <c r="L280" i="4"/>
  <c r="L129" i="4"/>
  <c r="L358" i="4"/>
  <c r="L274" i="4"/>
  <c r="L419" i="4"/>
  <c r="L375" i="4"/>
  <c r="L420" i="4"/>
  <c r="L198" i="4"/>
  <c r="L57" i="4"/>
  <c r="L130" i="4"/>
  <c r="L217" i="4"/>
  <c r="L421" i="4"/>
  <c r="L143" i="4"/>
  <c r="L74" i="4"/>
  <c r="L367" i="4"/>
  <c r="L272" i="4"/>
  <c r="L149" i="4"/>
  <c r="L422" i="4"/>
  <c r="L359" i="4"/>
  <c r="L189" i="4"/>
  <c r="L53" i="4"/>
  <c r="L353" i="4"/>
  <c r="L519" i="4"/>
  <c r="L423" i="4"/>
  <c r="L488" i="4"/>
  <c r="L489" i="4"/>
  <c r="L424" i="4"/>
  <c r="L52" i="4"/>
  <c r="L105" i="4"/>
  <c r="L425" i="4"/>
  <c r="M160" i="4"/>
  <c r="M315" i="4"/>
  <c r="M95" i="4"/>
  <c r="M156" i="4"/>
  <c r="M321" i="4"/>
  <c r="M159" i="4"/>
  <c r="M322" i="4"/>
  <c r="M170" i="4"/>
  <c r="M323" i="4"/>
  <c r="M316" i="4"/>
  <c r="M96" i="4"/>
  <c r="M324" i="4"/>
  <c r="M157" i="4"/>
  <c r="M161" i="4"/>
  <c r="M317" i="4"/>
  <c r="M99" i="4"/>
  <c r="M318" i="4"/>
  <c r="M60" i="4"/>
  <c r="M320" i="4"/>
  <c r="M59" i="4"/>
  <c r="M227" i="4"/>
  <c r="M175" i="4"/>
  <c r="M174" i="4"/>
  <c r="M325" i="4"/>
  <c r="M158" i="4"/>
  <c r="M106" i="4"/>
  <c r="M383" i="4"/>
  <c r="M384" i="4"/>
  <c r="M385" i="4"/>
  <c r="M72" i="4"/>
  <c r="M176" i="4"/>
  <c r="M340" i="4"/>
  <c r="M448" i="4"/>
  <c r="M386" i="4"/>
  <c r="M18" i="4"/>
  <c r="M311" i="4"/>
  <c r="M387" i="4"/>
  <c r="M449" i="4"/>
  <c r="M498" i="4"/>
  <c r="M110" i="4"/>
  <c r="M214" i="4"/>
  <c r="M182" i="4"/>
  <c r="M246" i="4"/>
  <c r="M25" i="4"/>
  <c r="M190" i="4"/>
  <c r="M450" i="4"/>
  <c r="M236" i="4"/>
  <c r="M370" i="4"/>
  <c r="M388" i="4"/>
  <c r="M144" i="4"/>
  <c r="M451" i="4"/>
  <c r="M90" i="4"/>
  <c r="M281" i="4"/>
  <c r="M137" i="4"/>
  <c r="M111" i="4"/>
  <c r="M132" i="4"/>
  <c r="M452" i="4"/>
  <c r="M247" i="4"/>
  <c r="M70" i="4"/>
  <c r="M41" i="4"/>
  <c r="M145" i="4"/>
  <c r="M285" i="4"/>
  <c r="M276" i="4"/>
  <c r="M273" i="4"/>
  <c r="M97" i="4"/>
  <c r="M286" i="4"/>
  <c r="M248" i="4"/>
  <c r="M312" i="4"/>
  <c r="M112" i="4"/>
  <c r="M243" i="4"/>
  <c r="M23" i="4"/>
  <c r="M179" i="4"/>
  <c r="M79" i="4"/>
  <c r="M432" i="4"/>
  <c r="M113" i="4"/>
  <c r="M453" i="4"/>
  <c r="M454" i="4"/>
  <c r="M389" i="4"/>
  <c r="M205" i="4"/>
  <c r="M341" i="4"/>
  <c r="M114" i="4"/>
  <c r="M249" i="4"/>
  <c r="M339" i="4"/>
  <c r="M426" i="4"/>
  <c r="M250" i="4"/>
  <c r="M180" i="4"/>
  <c r="M300" i="4"/>
  <c r="M65" i="4"/>
  <c r="M92" i="4"/>
  <c r="M342" i="4"/>
  <c r="M104" i="4"/>
  <c r="M455" i="4"/>
  <c r="M497" i="4"/>
  <c r="M343" i="4"/>
  <c r="M313" i="4"/>
  <c r="M42" i="4"/>
  <c r="M203" i="4"/>
  <c r="M183" i="4"/>
  <c r="M390" i="4"/>
  <c r="M360" i="4"/>
  <c r="M35" i="4"/>
  <c r="M215" i="4"/>
  <c r="M153" i="4"/>
  <c r="M456" i="4"/>
  <c r="M510" i="4"/>
  <c r="M303" i="4"/>
  <c r="M115" i="4"/>
  <c r="M194" i="4"/>
  <c r="M457" i="4"/>
  <c r="M94" i="4"/>
  <c r="M32" i="4"/>
  <c r="M458" i="4"/>
  <c r="M459" i="4"/>
  <c r="M391" i="4"/>
  <c r="M54" i="4"/>
  <c r="M287" i="4"/>
  <c r="M445" i="4"/>
  <c r="M116" i="4"/>
  <c r="M199" i="4"/>
  <c r="M520" i="4"/>
  <c r="M58" i="4"/>
  <c r="M371" i="4"/>
  <c r="M118" i="4"/>
  <c r="M354" i="4"/>
  <c r="M66" i="4"/>
  <c r="M392" i="4"/>
  <c r="M382" i="4"/>
  <c r="M314" i="4"/>
  <c r="M278" i="4"/>
  <c r="M460" i="4"/>
  <c r="M152" i="4"/>
  <c r="M502" i="4"/>
  <c r="M196" i="4"/>
  <c r="M344" i="4"/>
  <c r="M119" i="4"/>
  <c r="M19" i="4"/>
  <c r="M75" i="4"/>
  <c r="M133" i="4"/>
  <c r="M240" i="4"/>
  <c r="M492" i="4"/>
  <c r="M291" i="4"/>
  <c r="M461" i="4"/>
  <c r="M462" i="4"/>
  <c r="M62" i="4"/>
  <c r="M134" i="4"/>
  <c r="M101" i="4"/>
  <c r="M463" i="4"/>
  <c r="M447" i="4"/>
  <c r="M393" i="4"/>
  <c r="M251" i="4"/>
  <c r="M394" i="4"/>
  <c r="M80" i="4"/>
  <c r="M511" i="4"/>
  <c r="M395" i="4"/>
  <c r="M292" i="4"/>
  <c r="M512" i="4"/>
  <c r="M36" i="4"/>
  <c r="M361" i="4"/>
  <c r="M150" i="4"/>
  <c r="M345" i="4"/>
  <c r="M396" i="4"/>
  <c r="M146" i="4"/>
  <c r="M305" i="4"/>
  <c r="M61" i="4"/>
  <c r="M293" i="4"/>
  <c r="M509" i="4"/>
  <c r="M397" i="4"/>
  <c r="M337" i="4"/>
  <c r="M204" i="4"/>
  <c r="M193" i="4"/>
  <c r="M288" i="4"/>
  <c r="M464" i="4"/>
  <c r="M31" i="4"/>
  <c r="M55" i="4"/>
  <c r="M120" i="4"/>
  <c r="M100" i="4"/>
  <c r="M282" i="4"/>
  <c r="M89" i="4"/>
  <c r="M121" i="4"/>
  <c r="M362" i="4"/>
  <c r="M465" i="4"/>
  <c r="M374" i="4"/>
  <c r="M466" i="4"/>
  <c r="M21" i="4"/>
  <c r="M444" i="4"/>
  <c r="M368" i="4"/>
  <c r="M338" i="4"/>
  <c r="M252" i="4"/>
  <c r="M84" i="4"/>
  <c r="M275" i="4"/>
  <c r="M294" i="4"/>
  <c r="M398" i="4"/>
  <c r="M427" i="4"/>
  <c r="M346" i="4"/>
  <c r="M433" i="4"/>
  <c r="M277" i="4"/>
  <c r="M244" i="4"/>
  <c r="M399" i="4"/>
  <c r="M224" i="4"/>
  <c r="M135" i="4"/>
  <c r="M37" i="4"/>
  <c r="M27" i="4"/>
  <c r="M242" i="4"/>
  <c r="M306" i="4"/>
  <c r="M38" i="4"/>
  <c r="M147" i="4"/>
  <c r="M496" i="4"/>
  <c r="M503" i="4"/>
  <c r="M49" i="4"/>
  <c r="M43" i="4"/>
  <c r="M356" i="4"/>
  <c r="M429" i="4"/>
  <c r="M467" i="4"/>
  <c r="M428" i="4"/>
  <c r="M181" i="4"/>
  <c r="M191" i="4"/>
  <c r="M138" i="4"/>
  <c r="M491" i="4"/>
  <c r="M139" i="4"/>
  <c r="M206" i="4"/>
  <c r="M434" i="4"/>
  <c r="M131" i="4"/>
  <c r="M148" i="4"/>
  <c r="M400" i="4"/>
  <c r="M253" i="4"/>
  <c r="M50" i="4"/>
  <c r="M91" i="4"/>
  <c r="M499" i="4"/>
  <c r="M85" i="4"/>
  <c r="M207" i="4"/>
  <c r="M513" i="4"/>
  <c r="M401" i="4"/>
  <c r="M430" i="4"/>
  <c r="M468" i="4"/>
  <c r="M347" i="4"/>
  <c r="M51" i="4"/>
  <c r="M45" i="4"/>
  <c r="M254" i="4"/>
  <c r="M151" i="4"/>
  <c r="M348" i="4"/>
  <c r="M211" i="4"/>
  <c r="M301" i="4"/>
  <c r="M402" i="4"/>
  <c r="M44" i="4"/>
  <c r="M255" i="4"/>
  <c r="M349" i="4"/>
  <c r="M221" i="4"/>
  <c r="M213" i="4"/>
  <c r="M283" i="4"/>
  <c r="M380" i="4"/>
  <c r="M87" i="4"/>
  <c r="M363" i="4"/>
  <c r="M364" i="4"/>
  <c r="M122" i="4"/>
  <c r="M123" i="4"/>
  <c r="M256" i="4"/>
  <c r="M218" i="4"/>
  <c r="M117" i="4"/>
  <c r="M469" i="4"/>
  <c r="M403" i="4"/>
  <c r="M365" i="4"/>
  <c r="M140" i="4"/>
  <c r="M103" i="4"/>
  <c r="M304" i="4"/>
  <c r="M404" i="4"/>
  <c r="M493" i="4"/>
  <c r="M78" i="4"/>
  <c r="M470" i="4"/>
  <c r="M405" i="4"/>
  <c r="M124" i="4"/>
  <c r="M77" i="4"/>
  <c r="M279" i="4"/>
  <c r="M307" i="4"/>
  <c r="M125" i="4"/>
  <c r="M257" i="4"/>
  <c r="M184" i="4"/>
  <c r="M471" i="4"/>
  <c r="M350" i="4"/>
  <c r="M83" i="4"/>
  <c r="M431" i="4"/>
  <c r="M446" i="4"/>
  <c r="M500" i="4"/>
  <c r="M216" i="4"/>
  <c r="M26" i="4"/>
  <c r="M308" i="4"/>
  <c r="M258" i="4"/>
  <c r="M107" i="4"/>
  <c r="M172" i="4"/>
  <c r="M336" i="4"/>
  <c r="M39" i="4"/>
  <c r="M185" i="4"/>
  <c r="M472" i="4"/>
  <c r="M473" i="4"/>
  <c r="M208" i="4"/>
  <c r="M259" i="4"/>
  <c r="M260" i="4"/>
  <c r="M373" i="4"/>
  <c r="M40" i="4"/>
  <c r="M24" i="4"/>
  <c r="M261" i="4"/>
  <c r="M504" i="4"/>
  <c r="M289" i="4"/>
  <c r="M262" i="4"/>
  <c r="M222" i="4"/>
  <c r="M372" i="4"/>
  <c r="M178" i="4"/>
  <c r="M126" i="4"/>
  <c r="M355" i="4"/>
  <c r="M186" i="4"/>
  <c r="M48" i="4"/>
  <c r="M28" i="4"/>
  <c r="M406" i="4"/>
  <c r="M69" i="4"/>
  <c r="M263" i="4"/>
  <c r="M514" i="4"/>
  <c r="M407" i="4"/>
  <c r="M366" i="4"/>
  <c r="M505" i="4"/>
  <c r="M408" i="4"/>
  <c r="M264" i="4"/>
  <c r="M265" i="4"/>
  <c r="M474" i="4"/>
  <c r="M29" i="4"/>
  <c r="M409" i="4"/>
  <c r="M475" i="4"/>
  <c r="M220" i="4"/>
  <c r="M515" i="4"/>
  <c r="M64" i="4"/>
  <c r="M76" i="4"/>
  <c r="M410" i="4"/>
  <c r="M411" i="4"/>
  <c r="M443" i="4"/>
  <c r="M476" i="4"/>
  <c r="M47" i="4"/>
  <c r="M88" i="4"/>
  <c r="M209" i="4"/>
  <c r="M200" i="4"/>
  <c r="M141" i="4"/>
  <c r="M56" i="4"/>
  <c r="M290" i="4"/>
  <c r="M295" i="4"/>
  <c r="M501" i="4"/>
  <c r="M296" i="4"/>
  <c r="M238" i="4"/>
  <c r="M335" i="4"/>
  <c r="M412" i="4"/>
  <c r="M225" i="4"/>
  <c r="M239" i="4"/>
  <c r="M154" i="4"/>
  <c r="M309" i="4"/>
  <c r="M351" i="4"/>
  <c r="M34" i="4"/>
  <c r="M477" i="4"/>
  <c r="M297" i="4"/>
  <c r="M202" i="4"/>
  <c r="M478" i="4"/>
  <c r="M219" i="4"/>
  <c r="M413" i="4"/>
  <c r="M506" i="4"/>
  <c r="M414" i="4"/>
  <c r="M302" i="4"/>
  <c r="M82" i="4"/>
  <c r="M136" i="4"/>
  <c r="M223" i="4"/>
  <c r="M187" i="4"/>
  <c r="M127" i="4"/>
  <c r="M494" i="4"/>
  <c r="M128" i="4"/>
  <c r="M266" i="4"/>
  <c r="M192" i="4"/>
  <c r="M284" i="4"/>
  <c r="M369" i="4"/>
  <c r="M415" i="4"/>
  <c r="M267" i="4"/>
  <c r="M81" i="4"/>
  <c r="M268" i="4"/>
  <c r="M479" i="4"/>
  <c r="M86" i="4"/>
  <c r="M210" i="4"/>
  <c r="M480" i="4"/>
  <c r="M109" i="4"/>
  <c r="M416" i="4"/>
  <c r="M20" i="4"/>
  <c r="M73" i="4"/>
  <c r="M481" i="4"/>
  <c r="M298" i="4"/>
  <c r="M188" i="4"/>
  <c r="M93" i="4"/>
  <c r="M495" i="4"/>
  <c r="M482" i="4"/>
  <c r="M357" i="4"/>
  <c r="M483" i="4"/>
  <c r="M484" i="4"/>
  <c r="M155" i="4"/>
  <c r="M177" i="4"/>
  <c r="M516" i="4"/>
  <c r="M269" i="4"/>
  <c r="M352" i="4"/>
  <c r="M485" i="4"/>
  <c r="M212" i="4"/>
  <c r="M507" i="4"/>
  <c r="M270" i="4"/>
  <c r="M63" i="4"/>
  <c r="M108" i="4"/>
  <c r="M486" i="4"/>
  <c r="M490" i="4"/>
  <c r="M197" i="4"/>
  <c r="M201" i="4"/>
  <c r="M417" i="4"/>
  <c r="M271" i="4"/>
  <c r="M517" i="4"/>
  <c r="M518" i="4"/>
  <c r="M46" i="4"/>
  <c r="M71" i="4"/>
  <c r="M142" i="4"/>
  <c r="M33" i="4"/>
  <c r="M195" i="4"/>
  <c r="M310" i="4"/>
  <c r="M487" i="4"/>
  <c r="M22" i="4"/>
  <c r="M418" i="4"/>
  <c r="M98" i="4"/>
  <c r="M508" i="4"/>
  <c r="M379" i="4"/>
  <c r="M30" i="4"/>
  <c r="M299" i="4"/>
  <c r="M280" i="4"/>
  <c r="M129" i="4"/>
  <c r="M358" i="4"/>
  <c r="M274" i="4"/>
  <c r="M419" i="4"/>
  <c r="M375" i="4"/>
  <c r="M420" i="4"/>
  <c r="M198" i="4"/>
  <c r="M57" i="4"/>
  <c r="M130" i="4"/>
  <c r="M217" i="4"/>
  <c r="M421" i="4"/>
  <c r="M143" i="4"/>
  <c r="M74" i="4"/>
  <c r="M367" i="4"/>
  <c r="M272" i="4"/>
  <c r="M149" i="4"/>
  <c r="M422" i="4"/>
  <c r="M359" i="4"/>
  <c r="M189" i="4"/>
  <c r="M53" i="4"/>
  <c r="M353" i="4"/>
  <c r="M519" i="4"/>
  <c r="M423" i="4"/>
  <c r="M488" i="4"/>
  <c r="M489" i="4"/>
  <c r="M424" i="4"/>
  <c r="M52" i="4"/>
  <c r="M105" i="4"/>
  <c r="M425" i="4"/>
  <c r="N160" i="4"/>
  <c r="N315" i="4"/>
  <c r="N95" i="4"/>
  <c r="N156" i="4"/>
  <c r="N321" i="4"/>
  <c r="N159" i="4"/>
  <c r="N322" i="4"/>
  <c r="N170" i="4"/>
  <c r="N323" i="4"/>
  <c r="N316" i="4"/>
  <c r="N96" i="4"/>
  <c r="N324" i="4"/>
  <c r="N157" i="4"/>
  <c r="N161" i="4"/>
  <c r="N317" i="4"/>
  <c r="N99" i="4"/>
  <c r="N318" i="4"/>
  <c r="N60" i="4"/>
  <c r="N320" i="4"/>
  <c r="N59" i="4"/>
  <c r="N227" i="4"/>
  <c r="N175" i="4"/>
  <c r="N174" i="4"/>
  <c r="N325" i="4"/>
  <c r="N158" i="4"/>
  <c r="N106" i="4"/>
  <c r="N383" i="4"/>
  <c r="N384" i="4"/>
  <c r="N385" i="4"/>
  <c r="N72" i="4"/>
  <c r="N176" i="4"/>
  <c r="N340" i="4"/>
  <c r="N448" i="4"/>
  <c r="N386" i="4"/>
  <c r="N18" i="4"/>
  <c r="N311" i="4"/>
  <c r="N387" i="4"/>
  <c r="N449" i="4"/>
  <c r="N498" i="4"/>
  <c r="N110" i="4"/>
  <c r="N214" i="4"/>
  <c r="N182" i="4"/>
  <c r="N246" i="4"/>
  <c r="N25" i="4"/>
  <c r="N190" i="4"/>
  <c r="N450" i="4"/>
  <c r="N236" i="4"/>
  <c r="N370" i="4"/>
  <c r="N388" i="4"/>
  <c r="N144" i="4"/>
  <c r="N451" i="4"/>
  <c r="N90" i="4"/>
  <c r="N281" i="4"/>
  <c r="N137" i="4"/>
  <c r="N111" i="4"/>
  <c r="N132" i="4"/>
  <c r="N452" i="4"/>
  <c r="N247" i="4"/>
  <c r="N70" i="4"/>
  <c r="N41" i="4"/>
  <c r="N145" i="4"/>
  <c r="N285" i="4"/>
  <c r="N276" i="4"/>
  <c r="N273" i="4"/>
  <c r="N97" i="4"/>
  <c r="N286" i="4"/>
  <c r="N248" i="4"/>
  <c r="N312" i="4"/>
  <c r="N112" i="4"/>
  <c r="N243" i="4"/>
  <c r="N23" i="4"/>
  <c r="N179" i="4"/>
  <c r="N79" i="4"/>
  <c r="N432" i="4"/>
  <c r="N113" i="4"/>
  <c r="N453" i="4"/>
  <c r="N454" i="4"/>
  <c r="N389" i="4"/>
  <c r="N205" i="4"/>
  <c r="N341" i="4"/>
  <c r="N114" i="4"/>
  <c r="N249" i="4"/>
  <c r="N339" i="4"/>
  <c r="N426" i="4"/>
  <c r="N250" i="4"/>
  <c r="N180" i="4"/>
  <c r="N300" i="4"/>
  <c r="N65" i="4"/>
  <c r="N92" i="4"/>
  <c r="N342" i="4"/>
  <c r="N104" i="4"/>
  <c r="N455" i="4"/>
  <c r="N497" i="4"/>
  <c r="N343" i="4"/>
  <c r="N313" i="4"/>
  <c r="N42" i="4"/>
  <c r="N203" i="4"/>
  <c r="N183" i="4"/>
  <c r="N390" i="4"/>
  <c r="N360" i="4"/>
  <c r="N35" i="4"/>
  <c r="N215" i="4"/>
  <c r="N153" i="4"/>
  <c r="N456" i="4"/>
  <c r="N510" i="4"/>
  <c r="N303" i="4"/>
  <c r="N115" i="4"/>
  <c r="N194" i="4"/>
  <c r="N457" i="4"/>
  <c r="N94" i="4"/>
  <c r="N32" i="4"/>
  <c r="N458" i="4"/>
  <c r="N459" i="4"/>
  <c r="N391" i="4"/>
  <c r="N54" i="4"/>
  <c r="N287" i="4"/>
  <c r="N445" i="4"/>
  <c r="N116" i="4"/>
  <c r="N199" i="4"/>
  <c r="N520" i="4"/>
  <c r="N58" i="4"/>
  <c r="N371" i="4"/>
  <c r="N118" i="4"/>
  <c r="N354" i="4"/>
  <c r="N66" i="4"/>
  <c r="N392" i="4"/>
  <c r="N382" i="4"/>
  <c r="N314" i="4"/>
  <c r="N278" i="4"/>
  <c r="N460" i="4"/>
  <c r="N152" i="4"/>
  <c r="N502" i="4"/>
  <c r="N196" i="4"/>
  <c r="N344" i="4"/>
  <c r="N119" i="4"/>
  <c r="N19" i="4"/>
  <c r="N75" i="4"/>
  <c r="N133" i="4"/>
  <c r="N240" i="4"/>
  <c r="N492" i="4"/>
  <c r="N291" i="4"/>
  <c r="N461" i="4"/>
  <c r="N462" i="4"/>
  <c r="N62" i="4"/>
  <c r="N134" i="4"/>
  <c r="N101" i="4"/>
  <c r="N463" i="4"/>
  <c r="N447" i="4"/>
  <c r="N393" i="4"/>
  <c r="N251" i="4"/>
  <c r="N394" i="4"/>
  <c r="N80" i="4"/>
  <c r="N511" i="4"/>
  <c r="N395" i="4"/>
  <c r="N292" i="4"/>
  <c r="N512" i="4"/>
  <c r="N36" i="4"/>
  <c r="N361" i="4"/>
  <c r="N150" i="4"/>
  <c r="N345" i="4"/>
  <c r="N396" i="4"/>
  <c r="N146" i="4"/>
  <c r="N305" i="4"/>
  <c r="N61" i="4"/>
  <c r="N293" i="4"/>
  <c r="N509" i="4"/>
  <c r="N397" i="4"/>
  <c r="N337" i="4"/>
  <c r="N204" i="4"/>
  <c r="N193" i="4"/>
  <c r="N288" i="4"/>
  <c r="N464" i="4"/>
  <c r="N31" i="4"/>
  <c r="N55" i="4"/>
  <c r="N120" i="4"/>
  <c r="N100" i="4"/>
  <c r="N282" i="4"/>
  <c r="N89" i="4"/>
  <c r="N121" i="4"/>
  <c r="N362" i="4"/>
  <c r="N465" i="4"/>
  <c r="N374" i="4"/>
  <c r="N466" i="4"/>
  <c r="N21" i="4"/>
  <c r="N444" i="4"/>
  <c r="N368" i="4"/>
  <c r="N338" i="4"/>
  <c r="N252" i="4"/>
  <c r="N84" i="4"/>
  <c r="N275" i="4"/>
  <c r="N294" i="4"/>
  <c r="N398" i="4"/>
  <c r="N427" i="4"/>
  <c r="N346" i="4"/>
  <c r="N433" i="4"/>
  <c r="N277" i="4"/>
  <c r="N244" i="4"/>
  <c r="N399" i="4"/>
  <c r="N224" i="4"/>
  <c r="N135" i="4"/>
  <c r="N37" i="4"/>
  <c r="N27" i="4"/>
  <c r="N242" i="4"/>
  <c r="N306" i="4"/>
  <c r="N38" i="4"/>
  <c r="N147" i="4"/>
  <c r="N496" i="4"/>
  <c r="N503" i="4"/>
  <c r="N49" i="4"/>
  <c r="N43" i="4"/>
  <c r="N356" i="4"/>
  <c r="N429" i="4"/>
  <c r="N467" i="4"/>
  <c r="N428" i="4"/>
  <c r="N181" i="4"/>
  <c r="N191" i="4"/>
  <c r="N138" i="4"/>
  <c r="N491" i="4"/>
  <c r="N139" i="4"/>
  <c r="N206" i="4"/>
  <c r="N434" i="4"/>
  <c r="N131" i="4"/>
  <c r="N148" i="4"/>
  <c r="N400" i="4"/>
  <c r="N253" i="4"/>
  <c r="N50" i="4"/>
  <c r="N91" i="4"/>
  <c r="N499" i="4"/>
  <c r="N85" i="4"/>
  <c r="N207" i="4"/>
  <c r="N513" i="4"/>
  <c r="N401" i="4"/>
  <c r="N430" i="4"/>
  <c r="N468" i="4"/>
  <c r="N347" i="4"/>
  <c r="N51" i="4"/>
  <c r="N45" i="4"/>
  <c r="N254" i="4"/>
  <c r="N151" i="4"/>
  <c r="N348" i="4"/>
  <c r="N211" i="4"/>
  <c r="N301" i="4"/>
  <c r="N402" i="4"/>
  <c r="N44" i="4"/>
  <c r="N255" i="4"/>
  <c r="N349" i="4"/>
  <c r="N221" i="4"/>
  <c r="N213" i="4"/>
  <c r="N283" i="4"/>
  <c r="N380" i="4"/>
  <c r="N87" i="4"/>
  <c r="N363" i="4"/>
  <c r="N364" i="4"/>
  <c r="N122" i="4"/>
  <c r="N123" i="4"/>
  <c r="N256" i="4"/>
  <c r="N218" i="4"/>
  <c r="N117" i="4"/>
  <c r="N469" i="4"/>
  <c r="N403" i="4"/>
  <c r="N365" i="4"/>
  <c r="N140" i="4"/>
  <c r="N103" i="4"/>
  <c r="N304" i="4"/>
  <c r="N404" i="4"/>
  <c r="N493" i="4"/>
  <c r="N78" i="4"/>
  <c r="N470" i="4"/>
  <c r="N405" i="4"/>
  <c r="N124" i="4"/>
  <c r="N77" i="4"/>
  <c r="N279" i="4"/>
  <c r="N307" i="4"/>
  <c r="N125" i="4"/>
  <c r="N257" i="4"/>
  <c r="N184" i="4"/>
  <c r="N471" i="4"/>
  <c r="N350" i="4"/>
  <c r="N83" i="4"/>
  <c r="N431" i="4"/>
  <c r="N446" i="4"/>
  <c r="N500" i="4"/>
  <c r="N216" i="4"/>
  <c r="N26" i="4"/>
  <c r="N308" i="4"/>
  <c r="N258" i="4"/>
  <c r="N107" i="4"/>
  <c r="N172" i="4"/>
  <c r="N336" i="4"/>
  <c r="N39" i="4"/>
  <c r="N185" i="4"/>
  <c r="N472" i="4"/>
  <c r="N473" i="4"/>
  <c r="N208" i="4"/>
  <c r="N259" i="4"/>
  <c r="N260" i="4"/>
  <c r="N373" i="4"/>
  <c r="N40" i="4"/>
  <c r="N24" i="4"/>
  <c r="N261" i="4"/>
  <c r="N504" i="4"/>
  <c r="N289" i="4"/>
  <c r="N262" i="4"/>
  <c r="N222" i="4"/>
  <c r="N372" i="4"/>
  <c r="N178" i="4"/>
  <c r="N126" i="4"/>
  <c r="N355" i="4"/>
  <c r="N186" i="4"/>
  <c r="N48" i="4"/>
  <c r="N28" i="4"/>
  <c r="N406" i="4"/>
  <c r="N69" i="4"/>
  <c r="N263" i="4"/>
  <c r="N514" i="4"/>
  <c r="N407" i="4"/>
  <c r="N366" i="4"/>
  <c r="N505" i="4"/>
  <c r="N408" i="4"/>
  <c r="N264" i="4"/>
  <c r="N265" i="4"/>
  <c r="N474" i="4"/>
  <c r="N29" i="4"/>
  <c r="N409" i="4"/>
  <c r="N475" i="4"/>
  <c r="N220" i="4"/>
  <c r="N515" i="4"/>
  <c r="N64" i="4"/>
  <c r="N76" i="4"/>
  <c r="N410" i="4"/>
  <c r="N411" i="4"/>
  <c r="N443" i="4"/>
  <c r="N476" i="4"/>
  <c r="N47" i="4"/>
  <c r="N88" i="4"/>
  <c r="N209" i="4"/>
  <c r="N200" i="4"/>
  <c r="N141" i="4"/>
  <c r="N56" i="4"/>
  <c r="N290" i="4"/>
  <c r="N295" i="4"/>
  <c r="N501" i="4"/>
  <c r="N296" i="4"/>
  <c r="N238" i="4"/>
  <c r="N335" i="4"/>
  <c r="N412" i="4"/>
  <c r="N225" i="4"/>
  <c r="N239" i="4"/>
  <c r="N154" i="4"/>
  <c r="N309" i="4"/>
  <c r="N351" i="4"/>
  <c r="N34" i="4"/>
  <c r="N477" i="4"/>
  <c r="N297" i="4"/>
  <c r="N202" i="4"/>
  <c r="N478" i="4"/>
  <c r="N219" i="4"/>
  <c r="N413" i="4"/>
  <c r="N506" i="4"/>
  <c r="N414" i="4"/>
  <c r="N302" i="4"/>
  <c r="N82" i="4"/>
  <c r="N136" i="4"/>
  <c r="N223" i="4"/>
  <c r="N187" i="4"/>
  <c r="N127" i="4"/>
  <c r="N494" i="4"/>
  <c r="N128" i="4"/>
  <c r="N266" i="4"/>
  <c r="N192" i="4"/>
  <c r="N284" i="4"/>
  <c r="N369" i="4"/>
  <c r="N415" i="4"/>
  <c r="N267" i="4"/>
  <c r="N81" i="4"/>
  <c r="N268" i="4"/>
  <c r="N479" i="4"/>
  <c r="N86" i="4"/>
  <c r="N210" i="4"/>
  <c r="N480" i="4"/>
  <c r="N109" i="4"/>
  <c r="N416" i="4"/>
  <c r="N20" i="4"/>
  <c r="N73" i="4"/>
  <c r="N481" i="4"/>
  <c r="N298" i="4"/>
  <c r="N188" i="4"/>
  <c r="N93" i="4"/>
  <c r="N495" i="4"/>
  <c r="N482" i="4"/>
  <c r="N357" i="4"/>
  <c r="N483" i="4"/>
  <c r="N484" i="4"/>
  <c r="N155" i="4"/>
  <c r="N177" i="4"/>
  <c r="N516" i="4"/>
  <c r="N269" i="4"/>
  <c r="N352" i="4"/>
  <c r="N485" i="4"/>
  <c r="N212" i="4"/>
  <c r="N507" i="4"/>
  <c r="N270" i="4"/>
  <c r="N63" i="4"/>
  <c r="N108" i="4"/>
  <c r="N486" i="4"/>
  <c r="N490" i="4"/>
  <c r="N197" i="4"/>
  <c r="N201" i="4"/>
  <c r="N417" i="4"/>
  <c r="N271" i="4"/>
  <c r="N517" i="4"/>
  <c r="N518" i="4"/>
  <c r="N46" i="4"/>
  <c r="N71" i="4"/>
  <c r="N142" i="4"/>
  <c r="N33" i="4"/>
  <c r="N195" i="4"/>
  <c r="N310" i="4"/>
  <c r="N487" i="4"/>
  <c r="N22" i="4"/>
  <c r="N418" i="4"/>
  <c r="N98" i="4"/>
  <c r="N508" i="4"/>
  <c r="N379" i="4"/>
  <c r="N30" i="4"/>
  <c r="N299" i="4"/>
  <c r="N280" i="4"/>
  <c r="N129" i="4"/>
  <c r="N358" i="4"/>
  <c r="N274" i="4"/>
  <c r="N419" i="4"/>
  <c r="N375" i="4"/>
  <c r="N420" i="4"/>
  <c r="N198" i="4"/>
  <c r="N57" i="4"/>
  <c r="N130" i="4"/>
  <c r="N217" i="4"/>
  <c r="N421" i="4"/>
  <c r="N143" i="4"/>
  <c r="N74" i="4"/>
  <c r="N367" i="4"/>
  <c r="N272" i="4"/>
  <c r="N149" i="4"/>
  <c r="N422" i="4"/>
  <c r="N359" i="4"/>
  <c r="N189" i="4"/>
  <c r="N53" i="4"/>
  <c r="N353" i="4"/>
  <c r="N519" i="4"/>
  <c r="N423" i="4"/>
  <c r="N488" i="4"/>
  <c r="N489" i="4"/>
  <c r="N424" i="4"/>
  <c r="N52" i="4"/>
  <c r="N105" i="4"/>
  <c r="N425" i="4"/>
  <c r="O160" i="4"/>
  <c r="O315" i="4"/>
  <c r="O95" i="4"/>
  <c r="O156" i="4"/>
  <c r="O321" i="4"/>
  <c r="O159" i="4"/>
  <c r="O322" i="4"/>
  <c r="O170" i="4"/>
  <c r="O323" i="4"/>
  <c r="O316" i="4"/>
  <c r="O96" i="4"/>
  <c r="O324" i="4"/>
  <c r="O157" i="4"/>
  <c r="O161" i="4"/>
  <c r="O317" i="4"/>
  <c r="O99" i="4"/>
  <c r="O318" i="4"/>
  <c r="O60" i="4"/>
  <c r="O320" i="4"/>
  <c r="O59" i="4"/>
  <c r="O227" i="4"/>
  <c r="O175" i="4"/>
  <c r="O174" i="4"/>
  <c r="O325" i="4"/>
  <c r="O158" i="4"/>
  <c r="O106" i="4"/>
  <c r="O383" i="4"/>
  <c r="O384" i="4"/>
  <c r="O385" i="4"/>
  <c r="O72" i="4"/>
  <c r="O176" i="4"/>
  <c r="O340" i="4"/>
  <c r="O448" i="4"/>
  <c r="O386" i="4"/>
  <c r="O18" i="4"/>
  <c r="O311" i="4"/>
  <c r="O387" i="4"/>
  <c r="O449" i="4"/>
  <c r="O498" i="4"/>
  <c r="O110" i="4"/>
  <c r="O214" i="4"/>
  <c r="O182" i="4"/>
  <c r="O246" i="4"/>
  <c r="O25" i="4"/>
  <c r="O190" i="4"/>
  <c r="O450" i="4"/>
  <c r="O236" i="4"/>
  <c r="O370" i="4"/>
  <c r="O388" i="4"/>
  <c r="O144" i="4"/>
  <c r="O451" i="4"/>
  <c r="O90" i="4"/>
  <c r="O281" i="4"/>
  <c r="O137" i="4"/>
  <c r="O111" i="4"/>
  <c r="O132" i="4"/>
  <c r="O452" i="4"/>
  <c r="O247" i="4"/>
  <c r="O70" i="4"/>
  <c r="O41" i="4"/>
  <c r="O145" i="4"/>
  <c r="O285" i="4"/>
  <c r="O276" i="4"/>
  <c r="O273" i="4"/>
  <c r="O97" i="4"/>
  <c r="O286" i="4"/>
  <c r="O248" i="4"/>
  <c r="O312" i="4"/>
  <c r="O112" i="4"/>
  <c r="O243" i="4"/>
  <c r="O23" i="4"/>
  <c r="O179" i="4"/>
  <c r="O79" i="4"/>
  <c r="O432" i="4"/>
  <c r="O113" i="4"/>
  <c r="O453" i="4"/>
  <c r="O454" i="4"/>
  <c r="O389" i="4"/>
  <c r="O205" i="4"/>
  <c r="O341" i="4"/>
  <c r="O114" i="4"/>
  <c r="O249" i="4"/>
  <c r="O339" i="4"/>
  <c r="O426" i="4"/>
  <c r="O250" i="4"/>
  <c r="O180" i="4"/>
  <c r="T180" i="4" s="1"/>
  <c r="O300" i="4"/>
  <c r="O65" i="4"/>
  <c r="O92" i="4"/>
  <c r="O342" i="4"/>
  <c r="O104" i="4"/>
  <c r="O455" i="4"/>
  <c r="O497" i="4"/>
  <c r="O343" i="4"/>
  <c r="O313" i="4"/>
  <c r="O42" i="4"/>
  <c r="O203" i="4"/>
  <c r="O183" i="4"/>
  <c r="O390" i="4"/>
  <c r="O360" i="4"/>
  <c r="O35" i="4"/>
  <c r="O215" i="4"/>
  <c r="O153" i="4"/>
  <c r="O456" i="4"/>
  <c r="O510" i="4"/>
  <c r="O303" i="4"/>
  <c r="O115" i="4"/>
  <c r="O194" i="4"/>
  <c r="O457" i="4"/>
  <c r="O94" i="4"/>
  <c r="O32" i="4"/>
  <c r="O458" i="4"/>
  <c r="O459" i="4"/>
  <c r="O391" i="4"/>
  <c r="O54" i="4"/>
  <c r="O287" i="4"/>
  <c r="O445" i="4"/>
  <c r="O116" i="4"/>
  <c r="O199" i="4"/>
  <c r="O520" i="4"/>
  <c r="O58" i="4"/>
  <c r="O371" i="4"/>
  <c r="O118" i="4"/>
  <c r="O354" i="4"/>
  <c r="O66" i="4"/>
  <c r="O392" i="4"/>
  <c r="O382" i="4"/>
  <c r="O314" i="4"/>
  <c r="O278" i="4"/>
  <c r="O460" i="4"/>
  <c r="O152" i="4"/>
  <c r="O502" i="4"/>
  <c r="O196" i="4"/>
  <c r="O344" i="4"/>
  <c r="O119" i="4"/>
  <c r="O19" i="4"/>
  <c r="O75" i="4"/>
  <c r="O133" i="4"/>
  <c r="O240" i="4"/>
  <c r="O492" i="4"/>
  <c r="O291" i="4"/>
  <c r="O461" i="4"/>
  <c r="O462" i="4"/>
  <c r="O62" i="4"/>
  <c r="O134" i="4"/>
  <c r="O101" i="4"/>
  <c r="O463" i="4"/>
  <c r="O447" i="4"/>
  <c r="O393" i="4"/>
  <c r="O251" i="4"/>
  <c r="O394" i="4"/>
  <c r="O80" i="4"/>
  <c r="O511" i="4"/>
  <c r="O395" i="4"/>
  <c r="O292" i="4"/>
  <c r="O512" i="4"/>
  <c r="O36" i="4"/>
  <c r="O361" i="4"/>
  <c r="O150" i="4"/>
  <c r="O345" i="4"/>
  <c r="O396" i="4"/>
  <c r="O146" i="4"/>
  <c r="O305" i="4"/>
  <c r="O61" i="4"/>
  <c r="O293" i="4"/>
  <c r="O509" i="4"/>
  <c r="O397" i="4"/>
  <c r="O337" i="4"/>
  <c r="O204" i="4"/>
  <c r="O193" i="4"/>
  <c r="O288" i="4"/>
  <c r="O464" i="4"/>
  <c r="O31" i="4"/>
  <c r="O55" i="4"/>
  <c r="O120" i="4"/>
  <c r="O100" i="4"/>
  <c r="O282" i="4"/>
  <c r="O89" i="4"/>
  <c r="O121" i="4"/>
  <c r="O362" i="4"/>
  <c r="O465" i="4"/>
  <c r="O374" i="4"/>
  <c r="O466" i="4"/>
  <c r="O21" i="4"/>
  <c r="O444" i="4"/>
  <c r="O368" i="4"/>
  <c r="O338" i="4"/>
  <c r="O252" i="4"/>
  <c r="O84" i="4"/>
  <c r="O275" i="4"/>
  <c r="O294" i="4"/>
  <c r="O398" i="4"/>
  <c r="O427" i="4"/>
  <c r="O346" i="4"/>
  <c r="O433" i="4"/>
  <c r="O277" i="4"/>
  <c r="O244" i="4"/>
  <c r="O399" i="4"/>
  <c r="O224" i="4"/>
  <c r="O135" i="4"/>
  <c r="O37" i="4"/>
  <c r="O27" i="4"/>
  <c r="O242" i="4"/>
  <c r="O306" i="4"/>
  <c r="O38" i="4"/>
  <c r="O147" i="4"/>
  <c r="O496" i="4"/>
  <c r="O503" i="4"/>
  <c r="O49" i="4"/>
  <c r="O43" i="4"/>
  <c r="O356" i="4"/>
  <c r="O429" i="4"/>
  <c r="O467" i="4"/>
  <c r="O428" i="4"/>
  <c r="O181" i="4"/>
  <c r="O191" i="4"/>
  <c r="O138" i="4"/>
  <c r="O491" i="4"/>
  <c r="O139" i="4"/>
  <c r="O206" i="4"/>
  <c r="O434" i="4"/>
  <c r="O131" i="4"/>
  <c r="O148" i="4"/>
  <c r="O400" i="4"/>
  <c r="O253" i="4"/>
  <c r="O50" i="4"/>
  <c r="O91" i="4"/>
  <c r="O499" i="4"/>
  <c r="O85" i="4"/>
  <c r="O207" i="4"/>
  <c r="O513" i="4"/>
  <c r="O401" i="4"/>
  <c r="O430" i="4"/>
  <c r="O468" i="4"/>
  <c r="O347" i="4"/>
  <c r="O51" i="4"/>
  <c r="O45" i="4"/>
  <c r="O254" i="4"/>
  <c r="O151" i="4"/>
  <c r="O348" i="4"/>
  <c r="O211" i="4"/>
  <c r="O301" i="4"/>
  <c r="O402" i="4"/>
  <c r="O44" i="4"/>
  <c r="O255" i="4"/>
  <c r="O349" i="4"/>
  <c r="O221" i="4"/>
  <c r="O213" i="4"/>
  <c r="O283" i="4"/>
  <c r="O380" i="4"/>
  <c r="O87" i="4"/>
  <c r="O363" i="4"/>
  <c r="O364" i="4"/>
  <c r="O122" i="4"/>
  <c r="O123" i="4"/>
  <c r="O256" i="4"/>
  <c r="O218" i="4"/>
  <c r="O117" i="4"/>
  <c r="O469" i="4"/>
  <c r="O403" i="4"/>
  <c r="O365" i="4"/>
  <c r="O140" i="4"/>
  <c r="O103" i="4"/>
  <c r="O304" i="4"/>
  <c r="O404" i="4"/>
  <c r="O493" i="4"/>
  <c r="O78" i="4"/>
  <c r="O470" i="4"/>
  <c r="O405" i="4"/>
  <c r="O124" i="4"/>
  <c r="O77" i="4"/>
  <c r="O279" i="4"/>
  <c r="O307" i="4"/>
  <c r="O125" i="4"/>
  <c r="O257" i="4"/>
  <c r="O184" i="4"/>
  <c r="O471" i="4"/>
  <c r="O350" i="4"/>
  <c r="O83" i="4"/>
  <c r="O431" i="4"/>
  <c r="O446" i="4"/>
  <c r="O500" i="4"/>
  <c r="O216" i="4"/>
  <c r="O26" i="4"/>
  <c r="O308" i="4"/>
  <c r="O258" i="4"/>
  <c r="O107" i="4"/>
  <c r="O172" i="4"/>
  <c r="O336" i="4"/>
  <c r="O39" i="4"/>
  <c r="O185" i="4"/>
  <c r="O472" i="4"/>
  <c r="O473" i="4"/>
  <c r="O208" i="4"/>
  <c r="O259" i="4"/>
  <c r="O260" i="4"/>
  <c r="O373" i="4"/>
  <c r="O40" i="4"/>
  <c r="O24" i="4"/>
  <c r="O261" i="4"/>
  <c r="O504" i="4"/>
  <c r="O289" i="4"/>
  <c r="O262" i="4"/>
  <c r="O222" i="4"/>
  <c r="O372" i="4"/>
  <c r="O178" i="4"/>
  <c r="O126" i="4"/>
  <c r="O355" i="4"/>
  <c r="O186" i="4"/>
  <c r="O48" i="4"/>
  <c r="O28" i="4"/>
  <c r="O406" i="4"/>
  <c r="O69" i="4"/>
  <c r="O263" i="4"/>
  <c r="O514" i="4"/>
  <c r="O407" i="4"/>
  <c r="O366" i="4"/>
  <c r="O505" i="4"/>
  <c r="O408" i="4"/>
  <c r="O264" i="4"/>
  <c r="O265" i="4"/>
  <c r="O474" i="4"/>
  <c r="O29" i="4"/>
  <c r="O409" i="4"/>
  <c r="O475" i="4"/>
  <c r="O220" i="4"/>
  <c r="O515" i="4"/>
  <c r="O64" i="4"/>
  <c r="O76" i="4"/>
  <c r="O410" i="4"/>
  <c r="O411" i="4"/>
  <c r="O443" i="4"/>
  <c r="O476" i="4"/>
  <c r="O47" i="4"/>
  <c r="O88" i="4"/>
  <c r="O209" i="4"/>
  <c r="O200" i="4"/>
  <c r="O141" i="4"/>
  <c r="O56" i="4"/>
  <c r="O290" i="4"/>
  <c r="O295" i="4"/>
  <c r="O501" i="4"/>
  <c r="O296" i="4"/>
  <c r="O238" i="4"/>
  <c r="O335" i="4"/>
  <c r="O412" i="4"/>
  <c r="O225" i="4"/>
  <c r="O239" i="4"/>
  <c r="O154" i="4"/>
  <c r="O309" i="4"/>
  <c r="O351" i="4"/>
  <c r="O34" i="4"/>
  <c r="O477" i="4"/>
  <c r="O297" i="4"/>
  <c r="O202" i="4"/>
  <c r="O478" i="4"/>
  <c r="O219" i="4"/>
  <c r="O413" i="4"/>
  <c r="O506" i="4"/>
  <c r="O414" i="4"/>
  <c r="O302" i="4"/>
  <c r="O82" i="4"/>
  <c r="O136" i="4"/>
  <c r="O223" i="4"/>
  <c r="O187" i="4"/>
  <c r="O127" i="4"/>
  <c r="O494" i="4"/>
  <c r="O128" i="4"/>
  <c r="O266" i="4"/>
  <c r="O192" i="4"/>
  <c r="O284" i="4"/>
  <c r="O369" i="4"/>
  <c r="O415" i="4"/>
  <c r="O267" i="4"/>
  <c r="O81" i="4"/>
  <c r="O268" i="4"/>
  <c r="O479" i="4"/>
  <c r="O86" i="4"/>
  <c r="O210" i="4"/>
  <c r="O480" i="4"/>
  <c r="O109" i="4"/>
  <c r="O416" i="4"/>
  <c r="O20" i="4"/>
  <c r="O73" i="4"/>
  <c r="O481" i="4"/>
  <c r="O298" i="4"/>
  <c r="O188" i="4"/>
  <c r="O93" i="4"/>
  <c r="O495" i="4"/>
  <c r="O482" i="4"/>
  <c r="O357" i="4"/>
  <c r="O483" i="4"/>
  <c r="O484" i="4"/>
  <c r="O155" i="4"/>
  <c r="O177" i="4"/>
  <c r="O516" i="4"/>
  <c r="O269" i="4"/>
  <c r="O352" i="4"/>
  <c r="O485" i="4"/>
  <c r="O212" i="4"/>
  <c r="O507" i="4"/>
  <c r="O270" i="4"/>
  <c r="O63" i="4"/>
  <c r="O108" i="4"/>
  <c r="O486" i="4"/>
  <c r="O490" i="4"/>
  <c r="O197" i="4"/>
  <c r="O201" i="4"/>
  <c r="O417" i="4"/>
  <c r="O271" i="4"/>
  <c r="O517" i="4"/>
  <c r="O518" i="4"/>
  <c r="O46" i="4"/>
  <c r="O71" i="4"/>
  <c r="O142" i="4"/>
  <c r="O33" i="4"/>
  <c r="O195" i="4"/>
  <c r="O310" i="4"/>
  <c r="O487" i="4"/>
  <c r="O22" i="4"/>
  <c r="O418" i="4"/>
  <c r="O98" i="4"/>
  <c r="O508" i="4"/>
  <c r="O379" i="4"/>
  <c r="O30" i="4"/>
  <c r="O299" i="4"/>
  <c r="O280" i="4"/>
  <c r="O129" i="4"/>
  <c r="O358" i="4"/>
  <c r="O274" i="4"/>
  <c r="O419" i="4"/>
  <c r="O375" i="4"/>
  <c r="O420" i="4"/>
  <c r="O198" i="4"/>
  <c r="O57" i="4"/>
  <c r="O130" i="4"/>
  <c r="O217" i="4"/>
  <c r="O421" i="4"/>
  <c r="O143" i="4"/>
  <c r="O74" i="4"/>
  <c r="O367" i="4"/>
  <c r="O272" i="4"/>
  <c r="O149" i="4"/>
  <c r="O422" i="4"/>
  <c r="O359" i="4"/>
  <c r="O189" i="4"/>
  <c r="O53" i="4"/>
  <c r="O353" i="4"/>
  <c r="O519" i="4"/>
  <c r="O423" i="4"/>
  <c r="O488" i="4"/>
  <c r="O489" i="4"/>
  <c r="O424" i="4"/>
  <c r="O52" i="4"/>
  <c r="O105" i="4"/>
  <c r="O425" i="4"/>
  <c r="P160" i="4"/>
  <c r="P315" i="4"/>
  <c r="P95" i="4"/>
  <c r="P156" i="4"/>
  <c r="P321" i="4"/>
  <c r="P159" i="4"/>
  <c r="P322" i="4"/>
  <c r="P170" i="4"/>
  <c r="P323" i="4"/>
  <c r="P316" i="4"/>
  <c r="P96" i="4"/>
  <c r="P324" i="4"/>
  <c r="P157" i="4"/>
  <c r="P161" i="4"/>
  <c r="P317" i="4"/>
  <c r="P99" i="4"/>
  <c r="P318" i="4"/>
  <c r="P60" i="4"/>
  <c r="P320" i="4"/>
  <c r="P59" i="4"/>
  <c r="P227" i="4"/>
  <c r="P175" i="4"/>
  <c r="P174" i="4"/>
  <c r="P325" i="4"/>
  <c r="P158" i="4"/>
  <c r="P106" i="4"/>
  <c r="P383" i="4"/>
  <c r="P384" i="4"/>
  <c r="P385" i="4"/>
  <c r="P72" i="4"/>
  <c r="P176" i="4"/>
  <c r="P340" i="4"/>
  <c r="P448" i="4"/>
  <c r="P386" i="4"/>
  <c r="P18" i="4"/>
  <c r="P311" i="4"/>
  <c r="P387" i="4"/>
  <c r="P449" i="4"/>
  <c r="P498" i="4"/>
  <c r="P110" i="4"/>
  <c r="P214" i="4"/>
  <c r="P182" i="4"/>
  <c r="P246" i="4"/>
  <c r="P25" i="4"/>
  <c r="P190" i="4"/>
  <c r="P450" i="4"/>
  <c r="P236" i="4"/>
  <c r="P370" i="4"/>
  <c r="P388" i="4"/>
  <c r="P144" i="4"/>
  <c r="P451" i="4"/>
  <c r="P90" i="4"/>
  <c r="P281" i="4"/>
  <c r="P137" i="4"/>
  <c r="P111" i="4"/>
  <c r="P132" i="4"/>
  <c r="P452" i="4"/>
  <c r="P247" i="4"/>
  <c r="P70" i="4"/>
  <c r="P41" i="4"/>
  <c r="P145" i="4"/>
  <c r="P285" i="4"/>
  <c r="P276" i="4"/>
  <c r="P273" i="4"/>
  <c r="P97" i="4"/>
  <c r="P286" i="4"/>
  <c r="P248" i="4"/>
  <c r="P312" i="4"/>
  <c r="P112" i="4"/>
  <c r="P243" i="4"/>
  <c r="P23" i="4"/>
  <c r="P179" i="4"/>
  <c r="P79" i="4"/>
  <c r="P432" i="4"/>
  <c r="P113" i="4"/>
  <c r="P453" i="4"/>
  <c r="P454" i="4"/>
  <c r="P389" i="4"/>
  <c r="P205" i="4"/>
  <c r="P341" i="4"/>
  <c r="P114" i="4"/>
  <c r="P249" i="4"/>
  <c r="P339" i="4"/>
  <c r="P426" i="4"/>
  <c r="P250" i="4"/>
  <c r="P180" i="4"/>
  <c r="P300" i="4"/>
  <c r="P65" i="4"/>
  <c r="P92" i="4"/>
  <c r="P342" i="4"/>
  <c r="P104" i="4"/>
  <c r="P455" i="4"/>
  <c r="P497" i="4"/>
  <c r="P343" i="4"/>
  <c r="P313" i="4"/>
  <c r="P42" i="4"/>
  <c r="P203" i="4"/>
  <c r="P183" i="4"/>
  <c r="P390" i="4"/>
  <c r="P360" i="4"/>
  <c r="P35" i="4"/>
  <c r="P215" i="4"/>
  <c r="P153" i="4"/>
  <c r="P456" i="4"/>
  <c r="P510" i="4"/>
  <c r="P303" i="4"/>
  <c r="P115" i="4"/>
  <c r="P194" i="4"/>
  <c r="P457" i="4"/>
  <c r="P94" i="4"/>
  <c r="P32" i="4"/>
  <c r="P458" i="4"/>
  <c r="P459" i="4"/>
  <c r="P391" i="4"/>
  <c r="P54" i="4"/>
  <c r="P287" i="4"/>
  <c r="P445" i="4"/>
  <c r="P116" i="4"/>
  <c r="P199" i="4"/>
  <c r="P520" i="4"/>
  <c r="P58" i="4"/>
  <c r="P371" i="4"/>
  <c r="P118" i="4"/>
  <c r="P354" i="4"/>
  <c r="P66" i="4"/>
  <c r="P392" i="4"/>
  <c r="P382" i="4"/>
  <c r="P314" i="4"/>
  <c r="P278" i="4"/>
  <c r="P460" i="4"/>
  <c r="P152" i="4"/>
  <c r="P502" i="4"/>
  <c r="P196" i="4"/>
  <c r="P344" i="4"/>
  <c r="P119" i="4"/>
  <c r="P19" i="4"/>
  <c r="P75" i="4"/>
  <c r="P133" i="4"/>
  <c r="P240" i="4"/>
  <c r="P492" i="4"/>
  <c r="P291" i="4"/>
  <c r="P461" i="4"/>
  <c r="P462" i="4"/>
  <c r="P62" i="4"/>
  <c r="P134" i="4"/>
  <c r="P101" i="4"/>
  <c r="P463" i="4"/>
  <c r="P447" i="4"/>
  <c r="P393" i="4"/>
  <c r="P251" i="4"/>
  <c r="P394" i="4"/>
  <c r="P80" i="4"/>
  <c r="P511" i="4"/>
  <c r="P395" i="4"/>
  <c r="P292" i="4"/>
  <c r="P512" i="4"/>
  <c r="P36" i="4"/>
  <c r="P361" i="4"/>
  <c r="P150" i="4"/>
  <c r="P345" i="4"/>
  <c r="P396" i="4"/>
  <c r="P146" i="4"/>
  <c r="P305" i="4"/>
  <c r="P61" i="4"/>
  <c r="P293" i="4"/>
  <c r="P509" i="4"/>
  <c r="P397" i="4"/>
  <c r="P337" i="4"/>
  <c r="P204" i="4"/>
  <c r="P193" i="4"/>
  <c r="P288" i="4"/>
  <c r="P464" i="4"/>
  <c r="P31" i="4"/>
  <c r="P55" i="4"/>
  <c r="P120" i="4"/>
  <c r="P100" i="4"/>
  <c r="P282" i="4"/>
  <c r="P89" i="4"/>
  <c r="P121" i="4"/>
  <c r="P362" i="4"/>
  <c r="P465" i="4"/>
  <c r="P374" i="4"/>
  <c r="P466" i="4"/>
  <c r="P21" i="4"/>
  <c r="P444" i="4"/>
  <c r="P368" i="4"/>
  <c r="P338" i="4"/>
  <c r="P252" i="4"/>
  <c r="P84" i="4"/>
  <c r="P275" i="4"/>
  <c r="P294" i="4"/>
  <c r="P398" i="4"/>
  <c r="P427" i="4"/>
  <c r="P346" i="4"/>
  <c r="P433" i="4"/>
  <c r="P277" i="4"/>
  <c r="P244" i="4"/>
  <c r="P399" i="4"/>
  <c r="P224" i="4"/>
  <c r="P135" i="4"/>
  <c r="P37" i="4"/>
  <c r="P27" i="4"/>
  <c r="P242" i="4"/>
  <c r="P306" i="4"/>
  <c r="P38" i="4"/>
  <c r="P147" i="4"/>
  <c r="P496" i="4"/>
  <c r="P503" i="4"/>
  <c r="P49" i="4"/>
  <c r="P43" i="4"/>
  <c r="P356" i="4"/>
  <c r="P429" i="4"/>
  <c r="P467" i="4"/>
  <c r="P428" i="4"/>
  <c r="P181" i="4"/>
  <c r="P191" i="4"/>
  <c r="P138" i="4"/>
  <c r="P491" i="4"/>
  <c r="P139" i="4"/>
  <c r="P206" i="4"/>
  <c r="P434" i="4"/>
  <c r="P131" i="4"/>
  <c r="P148" i="4"/>
  <c r="P400" i="4"/>
  <c r="P253" i="4"/>
  <c r="P50" i="4"/>
  <c r="P91" i="4"/>
  <c r="P499" i="4"/>
  <c r="P85" i="4"/>
  <c r="P207" i="4"/>
  <c r="P513" i="4"/>
  <c r="P401" i="4"/>
  <c r="P430" i="4"/>
  <c r="P468" i="4"/>
  <c r="P347" i="4"/>
  <c r="P51" i="4"/>
  <c r="P45" i="4"/>
  <c r="P254" i="4"/>
  <c r="P151" i="4"/>
  <c r="P348" i="4"/>
  <c r="P211" i="4"/>
  <c r="P301" i="4"/>
  <c r="P402" i="4"/>
  <c r="P44" i="4"/>
  <c r="P255" i="4"/>
  <c r="P349" i="4"/>
  <c r="P221" i="4"/>
  <c r="P213" i="4"/>
  <c r="P283" i="4"/>
  <c r="P380" i="4"/>
  <c r="P87" i="4"/>
  <c r="P363" i="4"/>
  <c r="P364" i="4"/>
  <c r="P122" i="4"/>
  <c r="P123" i="4"/>
  <c r="P256" i="4"/>
  <c r="P218" i="4"/>
  <c r="P117" i="4"/>
  <c r="P469" i="4"/>
  <c r="P403" i="4"/>
  <c r="P365" i="4"/>
  <c r="P140" i="4"/>
  <c r="P103" i="4"/>
  <c r="P304" i="4"/>
  <c r="P404" i="4"/>
  <c r="P493" i="4"/>
  <c r="P78" i="4"/>
  <c r="P470" i="4"/>
  <c r="P405" i="4"/>
  <c r="P124" i="4"/>
  <c r="P77" i="4"/>
  <c r="P279" i="4"/>
  <c r="P307" i="4"/>
  <c r="P125" i="4"/>
  <c r="P257" i="4"/>
  <c r="P184" i="4"/>
  <c r="P471" i="4"/>
  <c r="P350" i="4"/>
  <c r="P83" i="4"/>
  <c r="P431" i="4"/>
  <c r="P446" i="4"/>
  <c r="P500" i="4"/>
  <c r="P216" i="4"/>
  <c r="P26" i="4"/>
  <c r="P308" i="4"/>
  <c r="P258" i="4"/>
  <c r="P107" i="4"/>
  <c r="P172" i="4"/>
  <c r="P336" i="4"/>
  <c r="P39" i="4"/>
  <c r="P185" i="4"/>
  <c r="P472" i="4"/>
  <c r="P473" i="4"/>
  <c r="P208" i="4"/>
  <c r="P259" i="4"/>
  <c r="P260" i="4"/>
  <c r="P373" i="4"/>
  <c r="P40" i="4"/>
  <c r="P24" i="4"/>
  <c r="P261" i="4"/>
  <c r="P504" i="4"/>
  <c r="P289" i="4"/>
  <c r="P262" i="4"/>
  <c r="P222" i="4"/>
  <c r="P372" i="4"/>
  <c r="P178" i="4"/>
  <c r="P126" i="4"/>
  <c r="P355" i="4"/>
  <c r="P186" i="4"/>
  <c r="P48" i="4"/>
  <c r="P28" i="4"/>
  <c r="P406" i="4"/>
  <c r="P69" i="4"/>
  <c r="P263" i="4"/>
  <c r="P514" i="4"/>
  <c r="P407" i="4"/>
  <c r="P366" i="4"/>
  <c r="P505" i="4"/>
  <c r="P408" i="4"/>
  <c r="P264" i="4"/>
  <c r="P265" i="4"/>
  <c r="P474" i="4"/>
  <c r="P29" i="4"/>
  <c r="P409" i="4"/>
  <c r="P475" i="4"/>
  <c r="P220" i="4"/>
  <c r="P515" i="4"/>
  <c r="P64" i="4"/>
  <c r="P76" i="4"/>
  <c r="P410" i="4"/>
  <c r="P411" i="4"/>
  <c r="P443" i="4"/>
  <c r="P476" i="4"/>
  <c r="P47" i="4"/>
  <c r="P88" i="4"/>
  <c r="P209" i="4"/>
  <c r="P200" i="4"/>
  <c r="P141" i="4"/>
  <c r="P56" i="4"/>
  <c r="P290" i="4"/>
  <c r="P295" i="4"/>
  <c r="P501" i="4"/>
  <c r="P296" i="4"/>
  <c r="P238" i="4"/>
  <c r="P335" i="4"/>
  <c r="P412" i="4"/>
  <c r="P225" i="4"/>
  <c r="P239" i="4"/>
  <c r="P154" i="4"/>
  <c r="P309" i="4"/>
  <c r="P351" i="4"/>
  <c r="P34" i="4"/>
  <c r="P477" i="4"/>
  <c r="P297" i="4"/>
  <c r="P202" i="4"/>
  <c r="P478" i="4"/>
  <c r="P219" i="4"/>
  <c r="P413" i="4"/>
  <c r="P506" i="4"/>
  <c r="P414" i="4"/>
  <c r="P302" i="4"/>
  <c r="P82" i="4"/>
  <c r="P136" i="4"/>
  <c r="P223" i="4"/>
  <c r="P187" i="4"/>
  <c r="P127" i="4"/>
  <c r="P494" i="4"/>
  <c r="P128" i="4"/>
  <c r="P266" i="4"/>
  <c r="P192" i="4"/>
  <c r="P284" i="4"/>
  <c r="P369" i="4"/>
  <c r="P415" i="4"/>
  <c r="P267" i="4"/>
  <c r="P81" i="4"/>
  <c r="P268" i="4"/>
  <c r="P479" i="4"/>
  <c r="P86" i="4"/>
  <c r="P210" i="4"/>
  <c r="P480" i="4"/>
  <c r="P109" i="4"/>
  <c r="P416" i="4"/>
  <c r="P20" i="4"/>
  <c r="P73" i="4"/>
  <c r="P481" i="4"/>
  <c r="P298" i="4"/>
  <c r="P188" i="4"/>
  <c r="P93" i="4"/>
  <c r="P495" i="4"/>
  <c r="P482" i="4"/>
  <c r="P357" i="4"/>
  <c r="P483" i="4"/>
  <c r="P484" i="4"/>
  <c r="P155" i="4"/>
  <c r="P177" i="4"/>
  <c r="P516" i="4"/>
  <c r="P269" i="4"/>
  <c r="P352" i="4"/>
  <c r="P485" i="4"/>
  <c r="P212" i="4"/>
  <c r="P507" i="4"/>
  <c r="P270" i="4"/>
  <c r="P63" i="4"/>
  <c r="P108" i="4"/>
  <c r="P486" i="4"/>
  <c r="P490" i="4"/>
  <c r="P197" i="4"/>
  <c r="P201" i="4"/>
  <c r="P417" i="4"/>
  <c r="P271" i="4"/>
  <c r="P517" i="4"/>
  <c r="P518" i="4"/>
  <c r="P46" i="4"/>
  <c r="P71" i="4"/>
  <c r="P142" i="4"/>
  <c r="P33" i="4"/>
  <c r="P195" i="4"/>
  <c r="P310" i="4"/>
  <c r="P487" i="4"/>
  <c r="P22" i="4"/>
  <c r="P418" i="4"/>
  <c r="P98" i="4"/>
  <c r="P508" i="4"/>
  <c r="P379" i="4"/>
  <c r="P30" i="4"/>
  <c r="P299" i="4"/>
  <c r="P280" i="4"/>
  <c r="P129" i="4"/>
  <c r="P358" i="4"/>
  <c r="P274" i="4"/>
  <c r="P419" i="4"/>
  <c r="P375" i="4"/>
  <c r="P420" i="4"/>
  <c r="P198" i="4"/>
  <c r="P57" i="4"/>
  <c r="P130" i="4"/>
  <c r="P217" i="4"/>
  <c r="P421" i="4"/>
  <c r="P143" i="4"/>
  <c r="P74" i="4"/>
  <c r="P367" i="4"/>
  <c r="P272" i="4"/>
  <c r="P149" i="4"/>
  <c r="P422" i="4"/>
  <c r="P359" i="4"/>
  <c r="P189" i="4"/>
  <c r="P53" i="4"/>
  <c r="P353" i="4"/>
  <c r="P519" i="4"/>
  <c r="P423" i="4"/>
  <c r="P488" i="4"/>
  <c r="P489" i="4"/>
  <c r="P424" i="4"/>
  <c r="P52" i="4"/>
  <c r="P105" i="4"/>
  <c r="P425" i="4"/>
  <c r="P319" i="4"/>
  <c r="P173" i="4"/>
  <c r="O173" i="4"/>
  <c r="O319" i="4"/>
  <c r="O226" i="4"/>
  <c r="N319" i="4"/>
  <c r="M319" i="4"/>
  <c r="L173" i="4"/>
  <c r="L319" i="4"/>
  <c r="L226" i="4"/>
  <c r="P226" i="4"/>
  <c r="N226" i="4"/>
  <c r="M226" i="4"/>
  <c r="N173" i="4"/>
  <c r="M173" i="4"/>
  <c r="T26" i="4" l="1"/>
  <c r="T226" i="4"/>
  <c r="V226" i="4" s="1"/>
  <c r="W226" i="4" s="1"/>
  <c r="U312" i="4"/>
  <c r="U273" i="4"/>
  <c r="U41" i="4"/>
  <c r="U90" i="4"/>
  <c r="U132" i="4"/>
  <c r="T173" i="4"/>
  <c r="O527" i="4"/>
  <c r="N527" i="4"/>
  <c r="M527" i="4"/>
  <c r="P527" i="4"/>
  <c r="L527" i="4"/>
  <c r="U52" i="4"/>
  <c r="U423" i="4"/>
  <c r="U189" i="4"/>
  <c r="U272" i="4"/>
  <c r="U421" i="4"/>
  <c r="U198" i="4"/>
  <c r="U274" i="4"/>
  <c r="U299" i="4"/>
  <c r="U98" i="4"/>
  <c r="U487" i="4"/>
  <c r="U142" i="4"/>
  <c r="U517" i="4"/>
  <c r="U197" i="4"/>
  <c r="U63" i="4"/>
  <c r="U485" i="4"/>
  <c r="U177" i="4"/>
  <c r="U357" i="4"/>
  <c r="U188" i="4"/>
  <c r="U20" i="4"/>
  <c r="U210" i="4"/>
  <c r="U81" i="4"/>
  <c r="U284" i="4"/>
  <c r="U494" i="4"/>
  <c r="U136" i="4"/>
  <c r="U506" i="4"/>
  <c r="U202" i="4"/>
  <c r="U351" i="4"/>
  <c r="U225" i="4"/>
  <c r="U296" i="4"/>
  <c r="U56" i="4"/>
  <c r="U88" i="4"/>
  <c r="U411" i="4"/>
  <c r="U515" i="4"/>
  <c r="U29" i="4"/>
  <c r="U408" i="4"/>
  <c r="U514" i="4"/>
  <c r="U28" i="4"/>
  <c r="U126" i="4"/>
  <c r="U262" i="4"/>
  <c r="U24" i="4"/>
  <c r="U259" i="4"/>
  <c r="U185" i="4"/>
  <c r="U107" i="4"/>
  <c r="U216" i="4"/>
  <c r="U83" i="4"/>
  <c r="U257" i="4"/>
  <c r="U77" i="4"/>
  <c r="U78" i="4"/>
  <c r="U103" i="4"/>
  <c r="U469" i="4"/>
  <c r="U123" i="4"/>
  <c r="U87" i="4"/>
  <c r="U221" i="4"/>
  <c r="U402" i="4"/>
  <c r="U51" i="4"/>
  <c r="U401" i="4"/>
  <c r="U499" i="4"/>
  <c r="U400" i="4"/>
  <c r="U206" i="4"/>
  <c r="U191" i="4"/>
  <c r="U429" i="4"/>
  <c r="U503" i="4"/>
  <c r="U306" i="4"/>
  <c r="U135" i="4"/>
  <c r="U277" i="4"/>
  <c r="U398" i="4"/>
  <c r="U252" i="4"/>
  <c r="U21" i="4"/>
  <c r="U362" i="4"/>
  <c r="U100" i="4"/>
  <c r="U464" i="4"/>
  <c r="U337" i="4"/>
  <c r="U61" i="4"/>
  <c r="U345" i="4"/>
  <c r="U512" i="4"/>
  <c r="U80" i="4"/>
  <c r="U447" i="4"/>
  <c r="U62" i="4"/>
  <c r="U492" i="4"/>
  <c r="U19" i="4"/>
  <c r="U502" i="4"/>
  <c r="U314" i="4"/>
  <c r="U354" i="4"/>
  <c r="U520" i="4"/>
  <c r="U287" i="4"/>
  <c r="U458" i="4"/>
  <c r="U194" i="4"/>
  <c r="U456" i="4"/>
  <c r="U360" i="4"/>
  <c r="U42" i="4"/>
  <c r="U455" i="4"/>
  <c r="U65" i="4"/>
  <c r="U426" i="4"/>
  <c r="U341" i="4"/>
  <c r="U453" i="4"/>
  <c r="U179" i="4"/>
  <c r="V180" i="4"/>
  <c r="W180" i="4" s="1"/>
  <c r="U519" i="4"/>
  <c r="U217" i="4"/>
  <c r="U30" i="4"/>
  <c r="U271" i="4"/>
  <c r="U352" i="4"/>
  <c r="U482" i="4"/>
  <c r="U86" i="4"/>
  <c r="T387" i="4"/>
  <c r="U424" i="4"/>
  <c r="U359" i="4"/>
  <c r="U420" i="4"/>
  <c r="U418" i="4"/>
  <c r="U71" i="4"/>
  <c r="U270" i="4"/>
  <c r="U155" i="4"/>
  <c r="U298" i="4"/>
  <c r="T158" i="4"/>
  <c r="U236" i="4"/>
  <c r="U246" i="4"/>
  <c r="U498" i="4"/>
  <c r="U18" i="4"/>
  <c r="U176" i="4"/>
  <c r="U383" i="4"/>
  <c r="U174" i="4"/>
  <c r="U320" i="4"/>
  <c r="U317" i="4"/>
  <c r="U96" i="4"/>
  <c r="U322" i="4"/>
  <c r="U156" i="4"/>
  <c r="U160" i="4"/>
  <c r="T424" i="4"/>
  <c r="T217" i="4"/>
  <c r="T418" i="4"/>
  <c r="T482" i="4"/>
  <c r="T267" i="4"/>
  <c r="R127" i="4"/>
  <c r="T413" i="4"/>
  <c r="R309" i="4"/>
  <c r="R501" i="4"/>
  <c r="R47" i="4"/>
  <c r="T220" i="4"/>
  <c r="R505" i="4"/>
  <c r="R289" i="4"/>
  <c r="R208" i="4"/>
  <c r="R258" i="4"/>
  <c r="T350" i="4"/>
  <c r="R124" i="4"/>
  <c r="T140" i="4"/>
  <c r="R122" i="4"/>
  <c r="T349" i="4"/>
  <c r="R151" i="4"/>
  <c r="T513" i="4"/>
  <c r="R148" i="4"/>
  <c r="T181" i="4"/>
  <c r="R496" i="4"/>
  <c r="T224" i="4"/>
  <c r="R294" i="4"/>
  <c r="R466" i="4"/>
  <c r="R120" i="4"/>
  <c r="T397" i="4"/>
  <c r="R150" i="4"/>
  <c r="T394" i="4"/>
  <c r="R462" i="4"/>
  <c r="R119" i="4"/>
  <c r="R382" i="4"/>
  <c r="R199" i="4"/>
  <c r="R32" i="4"/>
  <c r="R153" i="4"/>
  <c r="R313" i="4"/>
  <c r="R300" i="4"/>
  <c r="R205" i="4"/>
  <c r="R23" i="4"/>
  <c r="R276" i="4"/>
  <c r="T111" i="4"/>
  <c r="U367" i="4"/>
  <c r="U358" i="4"/>
  <c r="U310" i="4"/>
  <c r="U490" i="4"/>
  <c r="U416" i="4"/>
  <c r="U145" i="4"/>
  <c r="U452" i="4"/>
  <c r="U281" i="4"/>
  <c r="U144" i="4"/>
  <c r="U450" i="4"/>
  <c r="U182" i="4"/>
  <c r="U449" i="4"/>
  <c r="U386" i="4"/>
  <c r="U72" i="4"/>
  <c r="U106" i="4"/>
  <c r="U175" i="4"/>
  <c r="U60" i="4"/>
  <c r="U161" i="4"/>
  <c r="U157" i="4"/>
  <c r="U316" i="4"/>
  <c r="U159" i="4"/>
  <c r="R319" i="4"/>
  <c r="T319" i="4"/>
  <c r="R359" i="4"/>
  <c r="R358" i="4"/>
  <c r="R71" i="4"/>
  <c r="R490" i="4"/>
  <c r="R352" i="4"/>
  <c r="R416" i="4"/>
  <c r="T48" i="4"/>
  <c r="U267" i="4"/>
  <c r="U192" i="4"/>
  <c r="U127" i="4"/>
  <c r="U82" i="4"/>
  <c r="U413" i="4"/>
  <c r="U297" i="4"/>
  <c r="U309" i="4"/>
  <c r="U412" i="4"/>
  <c r="U501" i="4"/>
  <c r="U141" i="4"/>
  <c r="U47" i="4"/>
  <c r="U410" i="4"/>
  <c r="U220" i="4"/>
  <c r="U474" i="4"/>
  <c r="U505" i="4"/>
  <c r="U263" i="4"/>
  <c r="U48" i="4"/>
  <c r="U178" i="4"/>
  <c r="U289" i="4"/>
  <c r="U40" i="4"/>
  <c r="U208" i="4"/>
  <c r="U39" i="4"/>
  <c r="U258" i="4"/>
  <c r="U500" i="4"/>
  <c r="U350" i="4"/>
  <c r="U125" i="4"/>
  <c r="U124" i="4"/>
  <c r="U493" i="4"/>
  <c r="U140" i="4"/>
  <c r="U117" i="4"/>
  <c r="U122" i="4"/>
  <c r="U380" i="4"/>
  <c r="U349" i="4"/>
  <c r="U301" i="4"/>
  <c r="U151" i="4"/>
  <c r="U347" i="4"/>
  <c r="U513" i="4"/>
  <c r="U91" i="4"/>
  <c r="U148" i="4"/>
  <c r="U139" i="4"/>
  <c r="U181" i="4"/>
  <c r="U356" i="4"/>
  <c r="U496" i="4"/>
  <c r="U242" i="4"/>
  <c r="U224" i="4"/>
  <c r="U433" i="4"/>
  <c r="U294" i="4"/>
  <c r="U338" i="4"/>
  <c r="U466" i="4"/>
  <c r="U121" i="4"/>
  <c r="U120" i="4"/>
  <c r="U288" i="4"/>
  <c r="U397" i="4"/>
  <c r="U305" i="4"/>
  <c r="U150" i="4"/>
  <c r="U292" i="4"/>
  <c r="U394" i="4"/>
  <c r="U463" i="4"/>
  <c r="U462" i="4"/>
  <c r="U240" i="4"/>
  <c r="U119" i="4"/>
  <c r="U152" i="4"/>
  <c r="U382" i="4"/>
  <c r="U118" i="4"/>
  <c r="U199" i="4"/>
  <c r="U54" i="4"/>
  <c r="U32" i="4"/>
  <c r="U115" i="4"/>
  <c r="U153" i="4"/>
  <c r="U390" i="4"/>
  <c r="U313" i="4"/>
  <c r="U104" i="4"/>
  <c r="U300" i="4"/>
  <c r="U339" i="4"/>
  <c r="U205" i="4"/>
  <c r="U113" i="4"/>
  <c r="U23" i="4"/>
  <c r="U248" i="4"/>
  <c r="U276" i="4"/>
  <c r="R111" i="4"/>
  <c r="R451" i="4"/>
  <c r="R158" i="4"/>
  <c r="R227" i="4"/>
  <c r="T323" i="4"/>
  <c r="R450" i="4"/>
  <c r="R161" i="4"/>
  <c r="R423" i="4"/>
  <c r="R189" i="4"/>
  <c r="R272" i="4"/>
  <c r="R421" i="4"/>
  <c r="R198" i="4"/>
  <c r="R274" i="4"/>
  <c r="R299" i="4"/>
  <c r="R98" i="4"/>
  <c r="R487" i="4"/>
  <c r="R142" i="4"/>
  <c r="R517" i="4"/>
  <c r="R197" i="4"/>
  <c r="R63" i="4"/>
  <c r="R485" i="4"/>
  <c r="R177" i="4"/>
  <c r="R357" i="4"/>
  <c r="R188" i="4"/>
  <c r="R20" i="4"/>
  <c r="R210" i="4"/>
  <c r="R81" i="4"/>
  <c r="R284" i="4"/>
  <c r="R494" i="4"/>
  <c r="R136" i="4"/>
  <c r="R506" i="4"/>
  <c r="R202" i="4"/>
  <c r="R351" i="4"/>
  <c r="R225" i="4"/>
  <c r="R296" i="4"/>
  <c r="R56" i="4"/>
  <c r="R88" i="4"/>
  <c r="R411" i="4"/>
  <c r="R515" i="4"/>
  <c r="R29" i="4"/>
  <c r="R408" i="4"/>
  <c r="R514" i="4"/>
  <c r="R28" i="4"/>
  <c r="R126" i="4"/>
  <c r="R262" i="4"/>
  <c r="R24" i="4"/>
  <c r="R259" i="4"/>
  <c r="R185" i="4"/>
  <c r="T460" i="4"/>
  <c r="T183" i="4"/>
  <c r="T286" i="4"/>
  <c r="R370" i="4"/>
  <c r="R311" i="4"/>
  <c r="R340" i="4"/>
  <c r="R59" i="4"/>
  <c r="R99" i="4"/>
  <c r="R170" i="4"/>
  <c r="R321" i="4"/>
  <c r="T52" i="4"/>
  <c r="R145" i="4"/>
  <c r="T359" i="4"/>
  <c r="T358" i="4"/>
  <c r="T71" i="4"/>
  <c r="T352" i="4"/>
  <c r="T416" i="4"/>
  <c r="T127" i="4"/>
  <c r="T309" i="4"/>
  <c r="T47" i="4"/>
  <c r="T505" i="4"/>
  <c r="T289" i="4"/>
  <c r="T258" i="4"/>
  <c r="T124" i="4"/>
  <c r="T122" i="4"/>
  <c r="T151" i="4"/>
  <c r="T148" i="4"/>
  <c r="T496" i="4"/>
  <c r="T294" i="4"/>
  <c r="T120" i="4"/>
  <c r="T150" i="4"/>
  <c r="T462" i="4"/>
  <c r="T451" i="4"/>
  <c r="T214" i="4"/>
  <c r="R387" i="4"/>
  <c r="T227" i="4"/>
  <c r="R323" i="4"/>
  <c r="R107" i="4"/>
  <c r="R216" i="4"/>
  <c r="R83" i="4"/>
  <c r="R257" i="4"/>
  <c r="R77" i="4"/>
  <c r="R78" i="4"/>
  <c r="R103" i="4"/>
  <c r="R469" i="4"/>
  <c r="R123" i="4"/>
  <c r="R87" i="4"/>
  <c r="R221" i="4"/>
  <c r="R402" i="4"/>
  <c r="R51" i="4"/>
  <c r="R401" i="4"/>
  <c r="R499" i="4"/>
  <c r="R400" i="4"/>
  <c r="R206" i="4"/>
  <c r="R191" i="4"/>
  <c r="R429" i="4"/>
  <c r="R503" i="4"/>
  <c r="R306" i="4"/>
  <c r="R135" i="4"/>
  <c r="R277" i="4"/>
  <c r="R398" i="4"/>
  <c r="R252" i="4"/>
  <c r="R21" i="4"/>
  <c r="R362" i="4"/>
  <c r="R100" i="4"/>
  <c r="R464" i="4"/>
  <c r="R337" i="4"/>
  <c r="R61" i="4"/>
  <c r="R345" i="4"/>
  <c r="R512" i="4"/>
  <c r="R80" i="4"/>
  <c r="R447" i="4"/>
  <c r="R62" i="4"/>
  <c r="R492" i="4"/>
  <c r="R19" i="4"/>
  <c r="R502" i="4"/>
  <c r="R314" i="4"/>
  <c r="R354" i="4"/>
  <c r="R520" i="4"/>
  <c r="R287" i="4"/>
  <c r="R458" i="4"/>
  <c r="R194" i="4"/>
  <c r="R456" i="4"/>
  <c r="R360" i="4"/>
  <c r="R42" i="4"/>
  <c r="R455" i="4"/>
  <c r="R65" i="4"/>
  <c r="R426" i="4"/>
  <c r="R341" i="4"/>
  <c r="R453" i="4"/>
  <c r="R179" i="4"/>
  <c r="R312" i="4"/>
  <c r="R273" i="4"/>
  <c r="T353" i="4"/>
  <c r="T375" i="4"/>
  <c r="T195" i="4"/>
  <c r="T507" i="4"/>
  <c r="T481" i="4"/>
  <c r="T266" i="4"/>
  <c r="T477" i="4"/>
  <c r="T200" i="4"/>
  <c r="T265" i="4"/>
  <c r="T372" i="4"/>
  <c r="T336" i="4"/>
  <c r="T307" i="4"/>
  <c r="T218" i="4"/>
  <c r="T211" i="4"/>
  <c r="T50" i="4"/>
  <c r="T43" i="4"/>
  <c r="T346" i="4"/>
  <c r="T89" i="4"/>
  <c r="T146" i="4"/>
  <c r="T101" i="4"/>
  <c r="T116" i="4"/>
  <c r="R217" i="4"/>
  <c r="R482" i="4"/>
  <c r="R48" i="4"/>
  <c r="R140" i="4"/>
  <c r="R181" i="4"/>
  <c r="R397" i="4"/>
  <c r="T466" i="4"/>
  <c r="U319" i="4"/>
  <c r="T519" i="4"/>
  <c r="T367" i="4"/>
  <c r="T420" i="4"/>
  <c r="T30" i="4"/>
  <c r="T310" i="4"/>
  <c r="T271" i="4"/>
  <c r="T270" i="4"/>
  <c r="T155" i="4"/>
  <c r="T298" i="4"/>
  <c r="T86" i="4"/>
  <c r="T192" i="4"/>
  <c r="T82" i="4"/>
  <c r="T297" i="4"/>
  <c r="T412" i="4"/>
  <c r="T141" i="4"/>
  <c r="T410" i="4"/>
  <c r="T474" i="4"/>
  <c r="T263" i="4"/>
  <c r="T178" i="4"/>
  <c r="T40" i="4"/>
  <c r="T39" i="4"/>
  <c r="T500" i="4"/>
  <c r="T125" i="4"/>
  <c r="T493" i="4"/>
  <c r="T117" i="4"/>
  <c r="T380" i="4"/>
  <c r="T301" i="4"/>
  <c r="T347" i="4"/>
  <c r="T91" i="4"/>
  <c r="T139" i="4"/>
  <c r="T356" i="4"/>
  <c r="T242" i="4"/>
  <c r="T433" i="4"/>
  <c r="T338" i="4"/>
  <c r="T121" i="4"/>
  <c r="T288" i="4"/>
  <c r="T305" i="4"/>
  <c r="T292" i="4"/>
  <c r="T463" i="4"/>
  <c r="T240" i="4"/>
  <c r="T119" i="4"/>
  <c r="T152" i="4"/>
  <c r="T382" i="4"/>
  <c r="T118" i="4"/>
  <c r="T199" i="4"/>
  <c r="T54" i="4"/>
  <c r="T32" i="4"/>
  <c r="T115" i="4"/>
  <c r="T153" i="4"/>
  <c r="T390" i="4"/>
  <c r="T313" i="4"/>
  <c r="T104" i="4"/>
  <c r="T300" i="4"/>
  <c r="T339" i="4"/>
  <c r="T205" i="4"/>
  <c r="T113" i="4"/>
  <c r="T23" i="4"/>
  <c r="T248" i="4"/>
  <c r="T276" i="4"/>
  <c r="T41" i="4"/>
  <c r="T132" i="4"/>
  <c r="T90" i="4"/>
  <c r="R90" i="4"/>
  <c r="T144" i="4"/>
  <c r="R144" i="4"/>
  <c r="T450" i="4"/>
  <c r="T182" i="4"/>
  <c r="T449" i="4"/>
  <c r="R449" i="4"/>
  <c r="T386" i="4"/>
  <c r="R386" i="4"/>
  <c r="T72" i="4"/>
  <c r="T106" i="4"/>
  <c r="T175" i="4"/>
  <c r="R175" i="4"/>
  <c r="T60" i="4"/>
  <c r="R60" i="4"/>
  <c r="T161" i="4"/>
  <c r="T157" i="4"/>
  <c r="T316" i="4"/>
  <c r="R316" i="4"/>
  <c r="T159" i="4"/>
  <c r="R159" i="4"/>
  <c r="R182" i="4"/>
  <c r="R157" i="4"/>
  <c r="R418" i="4"/>
  <c r="R267" i="4"/>
  <c r="R350" i="4"/>
  <c r="R349" i="4"/>
  <c r="R224" i="4"/>
  <c r="R394" i="4"/>
  <c r="T490" i="4"/>
  <c r="T501" i="4"/>
  <c r="T208" i="4"/>
  <c r="U425" i="4"/>
  <c r="U489" i="4"/>
  <c r="U353" i="4"/>
  <c r="U422" i="4"/>
  <c r="U74" i="4"/>
  <c r="U130" i="4"/>
  <c r="U375" i="4"/>
  <c r="U129" i="4"/>
  <c r="U379" i="4"/>
  <c r="U195" i="4"/>
  <c r="U46" i="4"/>
  <c r="U417" i="4"/>
  <c r="U486" i="4"/>
  <c r="U507" i="4"/>
  <c r="U269" i="4"/>
  <c r="U484" i="4"/>
  <c r="U495" i="4"/>
  <c r="U481" i="4"/>
  <c r="U109" i="4"/>
  <c r="U479" i="4"/>
  <c r="U415" i="4"/>
  <c r="U266" i="4"/>
  <c r="U187" i="4"/>
  <c r="U302" i="4"/>
  <c r="U219" i="4"/>
  <c r="U477" i="4"/>
  <c r="U154" i="4"/>
  <c r="U335" i="4"/>
  <c r="U295" i="4"/>
  <c r="U200" i="4"/>
  <c r="U476" i="4"/>
  <c r="U76" i="4"/>
  <c r="U475" i="4"/>
  <c r="U265" i="4"/>
  <c r="U366" i="4"/>
  <c r="U69" i="4"/>
  <c r="U186" i="4"/>
  <c r="U372" i="4"/>
  <c r="U504" i="4"/>
  <c r="U373" i="4"/>
  <c r="U473" i="4"/>
  <c r="U336" i="4"/>
  <c r="U308" i="4"/>
  <c r="U446" i="4"/>
  <c r="U471" i="4"/>
  <c r="U307" i="4"/>
  <c r="U405" i="4"/>
  <c r="U404" i="4"/>
  <c r="U365" i="4"/>
  <c r="U218" i="4"/>
  <c r="U364" i="4"/>
  <c r="U283" i="4"/>
  <c r="U255" i="4"/>
  <c r="U211" i="4"/>
  <c r="U254" i="4"/>
  <c r="U468" i="4"/>
  <c r="U207" i="4"/>
  <c r="U50" i="4"/>
  <c r="U131" i="4"/>
  <c r="U491" i="4"/>
  <c r="U428" i="4"/>
  <c r="U43" i="4"/>
  <c r="U147" i="4"/>
  <c r="U27" i="4"/>
  <c r="U399" i="4"/>
  <c r="U346" i="4"/>
  <c r="U275" i="4"/>
  <c r="U368" i="4"/>
  <c r="U374" i="4"/>
  <c r="U89" i="4"/>
  <c r="U55" i="4"/>
  <c r="U193" i="4"/>
  <c r="U509" i="4"/>
  <c r="U146" i="4"/>
  <c r="U361" i="4"/>
  <c r="U395" i="4"/>
  <c r="U251" i="4"/>
  <c r="U101" i="4"/>
  <c r="U461" i="4"/>
  <c r="U133" i="4"/>
  <c r="U344" i="4"/>
  <c r="U460" i="4"/>
  <c r="U392" i="4"/>
  <c r="U371" i="4"/>
  <c r="U116" i="4"/>
  <c r="U391" i="4"/>
  <c r="U94" i="4"/>
  <c r="U303" i="4"/>
  <c r="U215" i="4"/>
  <c r="U183" i="4"/>
  <c r="U343" i="4"/>
  <c r="U342" i="4"/>
  <c r="U180" i="4"/>
  <c r="U249" i="4"/>
  <c r="U389" i="4"/>
  <c r="U432" i="4"/>
  <c r="U243" i="4"/>
  <c r="U286" i="4"/>
  <c r="U70" i="4"/>
  <c r="U111" i="4"/>
  <c r="U451" i="4"/>
  <c r="U388" i="4"/>
  <c r="U190" i="4"/>
  <c r="U214" i="4"/>
  <c r="U387" i="4"/>
  <c r="U448" i="4"/>
  <c r="U385" i="4"/>
  <c r="U158" i="4"/>
  <c r="U227" i="4"/>
  <c r="U318" i="4"/>
  <c r="U323" i="4"/>
  <c r="U95" i="4"/>
  <c r="R425" i="4"/>
  <c r="T489" i="4"/>
  <c r="R489" i="4"/>
  <c r="R353" i="4"/>
  <c r="T422" i="4"/>
  <c r="R422" i="4"/>
  <c r="R74" i="4"/>
  <c r="T130" i="4"/>
  <c r="R130" i="4"/>
  <c r="R375" i="4"/>
  <c r="T129" i="4"/>
  <c r="R129" i="4"/>
  <c r="R379" i="4"/>
  <c r="R195" i="4"/>
  <c r="T46" i="4"/>
  <c r="R46" i="4"/>
  <c r="R417" i="4"/>
  <c r="T486" i="4"/>
  <c r="R486" i="4"/>
  <c r="R507" i="4"/>
  <c r="T269" i="4"/>
  <c r="R269" i="4"/>
  <c r="R484" i="4"/>
  <c r="T495" i="4"/>
  <c r="R495" i="4"/>
  <c r="R481" i="4"/>
  <c r="T109" i="4"/>
  <c r="R109" i="4"/>
  <c r="R479" i="4"/>
  <c r="T415" i="4"/>
  <c r="R415" i="4"/>
  <c r="R266" i="4"/>
  <c r="T187" i="4"/>
  <c r="R187" i="4"/>
  <c r="R302" i="4"/>
  <c r="T219" i="4"/>
  <c r="R219" i="4"/>
  <c r="R477" i="4"/>
  <c r="T154" i="4"/>
  <c r="R154" i="4"/>
  <c r="R335" i="4"/>
  <c r="T295" i="4"/>
  <c r="R295" i="4"/>
  <c r="R200" i="4"/>
  <c r="T476" i="4"/>
  <c r="R476" i="4"/>
  <c r="R76" i="4"/>
  <c r="T475" i="4"/>
  <c r="R475" i="4"/>
  <c r="R265" i="4"/>
  <c r="T366" i="4"/>
  <c r="R366" i="4"/>
  <c r="R69" i="4"/>
  <c r="T186" i="4"/>
  <c r="R186" i="4"/>
  <c r="R372" i="4"/>
  <c r="T504" i="4"/>
  <c r="R504" i="4"/>
  <c r="R373" i="4"/>
  <c r="T473" i="4"/>
  <c r="R473" i="4"/>
  <c r="R336" i="4"/>
  <c r="T308" i="4"/>
  <c r="R308" i="4"/>
  <c r="R446" i="4"/>
  <c r="T471" i="4"/>
  <c r="R471" i="4"/>
  <c r="R307" i="4"/>
  <c r="T405" i="4"/>
  <c r="R405" i="4"/>
  <c r="R404" i="4"/>
  <c r="T365" i="4"/>
  <c r="R365" i="4"/>
  <c r="R218" i="4"/>
  <c r="T364" i="4"/>
  <c r="R364" i="4"/>
  <c r="R283" i="4"/>
  <c r="T255" i="4"/>
  <c r="R255" i="4"/>
  <c r="R211" i="4"/>
  <c r="T254" i="4"/>
  <c r="R254" i="4"/>
  <c r="R468" i="4"/>
  <c r="T207" i="4"/>
  <c r="R207" i="4"/>
  <c r="R50" i="4"/>
  <c r="T131" i="4"/>
  <c r="R131" i="4"/>
  <c r="R491" i="4"/>
  <c r="T428" i="4"/>
  <c r="R428" i="4"/>
  <c r="R43" i="4"/>
  <c r="T147" i="4"/>
  <c r="R147" i="4"/>
  <c r="R27" i="4"/>
  <c r="T399" i="4"/>
  <c r="R399" i="4"/>
  <c r="R346" i="4"/>
  <c r="T275" i="4"/>
  <c r="R275" i="4"/>
  <c r="R368" i="4"/>
  <c r="T374" i="4"/>
  <c r="R374" i="4"/>
  <c r="R89" i="4"/>
  <c r="T55" i="4"/>
  <c r="R55" i="4"/>
  <c r="R193" i="4"/>
  <c r="T509" i="4"/>
  <c r="R509" i="4"/>
  <c r="R146" i="4"/>
  <c r="T361" i="4"/>
  <c r="R361" i="4"/>
  <c r="R395" i="4"/>
  <c r="T251" i="4"/>
  <c r="R251" i="4"/>
  <c r="R101" i="4"/>
  <c r="T461" i="4"/>
  <c r="R461" i="4"/>
  <c r="T133" i="4"/>
  <c r="R133" i="4"/>
  <c r="R344" i="4"/>
  <c r="R460" i="4"/>
  <c r="T392" i="4"/>
  <c r="R392" i="4"/>
  <c r="T371" i="4"/>
  <c r="R371" i="4"/>
  <c r="R116" i="4"/>
  <c r="R391" i="4"/>
  <c r="T94" i="4"/>
  <c r="R94" i="4"/>
  <c r="T303" i="4"/>
  <c r="R303" i="4"/>
  <c r="R215" i="4"/>
  <c r="R183" i="4"/>
  <c r="T343" i="4"/>
  <c r="R343" i="4"/>
  <c r="T342" i="4"/>
  <c r="R342" i="4"/>
  <c r="R180" i="4"/>
  <c r="R249" i="4"/>
  <c r="T389" i="4"/>
  <c r="R389" i="4"/>
  <c r="T432" i="4"/>
  <c r="R432" i="4"/>
  <c r="R243" i="4"/>
  <c r="R286" i="4"/>
  <c r="T70" i="4"/>
  <c r="R70" i="4"/>
  <c r="R388" i="4"/>
  <c r="T388" i="4"/>
  <c r="T190" i="4"/>
  <c r="R190" i="4"/>
  <c r="R448" i="4"/>
  <c r="T448" i="4"/>
  <c r="T385" i="4"/>
  <c r="R385" i="4"/>
  <c r="R318" i="4"/>
  <c r="T318" i="4"/>
  <c r="T95" i="4"/>
  <c r="R95" i="4"/>
  <c r="R519" i="4"/>
  <c r="R367" i="4"/>
  <c r="R420" i="4"/>
  <c r="R30" i="4"/>
  <c r="R310" i="4"/>
  <c r="R271" i="4"/>
  <c r="R270" i="4"/>
  <c r="R155" i="4"/>
  <c r="R298" i="4"/>
  <c r="R86" i="4"/>
  <c r="R192" i="4"/>
  <c r="R82" i="4"/>
  <c r="R297" i="4"/>
  <c r="R412" i="4"/>
  <c r="R141" i="4"/>
  <c r="R410" i="4"/>
  <c r="R474" i="4"/>
  <c r="R263" i="4"/>
  <c r="R178" i="4"/>
  <c r="R40" i="4"/>
  <c r="R39" i="4"/>
  <c r="R500" i="4"/>
  <c r="R125" i="4"/>
  <c r="R493" i="4"/>
  <c r="R117" i="4"/>
  <c r="R380" i="4"/>
  <c r="R301" i="4"/>
  <c r="R347" i="4"/>
  <c r="R91" i="4"/>
  <c r="R139" i="4"/>
  <c r="R356" i="4"/>
  <c r="R242" i="4"/>
  <c r="R433" i="4"/>
  <c r="R338" i="4"/>
  <c r="R121" i="4"/>
  <c r="R288" i="4"/>
  <c r="R305" i="4"/>
  <c r="R292" i="4"/>
  <c r="R463" i="4"/>
  <c r="R240" i="4"/>
  <c r="R152" i="4"/>
  <c r="R118" i="4"/>
  <c r="R54" i="4"/>
  <c r="R115" i="4"/>
  <c r="R390" i="4"/>
  <c r="R104" i="4"/>
  <c r="R339" i="4"/>
  <c r="R113" i="4"/>
  <c r="R248" i="4"/>
  <c r="R41" i="4"/>
  <c r="R214" i="4"/>
  <c r="R72" i="4"/>
  <c r="T391" i="4"/>
  <c r="T249" i="4"/>
  <c r="R424" i="4"/>
  <c r="R413" i="4"/>
  <c r="R220" i="4"/>
  <c r="R513" i="4"/>
  <c r="U105" i="4"/>
  <c r="U488" i="4"/>
  <c r="U53" i="4"/>
  <c r="U149" i="4"/>
  <c r="U143" i="4"/>
  <c r="U57" i="4"/>
  <c r="U419" i="4"/>
  <c r="U280" i="4"/>
  <c r="U508" i="4"/>
  <c r="U22" i="4"/>
  <c r="U33" i="4"/>
  <c r="U518" i="4"/>
  <c r="U201" i="4"/>
  <c r="U108" i="4"/>
  <c r="U212" i="4"/>
  <c r="U516" i="4"/>
  <c r="U483" i="4"/>
  <c r="U93" i="4"/>
  <c r="U73" i="4"/>
  <c r="U480" i="4"/>
  <c r="U268" i="4"/>
  <c r="U369" i="4"/>
  <c r="U128" i="4"/>
  <c r="U223" i="4"/>
  <c r="U414" i="4"/>
  <c r="U478" i="4"/>
  <c r="U34" i="4"/>
  <c r="U239" i="4"/>
  <c r="U238" i="4"/>
  <c r="U290" i="4"/>
  <c r="U209" i="4"/>
  <c r="U443" i="4"/>
  <c r="U64" i="4"/>
  <c r="U409" i="4"/>
  <c r="U264" i="4"/>
  <c r="U407" i="4"/>
  <c r="U406" i="4"/>
  <c r="U355" i="4"/>
  <c r="U222" i="4"/>
  <c r="U261" i="4"/>
  <c r="U260" i="4"/>
  <c r="U472" i="4"/>
  <c r="U172" i="4"/>
  <c r="U26" i="4"/>
  <c r="U431" i="4"/>
  <c r="U184" i="4"/>
  <c r="U279" i="4"/>
  <c r="U470" i="4"/>
  <c r="U304" i="4"/>
  <c r="U403" i="4"/>
  <c r="U256" i="4"/>
  <c r="U363" i="4"/>
  <c r="U213" i="4"/>
  <c r="U44" i="4"/>
  <c r="U348" i="4"/>
  <c r="U45" i="4"/>
  <c r="U430" i="4"/>
  <c r="U85" i="4"/>
  <c r="U253" i="4"/>
  <c r="U434" i="4"/>
  <c r="U138" i="4"/>
  <c r="U467" i="4"/>
  <c r="U49" i="4"/>
  <c r="U38" i="4"/>
  <c r="U37" i="4"/>
  <c r="U244" i="4"/>
  <c r="U427" i="4"/>
  <c r="U84" i="4"/>
  <c r="U444" i="4"/>
  <c r="U465" i="4"/>
  <c r="U282" i="4"/>
  <c r="U31" i="4"/>
  <c r="U204" i="4"/>
  <c r="U293" i="4"/>
  <c r="U396" i="4"/>
  <c r="U36" i="4"/>
  <c r="U511" i="4"/>
  <c r="U393" i="4"/>
  <c r="U134" i="4"/>
  <c r="U291" i="4"/>
  <c r="U75" i="4"/>
  <c r="U196" i="4"/>
  <c r="U278" i="4"/>
  <c r="U66" i="4"/>
  <c r="U58" i="4"/>
  <c r="U445" i="4"/>
  <c r="U459" i="4"/>
  <c r="U457" i="4"/>
  <c r="U510" i="4"/>
  <c r="U35" i="4"/>
  <c r="U203" i="4"/>
  <c r="U497" i="4"/>
  <c r="U92" i="4"/>
  <c r="U250" i="4"/>
  <c r="U114" i="4"/>
  <c r="U454" i="4"/>
  <c r="U79" i="4"/>
  <c r="U112" i="4"/>
  <c r="U97" i="4"/>
  <c r="U285" i="4"/>
  <c r="U247" i="4"/>
  <c r="U137" i="4"/>
  <c r="U370" i="4"/>
  <c r="U25" i="4"/>
  <c r="U110" i="4"/>
  <c r="U311" i="4"/>
  <c r="U340" i="4"/>
  <c r="U384" i="4"/>
  <c r="U325" i="4"/>
  <c r="U59" i="4"/>
  <c r="U99" i="4"/>
  <c r="U324" i="4"/>
  <c r="U170" i="4"/>
  <c r="U321" i="4"/>
  <c r="U315" i="4"/>
  <c r="T105" i="4"/>
  <c r="R105" i="4"/>
  <c r="T488" i="4"/>
  <c r="R488" i="4"/>
  <c r="T53" i="4"/>
  <c r="R53" i="4"/>
  <c r="R52" i="4"/>
  <c r="R132" i="4"/>
  <c r="R106" i="4"/>
  <c r="T425" i="4"/>
  <c r="T74" i="4"/>
  <c r="T379" i="4"/>
  <c r="T417" i="4"/>
  <c r="T484" i="4"/>
  <c r="T479" i="4"/>
  <c r="T302" i="4"/>
  <c r="T335" i="4"/>
  <c r="T76" i="4"/>
  <c r="T69" i="4"/>
  <c r="T373" i="4"/>
  <c r="T446" i="4"/>
  <c r="T404" i="4"/>
  <c r="T283" i="4"/>
  <c r="T468" i="4"/>
  <c r="T491" i="4"/>
  <c r="T27" i="4"/>
  <c r="T368" i="4"/>
  <c r="T193" i="4"/>
  <c r="T395" i="4"/>
  <c r="T344" i="4"/>
  <c r="T215" i="4"/>
  <c r="T243" i="4"/>
  <c r="T149" i="4"/>
  <c r="T143" i="4"/>
  <c r="T57" i="4"/>
  <c r="T419" i="4"/>
  <c r="T280" i="4"/>
  <c r="T508" i="4"/>
  <c r="T22" i="4"/>
  <c r="T33" i="4"/>
  <c r="T518" i="4"/>
  <c r="T201" i="4"/>
  <c r="T108" i="4"/>
  <c r="T212" i="4"/>
  <c r="T516" i="4"/>
  <c r="T483" i="4"/>
  <c r="T93" i="4"/>
  <c r="T73" i="4"/>
  <c r="T480" i="4"/>
  <c r="T268" i="4"/>
  <c r="T369" i="4"/>
  <c r="T128" i="4"/>
  <c r="T223" i="4"/>
  <c r="T414" i="4"/>
  <c r="T478" i="4"/>
  <c r="T34" i="4"/>
  <c r="T239" i="4"/>
  <c r="T238" i="4"/>
  <c r="T290" i="4"/>
  <c r="T209" i="4"/>
  <c r="T443" i="4"/>
  <c r="T64" i="4"/>
  <c r="T409" i="4"/>
  <c r="T264" i="4"/>
  <c r="T407" i="4"/>
  <c r="T406" i="4"/>
  <c r="T355" i="4"/>
  <c r="T222" i="4"/>
  <c r="T261" i="4"/>
  <c r="T260" i="4"/>
  <c r="T472" i="4"/>
  <c r="T172" i="4"/>
  <c r="T431" i="4"/>
  <c r="T184" i="4"/>
  <c r="T279" i="4"/>
  <c r="T470" i="4"/>
  <c r="T304" i="4"/>
  <c r="T403" i="4"/>
  <c r="T256" i="4"/>
  <c r="T363" i="4"/>
  <c r="T213" i="4"/>
  <c r="T44" i="4"/>
  <c r="T348" i="4"/>
  <c r="T45" i="4"/>
  <c r="T430" i="4"/>
  <c r="T85" i="4"/>
  <c r="T253" i="4"/>
  <c r="T434" i="4"/>
  <c r="T138" i="4"/>
  <c r="T467" i="4"/>
  <c r="T49" i="4"/>
  <c r="T38" i="4"/>
  <c r="T37" i="4"/>
  <c r="T244" i="4"/>
  <c r="T427" i="4"/>
  <c r="T84" i="4"/>
  <c r="T444" i="4"/>
  <c r="T465" i="4"/>
  <c r="T282" i="4"/>
  <c r="T31" i="4"/>
  <c r="T204" i="4"/>
  <c r="T293" i="4"/>
  <c r="T396" i="4"/>
  <c r="T36" i="4"/>
  <c r="T511" i="4"/>
  <c r="T393" i="4"/>
  <c r="T134" i="4"/>
  <c r="T291" i="4"/>
  <c r="T75" i="4"/>
  <c r="T196" i="4"/>
  <c r="T278" i="4"/>
  <c r="T66" i="4"/>
  <c r="T58" i="4"/>
  <c r="T445" i="4"/>
  <c r="T459" i="4"/>
  <c r="T457" i="4"/>
  <c r="T510" i="4"/>
  <c r="T35" i="4"/>
  <c r="T203" i="4"/>
  <c r="T497" i="4"/>
  <c r="T92" i="4"/>
  <c r="T250" i="4"/>
  <c r="T114" i="4"/>
  <c r="T454" i="4"/>
  <c r="T79" i="4"/>
  <c r="T112" i="4"/>
  <c r="T97" i="4"/>
  <c r="T285" i="4"/>
  <c r="T247" i="4"/>
  <c r="T137" i="4"/>
  <c r="T370" i="4"/>
  <c r="T25" i="4"/>
  <c r="T110" i="4"/>
  <c r="T311" i="4"/>
  <c r="T340" i="4"/>
  <c r="T384" i="4"/>
  <c r="T325" i="4"/>
  <c r="T59" i="4"/>
  <c r="T99" i="4"/>
  <c r="T324" i="4"/>
  <c r="T170" i="4"/>
  <c r="T321" i="4"/>
  <c r="T315" i="4"/>
  <c r="R137" i="4"/>
  <c r="R110" i="4"/>
  <c r="R325" i="4"/>
  <c r="R324" i="4"/>
  <c r="T423" i="4"/>
  <c r="T189" i="4"/>
  <c r="T272" i="4"/>
  <c r="T421" i="4"/>
  <c r="T198" i="4"/>
  <c r="T274" i="4"/>
  <c r="T299" i="4"/>
  <c r="T98" i="4"/>
  <c r="T487" i="4"/>
  <c r="T142" i="4"/>
  <c r="T517" i="4"/>
  <c r="T197" i="4"/>
  <c r="T63" i="4"/>
  <c r="T485" i="4"/>
  <c r="T177" i="4"/>
  <c r="T357" i="4"/>
  <c r="T188" i="4"/>
  <c r="T20" i="4"/>
  <c r="T210" i="4"/>
  <c r="T81" i="4"/>
  <c r="T284" i="4"/>
  <c r="T494" i="4"/>
  <c r="T136" i="4"/>
  <c r="T506" i="4"/>
  <c r="T202" i="4"/>
  <c r="T351" i="4"/>
  <c r="T225" i="4"/>
  <c r="T296" i="4"/>
  <c r="T56" i="4"/>
  <c r="T88" i="4"/>
  <c r="T411" i="4"/>
  <c r="T515" i="4"/>
  <c r="T29" i="4"/>
  <c r="T408" i="4"/>
  <c r="T514" i="4"/>
  <c r="T28" i="4"/>
  <c r="T126" i="4"/>
  <c r="T262" i="4"/>
  <c r="T24" i="4"/>
  <c r="T259" i="4"/>
  <c r="T185" i="4"/>
  <c r="T107" i="4"/>
  <c r="T216" i="4"/>
  <c r="T83" i="4"/>
  <c r="T257" i="4"/>
  <c r="T77" i="4"/>
  <c r="T78" i="4"/>
  <c r="T103" i="4"/>
  <c r="T469" i="4"/>
  <c r="T123" i="4"/>
  <c r="T87" i="4"/>
  <c r="T221" i="4"/>
  <c r="T402" i="4"/>
  <c r="T51" i="4"/>
  <c r="T401" i="4"/>
  <c r="T499" i="4"/>
  <c r="T400" i="4"/>
  <c r="T206" i="4"/>
  <c r="T191" i="4"/>
  <c r="T429" i="4"/>
  <c r="T503" i="4"/>
  <c r="T306" i="4"/>
  <c r="T135" i="4"/>
  <c r="T277" i="4"/>
  <c r="T398" i="4"/>
  <c r="T252" i="4"/>
  <c r="T21" i="4"/>
  <c r="T362" i="4"/>
  <c r="T100" i="4"/>
  <c r="T464" i="4"/>
  <c r="T337" i="4"/>
  <c r="T61" i="4"/>
  <c r="T345" i="4"/>
  <c r="T512" i="4"/>
  <c r="T80" i="4"/>
  <c r="T447" i="4"/>
  <c r="T62" i="4"/>
  <c r="T492" i="4"/>
  <c r="T19" i="4"/>
  <c r="T502" i="4"/>
  <c r="T314" i="4"/>
  <c r="T354" i="4"/>
  <c r="T520" i="4"/>
  <c r="T287" i="4"/>
  <c r="T458" i="4"/>
  <c r="T194" i="4"/>
  <c r="T456" i="4"/>
  <c r="T360" i="4"/>
  <c r="T42" i="4"/>
  <c r="T455" i="4"/>
  <c r="T65" i="4"/>
  <c r="T426" i="4"/>
  <c r="T341" i="4"/>
  <c r="T453" i="4"/>
  <c r="T179" i="4"/>
  <c r="T312" i="4"/>
  <c r="T273" i="4"/>
  <c r="T145" i="4"/>
  <c r="T452" i="4"/>
  <c r="R452" i="4"/>
  <c r="T281" i="4"/>
  <c r="R281" i="4"/>
  <c r="T236" i="4"/>
  <c r="R236" i="4"/>
  <c r="T246" i="4"/>
  <c r="R246" i="4"/>
  <c r="T498" i="4"/>
  <c r="R498" i="4"/>
  <c r="T18" i="4"/>
  <c r="R18" i="4"/>
  <c r="T176" i="4"/>
  <c r="R176" i="4"/>
  <c r="T383" i="4"/>
  <c r="R383" i="4"/>
  <c r="T174" i="4"/>
  <c r="R174" i="4"/>
  <c r="T320" i="4"/>
  <c r="R320" i="4"/>
  <c r="T317" i="4"/>
  <c r="R317" i="4"/>
  <c r="T96" i="4"/>
  <c r="R96" i="4"/>
  <c r="T322" i="4"/>
  <c r="R322" i="4"/>
  <c r="T156" i="4"/>
  <c r="R156" i="4"/>
  <c r="T160" i="4"/>
  <c r="R160" i="4"/>
  <c r="R149" i="4"/>
  <c r="R143" i="4"/>
  <c r="R57" i="4"/>
  <c r="R419" i="4"/>
  <c r="R280" i="4"/>
  <c r="R508" i="4"/>
  <c r="R22" i="4"/>
  <c r="R33" i="4"/>
  <c r="R518" i="4"/>
  <c r="R201" i="4"/>
  <c r="R108" i="4"/>
  <c r="R212" i="4"/>
  <c r="R516" i="4"/>
  <c r="R483" i="4"/>
  <c r="R93" i="4"/>
  <c r="R73" i="4"/>
  <c r="R480" i="4"/>
  <c r="R268" i="4"/>
  <c r="R369" i="4"/>
  <c r="R128" i="4"/>
  <c r="R223" i="4"/>
  <c r="R414" i="4"/>
  <c r="R478" i="4"/>
  <c r="R34" i="4"/>
  <c r="R239" i="4"/>
  <c r="R238" i="4"/>
  <c r="R290" i="4"/>
  <c r="R209" i="4"/>
  <c r="R443" i="4"/>
  <c r="R64" i="4"/>
  <c r="R409" i="4"/>
  <c r="R264" i="4"/>
  <c r="R407" i="4"/>
  <c r="R406" i="4"/>
  <c r="R355" i="4"/>
  <c r="R222" i="4"/>
  <c r="R261" i="4"/>
  <c r="R260" i="4"/>
  <c r="R472" i="4"/>
  <c r="R172" i="4"/>
  <c r="R26" i="4"/>
  <c r="R431" i="4"/>
  <c r="R184" i="4"/>
  <c r="R279" i="4"/>
  <c r="R470" i="4"/>
  <c r="R304" i="4"/>
  <c r="R403" i="4"/>
  <c r="R256" i="4"/>
  <c r="R363" i="4"/>
  <c r="R213" i="4"/>
  <c r="R44" i="4"/>
  <c r="R348" i="4"/>
  <c r="R45" i="4"/>
  <c r="R430" i="4"/>
  <c r="R85" i="4"/>
  <c r="R253" i="4"/>
  <c r="R434" i="4"/>
  <c r="R138" i="4"/>
  <c r="R467" i="4"/>
  <c r="R49" i="4"/>
  <c r="R38" i="4"/>
  <c r="R37" i="4"/>
  <c r="R244" i="4"/>
  <c r="R427" i="4"/>
  <c r="R84" i="4"/>
  <c r="R444" i="4"/>
  <c r="R465" i="4"/>
  <c r="R282" i="4"/>
  <c r="R31" i="4"/>
  <c r="R204" i="4"/>
  <c r="R293" i="4"/>
  <c r="R396" i="4"/>
  <c r="R36" i="4"/>
  <c r="R511" i="4"/>
  <c r="R393" i="4"/>
  <c r="R134" i="4"/>
  <c r="R291" i="4"/>
  <c r="R75" i="4"/>
  <c r="R196" i="4"/>
  <c r="R278" i="4"/>
  <c r="R66" i="4"/>
  <c r="R58" i="4"/>
  <c r="R445" i="4"/>
  <c r="R459" i="4"/>
  <c r="R457" i="4"/>
  <c r="R510" i="4"/>
  <c r="R35" i="4"/>
  <c r="R203" i="4"/>
  <c r="R497" i="4"/>
  <c r="R92" i="4"/>
  <c r="R250" i="4"/>
  <c r="R114" i="4"/>
  <c r="R454" i="4"/>
  <c r="R79" i="4"/>
  <c r="R112" i="4"/>
  <c r="R97" i="4"/>
  <c r="R285" i="4"/>
  <c r="R247" i="4"/>
  <c r="R25" i="4"/>
  <c r="R384" i="4"/>
  <c r="R315" i="4"/>
  <c r="R226" i="4"/>
  <c r="U173" i="4"/>
  <c r="R173" i="4"/>
  <c r="U226" i="4"/>
  <c r="V173" i="4" l="1"/>
  <c r="W173" i="4" s="1"/>
  <c r="T527" i="4"/>
  <c r="R527" i="4"/>
  <c r="U527" i="4"/>
  <c r="V156" i="4"/>
  <c r="W156" i="4" s="1"/>
  <c r="V174" i="4"/>
  <c r="W174" i="4" s="1"/>
  <c r="V236" i="4"/>
  <c r="W236" i="4" s="1"/>
  <c r="V65" i="4"/>
  <c r="W65" i="4" s="1"/>
  <c r="V19" i="4"/>
  <c r="W19" i="4" s="1"/>
  <c r="V21" i="4"/>
  <c r="W21" i="4" s="1"/>
  <c r="V401" i="4"/>
  <c r="W401" i="4" s="1"/>
  <c r="V259" i="4"/>
  <c r="W259" i="4" s="1"/>
  <c r="V515" i="4"/>
  <c r="W515" i="4" s="1"/>
  <c r="V81" i="4"/>
  <c r="W81" i="4" s="1"/>
  <c r="V98" i="4"/>
  <c r="W98" i="4" s="1"/>
  <c r="V315" i="4"/>
  <c r="W315" i="4" s="1"/>
  <c r="V25" i="4"/>
  <c r="W25" i="4" s="1"/>
  <c r="V92" i="4"/>
  <c r="W92" i="4" s="1"/>
  <c r="V75" i="4"/>
  <c r="W75" i="4" s="1"/>
  <c r="V444" i="4"/>
  <c r="W444" i="4" s="1"/>
  <c r="V430" i="4"/>
  <c r="W430" i="4" s="1"/>
  <c r="V431" i="4"/>
  <c r="W431" i="4" s="1"/>
  <c r="V64" i="4"/>
  <c r="W64" i="4" s="1"/>
  <c r="V414" i="4"/>
  <c r="W414" i="4" s="1"/>
  <c r="V201" i="4"/>
  <c r="W201" i="4" s="1"/>
  <c r="V344" i="4"/>
  <c r="W344" i="4" s="1"/>
  <c r="V76" i="4"/>
  <c r="W76" i="4" s="1"/>
  <c r="V95" i="4"/>
  <c r="W95" i="4" s="1"/>
  <c r="V70" i="4"/>
  <c r="W70" i="4" s="1"/>
  <c r="V361" i="4"/>
  <c r="W361" i="4" s="1"/>
  <c r="V275" i="4"/>
  <c r="W275" i="4" s="1"/>
  <c r="V154" i="4"/>
  <c r="W154" i="4" s="1"/>
  <c r="V46" i="4"/>
  <c r="W46" i="4" s="1"/>
  <c r="V106" i="4"/>
  <c r="W106" i="4" s="1"/>
  <c r="V23" i="4"/>
  <c r="W23" i="4" s="1"/>
  <c r="V119" i="4"/>
  <c r="W119" i="4" s="1"/>
  <c r="V91" i="4"/>
  <c r="W91" i="4" s="1"/>
  <c r="V474" i="4"/>
  <c r="W474" i="4" s="1"/>
  <c r="V298" i="4"/>
  <c r="W298" i="4" s="1"/>
  <c r="V211" i="4"/>
  <c r="W211" i="4" s="1"/>
  <c r="V375" i="4"/>
  <c r="W375" i="4" s="1"/>
  <c r="V505" i="4"/>
  <c r="W505" i="4" s="1"/>
  <c r="V267" i="4"/>
  <c r="W267" i="4" s="1"/>
  <c r="V145" i="4"/>
  <c r="W145" i="4" s="1"/>
  <c r="V453" i="4"/>
  <c r="W453" i="4" s="1"/>
  <c r="V455" i="4"/>
  <c r="W455" i="4" s="1"/>
  <c r="V194" i="4"/>
  <c r="W194" i="4" s="1"/>
  <c r="V354" i="4"/>
  <c r="W354" i="4" s="1"/>
  <c r="V492" i="4"/>
  <c r="W492" i="4" s="1"/>
  <c r="V512" i="4"/>
  <c r="W512" i="4" s="1"/>
  <c r="V464" i="4"/>
  <c r="W464" i="4" s="1"/>
  <c r="V252" i="4"/>
  <c r="W252" i="4" s="1"/>
  <c r="V306" i="4"/>
  <c r="W306" i="4" s="1"/>
  <c r="V206" i="4"/>
  <c r="W206" i="4" s="1"/>
  <c r="V51" i="4"/>
  <c r="W51" i="4" s="1"/>
  <c r="V87" i="4"/>
  <c r="W87" i="4" s="1"/>
  <c r="V78" i="4"/>
  <c r="W78" i="4" s="1"/>
  <c r="V216" i="4"/>
  <c r="W216" i="4" s="1"/>
  <c r="V24" i="4"/>
  <c r="W24" i="4" s="1"/>
  <c r="V514" i="4"/>
  <c r="W514" i="4" s="1"/>
  <c r="V411" i="4"/>
  <c r="W411" i="4" s="1"/>
  <c r="V225" i="4"/>
  <c r="W225" i="4" s="1"/>
  <c r="V136" i="4"/>
  <c r="W136" i="4" s="1"/>
  <c r="V210" i="4"/>
  <c r="W210" i="4" s="1"/>
  <c r="V177" i="4"/>
  <c r="W177" i="4" s="1"/>
  <c r="V517" i="4"/>
  <c r="W517" i="4" s="1"/>
  <c r="V299" i="4"/>
  <c r="W299" i="4" s="1"/>
  <c r="V272" i="4"/>
  <c r="W272" i="4" s="1"/>
  <c r="V321" i="4"/>
  <c r="W321" i="4" s="1"/>
  <c r="V99" i="4"/>
  <c r="W99" i="4" s="1"/>
  <c r="V340" i="4"/>
  <c r="W340" i="4" s="1"/>
  <c r="V370" i="4"/>
  <c r="W370" i="4" s="1"/>
  <c r="V285" i="4"/>
  <c r="W285" i="4" s="1"/>
  <c r="V454" i="4"/>
  <c r="W454" i="4" s="1"/>
  <c r="V497" i="4"/>
  <c r="W497" i="4" s="1"/>
  <c r="V457" i="4"/>
  <c r="W457" i="4" s="1"/>
  <c r="V66" i="4"/>
  <c r="W66" i="4" s="1"/>
  <c r="V291" i="4"/>
  <c r="W291" i="4" s="1"/>
  <c r="V36" i="4"/>
  <c r="W36" i="4" s="1"/>
  <c r="V31" i="4"/>
  <c r="W31" i="4" s="1"/>
  <c r="V84" i="4"/>
  <c r="W84" i="4" s="1"/>
  <c r="V38" i="4"/>
  <c r="W38" i="4" s="1"/>
  <c r="V434" i="4"/>
  <c r="W434" i="4" s="1"/>
  <c r="V45" i="4"/>
  <c r="W45" i="4" s="1"/>
  <c r="V363" i="4"/>
  <c r="W363" i="4" s="1"/>
  <c r="V470" i="4"/>
  <c r="W470" i="4" s="1"/>
  <c r="V26" i="4"/>
  <c r="W26" i="4" s="1"/>
  <c r="V261" i="4"/>
  <c r="W261" i="4" s="1"/>
  <c r="V407" i="4"/>
  <c r="W407" i="4" s="1"/>
  <c r="V443" i="4"/>
  <c r="W443" i="4" s="1"/>
  <c r="V239" i="4"/>
  <c r="W239" i="4" s="1"/>
  <c r="V223" i="4"/>
  <c r="W223" i="4" s="1"/>
  <c r="V480" i="4"/>
  <c r="W480" i="4" s="1"/>
  <c r="V516" i="4"/>
  <c r="W516" i="4" s="1"/>
  <c r="V518" i="4"/>
  <c r="W518" i="4" s="1"/>
  <c r="V280" i="4"/>
  <c r="W280" i="4" s="1"/>
  <c r="V149" i="4"/>
  <c r="W149" i="4" s="1"/>
  <c r="V395" i="4"/>
  <c r="W395" i="4" s="1"/>
  <c r="V491" i="4"/>
  <c r="W491" i="4" s="1"/>
  <c r="V446" i="4"/>
  <c r="W446" i="4" s="1"/>
  <c r="V335" i="4"/>
  <c r="W335" i="4" s="1"/>
  <c r="V417" i="4"/>
  <c r="W417" i="4" s="1"/>
  <c r="V53" i="4"/>
  <c r="W53" i="4" s="1"/>
  <c r="V105" i="4"/>
  <c r="W105" i="4" s="1"/>
  <c r="V318" i="4"/>
  <c r="W318" i="4" s="1"/>
  <c r="V448" i="4"/>
  <c r="W448" i="4" s="1"/>
  <c r="V388" i="4"/>
  <c r="W388" i="4" s="1"/>
  <c r="V251" i="4"/>
  <c r="W251" i="4" s="1"/>
  <c r="V374" i="4"/>
  <c r="W374" i="4" s="1"/>
  <c r="V428" i="4"/>
  <c r="W428" i="4" s="1"/>
  <c r="V255" i="4"/>
  <c r="W255" i="4" s="1"/>
  <c r="V471" i="4"/>
  <c r="W471" i="4" s="1"/>
  <c r="V186" i="4"/>
  <c r="W186" i="4" s="1"/>
  <c r="V295" i="4"/>
  <c r="W295" i="4" s="1"/>
  <c r="V415" i="4"/>
  <c r="W415" i="4" s="1"/>
  <c r="V486" i="4"/>
  <c r="W486" i="4" s="1"/>
  <c r="V130" i="4"/>
  <c r="W130" i="4" s="1"/>
  <c r="V208" i="4"/>
  <c r="W208" i="4" s="1"/>
  <c r="V316" i="4"/>
  <c r="W316" i="4" s="1"/>
  <c r="V60" i="4"/>
  <c r="W60" i="4" s="1"/>
  <c r="V72" i="4"/>
  <c r="W72" i="4" s="1"/>
  <c r="V449" i="4"/>
  <c r="W449" i="4" s="1"/>
  <c r="V144" i="4"/>
  <c r="W144" i="4" s="1"/>
  <c r="V41" i="4"/>
  <c r="W41" i="4" s="1"/>
  <c r="V113" i="4"/>
  <c r="W113" i="4" s="1"/>
  <c r="V104" i="4"/>
  <c r="W104" i="4" s="1"/>
  <c r="V115" i="4"/>
  <c r="W115" i="4" s="1"/>
  <c r="V118" i="4"/>
  <c r="W118" i="4" s="1"/>
  <c r="V240" i="4"/>
  <c r="W240" i="4" s="1"/>
  <c r="V288" i="4"/>
  <c r="W288" i="4" s="1"/>
  <c r="V242" i="4"/>
  <c r="W242" i="4" s="1"/>
  <c r="V347" i="4"/>
  <c r="W347" i="4" s="1"/>
  <c r="V493" i="4"/>
  <c r="W493" i="4" s="1"/>
  <c r="V40" i="4"/>
  <c r="W40" i="4" s="1"/>
  <c r="V410" i="4"/>
  <c r="W410" i="4" s="1"/>
  <c r="V82" i="4"/>
  <c r="W82" i="4" s="1"/>
  <c r="V155" i="4"/>
  <c r="W155" i="4" s="1"/>
  <c r="V30" i="4"/>
  <c r="W30" i="4" s="1"/>
  <c r="V116" i="4"/>
  <c r="W116" i="4" s="1"/>
  <c r="V346" i="4"/>
  <c r="W346" i="4" s="1"/>
  <c r="V218" i="4"/>
  <c r="W218" i="4" s="1"/>
  <c r="V265" i="4"/>
  <c r="W265" i="4" s="1"/>
  <c r="V481" i="4"/>
  <c r="W481" i="4" s="1"/>
  <c r="V353" i="4"/>
  <c r="W353" i="4" s="1"/>
  <c r="V227" i="4"/>
  <c r="W227" i="4" s="1"/>
  <c r="V462" i="4"/>
  <c r="W462" i="4" s="1"/>
  <c r="V496" i="4"/>
  <c r="W496" i="4" s="1"/>
  <c r="V124" i="4"/>
  <c r="W124" i="4" s="1"/>
  <c r="V47" i="4"/>
  <c r="W47" i="4" s="1"/>
  <c r="V352" i="4"/>
  <c r="W352" i="4" s="1"/>
  <c r="V460" i="4"/>
  <c r="W460" i="4" s="1"/>
  <c r="V323" i="4"/>
  <c r="W323" i="4" s="1"/>
  <c r="V319" i="4"/>
  <c r="W319" i="4" s="1"/>
  <c r="V111" i="4"/>
  <c r="W111" i="4" s="1"/>
  <c r="V394" i="4"/>
  <c r="W394" i="4" s="1"/>
  <c r="V181" i="4"/>
  <c r="W181" i="4" s="1"/>
  <c r="V349" i="4"/>
  <c r="W349" i="4" s="1"/>
  <c r="V350" i="4"/>
  <c r="W350" i="4" s="1"/>
  <c r="V482" i="4"/>
  <c r="W482" i="4" s="1"/>
  <c r="V317" i="4"/>
  <c r="W317" i="4" s="1"/>
  <c r="V498" i="4"/>
  <c r="W498" i="4" s="1"/>
  <c r="V179" i="4"/>
  <c r="W179" i="4" s="1"/>
  <c r="V520" i="4"/>
  <c r="W520" i="4" s="1"/>
  <c r="V337" i="4"/>
  <c r="W337" i="4" s="1"/>
  <c r="V191" i="4"/>
  <c r="W191" i="4" s="1"/>
  <c r="V103" i="4"/>
  <c r="W103" i="4" s="1"/>
  <c r="V28" i="4"/>
  <c r="W28" i="4" s="1"/>
  <c r="V506" i="4"/>
  <c r="W506" i="4" s="1"/>
  <c r="V197" i="4"/>
  <c r="W197" i="4" s="1"/>
  <c r="V384" i="4"/>
  <c r="W384" i="4" s="1"/>
  <c r="V79" i="4"/>
  <c r="W79" i="4" s="1"/>
  <c r="V58" i="4"/>
  <c r="W58" i="4" s="1"/>
  <c r="V204" i="4"/>
  <c r="W204" i="4" s="1"/>
  <c r="V138" i="4"/>
  <c r="W138" i="4" s="1"/>
  <c r="V304" i="4"/>
  <c r="W304" i="4" s="1"/>
  <c r="V406" i="4"/>
  <c r="W406" i="4" s="1"/>
  <c r="V268" i="4"/>
  <c r="W268" i="4" s="1"/>
  <c r="V508" i="4"/>
  <c r="W508" i="4" s="1"/>
  <c r="V27" i="4"/>
  <c r="W27" i="4" s="1"/>
  <c r="V484" i="4"/>
  <c r="W484" i="4" s="1"/>
  <c r="V385" i="4"/>
  <c r="W385" i="4" s="1"/>
  <c r="V432" i="4"/>
  <c r="W432" i="4" s="1"/>
  <c r="V303" i="4"/>
  <c r="W303" i="4" s="1"/>
  <c r="V133" i="4"/>
  <c r="W133" i="4" s="1"/>
  <c r="V300" i="4"/>
  <c r="W300" i="4" s="1"/>
  <c r="V199" i="4"/>
  <c r="W199" i="4" s="1"/>
  <c r="V433" i="4"/>
  <c r="W433" i="4" s="1"/>
  <c r="V39" i="4"/>
  <c r="W39" i="4" s="1"/>
  <c r="V310" i="4"/>
  <c r="W310" i="4" s="1"/>
  <c r="V372" i="4"/>
  <c r="W372" i="4" s="1"/>
  <c r="V294" i="4"/>
  <c r="W294" i="4" s="1"/>
  <c r="V416" i="4"/>
  <c r="W416" i="4" s="1"/>
  <c r="V183" i="4"/>
  <c r="W183" i="4" s="1"/>
  <c r="V387" i="4"/>
  <c r="W387" i="4" s="1"/>
  <c r="V160" i="4"/>
  <c r="W160" i="4" s="1"/>
  <c r="V322" i="4"/>
  <c r="W322" i="4" s="1"/>
  <c r="V320" i="4"/>
  <c r="W320" i="4" s="1"/>
  <c r="V383" i="4"/>
  <c r="W383" i="4" s="1"/>
  <c r="V18" i="4"/>
  <c r="V246" i="4"/>
  <c r="W246" i="4" s="1"/>
  <c r="V281" i="4"/>
  <c r="W281" i="4" s="1"/>
  <c r="V273" i="4"/>
  <c r="W273" i="4" s="1"/>
  <c r="V341" i="4"/>
  <c r="W341" i="4" s="1"/>
  <c r="V42" i="4"/>
  <c r="W42" i="4" s="1"/>
  <c r="V458" i="4"/>
  <c r="W458" i="4" s="1"/>
  <c r="V314" i="4"/>
  <c r="W314" i="4" s="1"/>
  <c r="V62" i="4"/>
  <c r="W62" i="4" s="1"/>
  <c r="V345" i="4"/>
  <c r="W345" i="4" s="1"/>
  <c r="V100" i="4"/>
  <c r="W100" i="4" s="1"/>
  <c r="V398" i="4"/>
  <c r="W398" i="4" s="1"/>
  <c r="V503" i="4"/>
  <c r="W503" i="4" s="1"/>
  <c r="V400" i="4"/>
  <c r="W400" i="4" s="1"/>
  <c r="V123" i="4"/>
  <c r="W123" i="4" s="1"/>
  <c r="V77" i="4"/>
  <c r="W77" i="4" s="1"/>
  <c r="V107" i="4"/>
  <c r="W107" i="4" s="1"/>
  <c r="V262" i="4"/>
  <c r="W262" i="4" s="1"/>
  <c r="V408" i="4"/>
  <c r="W408" i="4" s="1"/>
  <c r="V88" i="4"/>
  <c r="W88" i="4" s="1"/>
  <c r="V351" i="4"/>
  <c r="W351" i="4" s="1"/>
  <c r="V494" i="4"/>
  <c r="W494" i="4" s="1"/>
  <c r="V20" i="4"/>
  <c r="W20" i="4" s="1"/>
  <c r="V485" i="4"/>
  <c r="W485" i="4" s="1"/>
  <c r="V142" i="4"/>
  <c r="W142" i="4" s="1"/>
  <c r="V274" i="4"/>
  <c r="W274" i="4" s="1"/>
  <c r="V189" i="4"/>
  <c r="W189" i="4" s="1"/>
  <c r="V170" i="4"/>
  <c r="W170" i="4" s="1"/>
  <c r="V59" i="4"/>
  <c r="W59" i="4" s="1"/>
  <c r="V311" i="4"/>
  <c r="W311" i="4" s="1"/>
  <c r="V97" i="4"/>
  <c r="W97" i="4" s="1"/>
  <c r="V114" i="4"/>
  <c r="W114" i="4" s="1"/>
  <c r="V203" i="4"/>
  <c r="W203" i="4" s="1"/>
  <c r="V459" i="4"/>
  <c r="W459" i="4" s="1"/>
  <c r="V278" i="4"/>
  <c r="W278" i="4" s="1"/>
  <c r="V134" i="4"/>
  <c r="W134" i="4" s="1"/>
  <c r="V396" i="4"/>
  <c r="W396" i="4" s="1"/>
  <c r="V282" i="4"/>
  <c r="W282" i="4" s="1"/>
  <c r="V427" i="4"/>
  <c r="W427" i="4" s="1"/>
  <c r="V49" i="4"/>
  <c r="W49" i="4" s="1"/>
  <c r="V253" i="4"/>
  <c r="W253" i="4" s="1"/>
  <c r="V348" i="4"/>
  <c r="W348" i="4" s="1"/>
  <c r="V256" i="4"/>
  <c r="W256" i="4" s="1"/>
  <c r="V279" i="4"/>
  <c r="W279" i="4" s="1"/>
  <c r="V172" i="4"/>
  <c r="W172" i="4" s="1"/>
  <c r="V222" i="4"/>
  <c r="W222" i="4" s="1"/>
  <c r="V264" i="4"/>
  <c r="W264" i="4" s="1"/>
  <c r="V209" i="4"/>
  <c r="W209" i="4" s="1"/>
  <c r="V34" i="4"/>
  <c r="W34" i="4" s="1"/>
  <c r="V128" i="4"/>
  <c r="W128" i="4" s="1"/>
  <c r="V73" i="4"/>
  <c r="W73" i="4" s="1"/>
  <c r="V212" i="4"/>
  <c r="W212" i="4" s="1"/>
  <c r="V33" i="4"/>
  <c r="W33" i="4" s="1"/>
  <c r="V419" i="4"/>
  <c r="W419" i="4" s="1"/>
  <c r="V243" i="4"/>
  <c r="W243" i="4" s="1"/>
  <c r="V193" i="4"/>
  <c r="W193" i="4" s="1"/>
  <c r="V468" i="4"/>
  <c r="W468" i="4" s="1"/>
  <c r="V373" i="4"/>
  <c r="W373" i="4" s="1"/>
  <c r="V302" i="4"/>
  <c r="W302" i="4" s="1"/>
  <c r="V379" i="4"/>
  <c r="W379" i="4" s="1"/>
  <c r="V389" i="4"/>
  <c r="W389" i="4" s="1"/>
  <c r="V342" i="4"/>
  <c r="W342" i="4" s="1"/>
  <c r="V94" i="4"/>
  <c r="W94" i="4" s="1"/>
  <c r="V371" i="4"/>
  <c r="W371" i="4" s="1"/>
  <c r="V461" i="4"/>
  <c r="W461" i="4" s="1"/>
  <c r="V55" i="4"/>
  <c r="W55" i="4" s="1"/>
  <c r="V147" i="4"/>
  <c r="W147" i="4" s="1"/>
  <c r="V254" i="4"/>
  <c r="W254" i="4" s="1"/>
  <c r="V405" i="4"/>
  <c r="W405" i="4" s="1"/>
  <c r="V504" i="4"/>
  <c r="W504" i="4" s="1"/>
  <c r="V476" i="4"/>
  <c r="W476" i="4" s="1"/>
  <c r="V187" i="4"/>
  <c r="W187" i="4" s="1"/>
  <c r="V269" i="4"/>
  <c r="W269" i="4" s="1"/>
  <c r="V129" i="4"/>
  <c r="W129" i="4" s="1"/>
  <c r="V501" i="4"/>
  <c r="W501" i="4" s="1"/>
  <c r="V157" i="4"/>
  <c r="W157" i="4" s="1"/>
  <c r="V182" i="4"/>
  <c r="W182" i="4" s="1"/>
  <c r="V276" i="4"/>
  <c r="W276" i="4" s="1"/>
  <c r="V205" i="4"/>
  <c r="W205" i="4" s="1"/>
  <c r="V313" i="4"/>
  <c r="W313" i="4" s="1"/>
  <c r="V32" i="4"/>
  <c r="W32" i="4" s="1"/>
  <c r="V382" i="4"/>
  <c r="W382" i="4" s="1"/>
  <c r="V463" i="4"/>
  <c r="W463" i="4" s="1"/>
  <c r="V121" i="4"/>
  <c r="W121" i="4" s="1"/>
  <c r="V356" i="4"/>
  <c r="W356" i="4" s="1"/>
  <c r="V301" i="4"/>
  <c r="W301" i="4" s="1"/>
  <c r="V125" i="4"/>
  <c r="W125" i="4" s="1"/>
  <c r="V178" i="4"/>
  <c r="W178" i="4" s="1"/>
  <c r="V141" i="4"/>
  <c r="W141" i="4" s="1"/>
  <c r="V192" i="4"/>
  <c r="W192" i="4" s="1"/>
  <c r="V270" i="4"/>
  <c r="W270" i="4" s="1"/>
  <c r="V420" i="4"/>
  <c r="W420" i="4" s="1"/>
  <c r="V466" i="4"/>
  <c r="W466" i="4" s="1"/>
  <c r="V101" i="4"/>
  <c r="W101" i="4" s="1"/>
  <c r="V43" i="4"/>
  <c r="W43" i="4" s="1"/>
  <c r="V307" i="4"/>
  <c r="W307" i="4" s="1"/>
  <c r="V200" i="4"/>
  <c r="W200" i="4" s="1"/>
  <c r="V507" i="4"/>
  <c r="W507" i="4" s="1"/>
  <c r="V150" i="4"/>
  <c r="W150" i="4" s="1"/>
  <c r="V148" i="4"/>
  <c r="W148" i="4" s="1"/>
  <c r="V258" i="4"/>
  <c r="W258" i="4" s="1"/>
  <c r="V309" i="4"/>
  <c r="W309" i="4" s="1"/>
  <c r="V71" i="4"/>
  <c r="W71" i="4" s="1"/>
  <c r="V52" i="4"/>
  <c r="W52" i="4" s="1"/>
  <c r="V48" i="4"/>
  <c r="W48" i="4" s="1"/>
  <c r="V220" i="4"/>
  <c r="W220" i="4" s="1"/>
  <c r="V413" i="4"/>
  <c r="W413" i="4" s="1"/>
  <c r="V418" i="4"/>
  <c r="W418" i="4" s="1"/>
  <c r="V96" i="4"/>
  <c r="W96" i="4" s="1"/>
  <c r="V176" i="4"/>
  <c r="W176" i="4" s="1"/>
  <c r="V452" i="4"/>
  <c r="W452" i="4" s="1"/>
  <c r="V456" i="4"/>
  <c r="W456" i="4" s="1"/>
  <c r="V80" i="4"/>
  <c r="W80" i="4" s="1"/>
  <c r="V135" i="4"/>
  <c r="W135" i="4" s="1"/>
  <c r="V221" i="4"/>
  <c r="W221" i="4" s="1"/>
  <c r="V83" i="4"/>
  <c r="W83" i="4" s="1"/>
  <c r="V296" i="4"/>
  <c r="W296" i="4" s="1"/>
  <c r="V357" i="4"/>
  <c r="W357" i="4" s="1"/>
  <c r="V421" i="4"/>
  <c r="W421" i="4" s="1"/>
  <c r="V247" i="4"/>
  <c r="W247" i="4" s="1"/>
  <c r="V510" i="4"/>
  <c r="W510" i="4" s="1"/>
  <c r="V511" i="4"/>
  <c r="W511" i="4" s="1"/>
  <c r="V37" i="4"/>
  <c r="W37" i="4" s="1"/>
  <c r="V213" i="4"/>
  <c r="W213" i="4" s="1"/>
  <c r="V260" i="4"/>
  <c r="W260" i="4" s="1"/>
  <c r="V238" i="4"/>
  <c r="W238" i="4" s="1"/>
  <c r="V483" i="4"/>
  <c r="W483" i="4" s="1"/>
  <c r="V143" i="4"/>
  <c r="W143" i="4" s="1"/>
  <c r="V404" i="4"/>
  <c r="W404" i="4" s="1"/>
  <c r="V425" i="4"/>
  <c r="W425" i="4" s="1"/>
  <c r="V391" i="4"/>
  <c r="W391" i="4" s="1"/>
  <c r="V190" i="4"/>
  <c r="W190" i="4" s="1"/>
  <c r="V343" i="4"/>
  <c r="W343" i="4" s="1"/>
  <c r="V392" i="4"/>
  <c r="W392" i="4" s="1"/>
  <c r="V131" i="4"/>
  <c r="W131" i="4" s="1"/>
  <c r="V364" i="4"/>
  <c r="W364" i="4" s="1"/>
  <c r="V308" i="4"/>
  <c r="W308" i="4" s="1"/>
  <c r="V366" i="4"/>
  <c r="W366" i="4" s="1"/>
  <c r="V109" i="4"/>
  <c r="W109" i="4" s="1"/>
  <c r="V422" i="4"/>
  <c r="W422" i="4" s="1"/>
  <c r="V132" i="4"/>
  <c r="W132" i="4" s="1"/>
  <c r="V153" i="4"/>
  <c r="W153" i="4" s="1"/>
  <c r="V305" i="4"/>
  <c r="W305" i="4" s="1"/>
  <c r="V117" i="4"/>
  <c r="W117" i="4" s="1"/>
  <c r="V297" i="4"/>
  <c r="W297" i="4" s="1"/>
  <c r="V519" i="4"/>
  <c r="W519" i="4" s="1"/>
  <c r="V89" i="4"/>
  <c r="W89" i="4" s="1"/>
  <c r="V266" i="4"/>
  <c r="W266" i="4" s="1"/>
  <c r="V451" i="4"/>
  <c r="W451" i="4" s="1"/>
  <c r="V122" i="4"/>
  <c r="W122" i="4" s="1"/>
  <c r="V359" i="4"/>
  <c r="W359" i="4" s="1"/>
  <c r="V424" i="4"/>
  <c r="W424" i="4" s="1"/>
  <c r="V312" i="4"/>
  <c r="W312" i="4" s="1"/>
  <c r="V426" i="4"/>
  <c r="W426" i="4" s="1"/>
  <c r="V360" i="4"/>
  <c r="W360" i="4" s="1"/>
  <c r="V287" i="4"/>
  <c r="W287" i="4" s="1"/>
  <c r="V502" i="4"/>
  <c r="W502" i="4" s="1"/>
  <c r="V447" i="4"/>
  <c r="W447" i="4" s="1"/>
  <c r="V61" i="4"/>
  <c r="W61" i="4" s="1"/>
  <c r="V362" i="4"/>
  <c r="W362" i="4" s="1"/>
  <c r="V277" i="4"/>
  <c r="W277" i="4" s="1"/>
  <c r="V429" i="4"/>
  <c r="W429" i="4" s="1"/>
  <c r="V499" i="4"/>
  <c r="W499" i="4" s="1"/>
  <c r="V402" i="4"/>
  <c r="W402" i="4" s="1"/>
  <c r="V469" i="4"/>
  <c r="W469" i="4" s="1"/>
  <c r="V257" i="4"/>
  <c r="W257" i="4" s="1"/>
  <c r="V185" i="4"/>
  <c r="W185" i="4" s="1"/>
  <c r="V126" i="4"/>
  <c r="W126" i="4" s="1"/>
  <c r="V29" i="4"/>
  <c r="W29" i="4" s="1"/>
  <c r="V56" i="4"/>
  <c r="W56" i="4" s="1"/>
  <c r="V202" i="4"/>
  <c r="W202" i="4" s="1"/>
  <c r="V284" i="4"/>
  <c r="W284" i="4" s="1"/>
  <c r="V188" i="4"/>
  <c r="W188" i="4" s="1"/>
  <c r="V63" i="4"/>
  <c r="W63" i="4" s="1"/>
  <c r="V487" i="4"/>
  <c r="W487" i="4" s="1"/>
  <c r="V198" i="4"/>
  <c r="W198" i="4" s="1"/>
  <c r="V423" i="4"/>
  <c r="W423" i="4" s="1"/>
  <c r="V324" i="4"/>
  <c r="W324" i="4" s="1"/>
  <c r="V325" i="4"/>
  <c r="W325" i="4" s="1"/>
  <c r="V110" i="4"/>
  <c r="W110" i="4" s="1"/>
  <c r="V137" i="4"/>
  <c r="W137" i="4" s="1"/>
  <c r="V112" i="4"/>
  <c r="W112" i="4" s="1"/>
  <c r="V250" i="4"/>
  <c r="W250" i="4" s="1"/>
  <c r="V35" i="4"/>
  <c r="W35" i="4" s="1"/>
  <c r="V445" i="4"/>
  <c r="W445" i="4" s="1"/>
  <c r="V196" i="4"/>
  <c r="W196" i="4" s="1"/>
  <c r="V393" i="4"/>
  <c r="W393" i="4" s="1"/>
  <c r="V293" i="4"/>
  <c r="W293" i="4" s="1"/>
  <c r="V465" i="4"/>
  <c r="W465" i="4" s="1"/>
  <c r="V244" i="4"/>
  <c r="W244" i="4" s="1"/>
  <c r="V467" i="4"/>
  <c r="W467" i="4" s="1"/>
  <c r="V85" i="4"/>
  <c r="W85" i="4" s="1"/>
  <c r="V44" i="4"/>
  <c r="W44" i="4" s="1"/>
  <c r="V403" i="4"/>
  <c r="W403" i="4" s="1"/>
  <c r="V184" i="4"/>
  <c r="W184" i="4" s="1"/>
  <c r="V472" i="4"/>
  <c r="W472" i="4" s="1"/>
  <c r="V355" i="4"/>
  <c r="W355" i="4" s="1"/>
  <c r="V409" i="4"/>
  <c r="W409" i="4" s="1"/>
  <c r="V290" i="4"/>
  <c r="W290" i="4" s="1"/>
  <c r="V478" i="4"/>
  <c r="W478" i="4" s="1"/>
  <c r="V369" i="4"/>
  <c r="W369" i="4" s="1"/>
  <c r="V93" i="4"/>
  <c r="W93" i="4" s="1"/>
  <c r="V108" i="4"/>
  <c r="W108" i="4" s="1"/>
  <c r="V22" i="4"/>
  <c r="W22" i="4" s="1"/>
  <c r="V57" i="4"/>
  <c r="W57" i="4" s="1"/>
  <c r="V215" i="4"/>
  <c r="W215" i="4" s="1"/>
  <c r="V368" i="4"/>
  <c r="W368" i="4" s="1"/>
  <c r="V283" i="4"/>
  <c r="W283" i="4" s="1"/>
  <c r="V69" i="4"/>
  <c r="W69" i="4" s="1"/>
  <c r="V479" i="4"/>
  <c r="W479" i="4" s="1"/>
  <c r="V74" i="4"/>
  <c r="W74" i="4" s="1"/>
  <c r="V488" i="4"/>
  <c r="W488" i="4" s="1"/>
  <c r="V249" i="4"/>
  <c r="W249" i="4" s="1"/>
  <c r="V509" i="4"/>
  <c r="W509" i="4" s="1"/>
  <c r="V399" i="4"/>
  <c r="W399" i="4" s="1"/>
  <c r="V207" i="4"/>
  <c r="W207" i="4" s="1"/>
  <c r="V365" i="4"/>
  <c r="W365" i="4" s="1"/>
  <c r="V473" i="4"/>
  <c r="W473" i="4" s="1"/>
  <c r="V475" i="4"/>
  <c r="W475" i="4" s="1"/>
  <c r="V219" i="4"/>
  <c r="W219" i="4" s="1"/>
  <c r="V495" i="4"/>
  <c r="W495" i="4" s="1"/>
  <c r="V489" i="4"/>
  <c r="W489" i="4" s="1"/>
  <c r="V490" i="4"/>
  <c r="W490" i="4" s="1"/>
  <c r="V159" i="4"/>
  <c r="W159" i="4" s="1"/>
  <c r="V161" i="4"/>
  <c r="W161" i="4" s="1"/>
  <c r="V175" i="4"/>
  <c r="W175" i="4" s="1"/>
  <c r="V386" i="4"/>
  <c r="W386" i="4" s="1"/>
  <c r="V450" i="4"/>
  <c r="W450" i="4" s="1"/>
  <c r="V90" i="4"/>
  <c r="W90" i="4" s="1"/>
  <c r="V248" i="4"/>
  <c r="W248" i="4" s="1"/>
  <c r="V339" i="4"/>
  <c r="W339" i="4" s="1"/>
  <c r="V390" i="4"/>
  <c r="W390" i="4" s="1"/>
  <c r="V54" i="4"/>
  <c r="W54" i="4" s="1"/>
  <c r="V152" i="4"/>
  <c r="W152" i="4" s="1"/>
  <c r="V292" i="4"/>
  <c r="W292" i="4" s="1"/>
  <c r="V338" i="4"/>
  <c r="W338" i="4" s="1"/>
  <c r="V139" i="4"/>
  <c r="W139" i="4" s="1"/>
  <c r="V380" i="4"/>
  <c r="W380" i="4" s="1"/>
  <c r="V500" i="4"/>
  <c r="W500" i="4" s="1"/>
  <c r="V263" i="4"/>
  <c r="W263" i="4" s="1"/>
  <c r="V412" i="4"/>
  <c r="W412" i="4" s="1"/>
  <c r="V86" i="4"/>
  <c r="W86" i="4" s="1"/>
  <c r="V271" i="4"/>
  <c r="W271" i="4" s="1"/>
  <c r="V367" i="4"/>
  <c r="W367" i="4" s="1"/>
  <c r="V146" i="4"/>
  <c r="W146" i="4" s="1"/>
  <c r="V50" i="4"/>
  <c r="W50" i="4" s="1"/>
  <c r="V336" i="4"/>
  <c r="W336" i="4" s="1"/>
  <c r="V477" i="4"/>
  <c r="W477" i="4" s="1"/>
  <c r="V195" i="4"/>
  <c r="W195" i="4" s="1"/>
  <c r="V214" i="4"/>
  <c r="W214" i="4" s="1"/>
  <c r="V120" i="4"/>
  <c r="W120" i="4" s="1"/>
  <c r="V151" i="4"/>
  <c r="W151" i="4" s="1"/>
  <c r="V289" i="4"/>
  <c r="W289" i="4" s="1"/>
  <c r="V127" i="4"/>
  <c r="W127" i="4" s="1"/>
  <c r="V358" i="4"/>
  <c r="W358" i="4" s="1"/>
  <c r="V286" i="4"/>
  <c r="W286" i="4" s="1"/>
  <c r="V397" i="4"/>
  <c r="W397" i="4" s="1"/>
  <c r="V224" i="4"/>
  <c r="W224" i="4" s="1"/>
  <c r="V513" i="4"/>
  <c r="W513" i="4" s="1"/>
  <c r="V140" i="4"/>
  <c r="W140" i="4" s="1"/>
  <c r="V217" i="4"/>
  <c r="W217" i="4" s="1"/>
  <c r="V158" i="4"/>
  <c r="W158" i="4" s="1"/>
  <c r="W18" i="4" l="1"/>
  <c r="V527" i="4"/>
</calcChain>
</file>

<file path=xl/sharedStrings.xml><?xml version="1.0" encoding="utf-8"?>
<sst xmlns="http://schemas.openxmlformats.org/spreadsheetml/2006/main" count="4196" uniqueCount="791">
  <si>
    <t>Cargo</t>
  </si>
  <si>
    <t>Totales en RD$</t>
  </si>
  <si>
    <t xml:space="preserve"> 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</si>
  <si>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</si>
  <si>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</si>
  <si>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</si>
  <si>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</si>
  <si>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</si>
  <si>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</si>
  <si>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</si>
  <si>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</si>
  <si>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</si>
  <si>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</si>
  <si>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</si>
  <si>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</si>
  <si>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</si>
  <si>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</si>
  <si>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</si>
  <si>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</si>
  <si>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</si>
  <si>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</si>
  <si>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</si>
  <si>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</si>
  <si>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</si>
  <si>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</si>
  <si>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</si>
  <si>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</si>
  <si>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</si>
  <si>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</si>
  <si>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</si>
  <si>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</si>
  <si>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</si>
  <si>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</si>
  <si>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</si>
  <si>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</si>
  <si>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</si>
  <si>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</si>
  <si>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</si>
  <si>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</si>
  <si>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</si>
  <si>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</si>
  <si>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</si>
  <si>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</si>
  <si>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</si>
  <si>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</si>
  <si>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</si>
  <si>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</si>
  <si>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</si>
  <si>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</si>
  <si>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</si>
  <si>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</si>
  <si>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</si>
  <si>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</si>
  <si>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</si>
  <si>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</si>
  <si>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</si>
  <si>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</si>
  <si>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</si>
  <si>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</si>
  <si>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</si>
  <si>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</si>
  <si>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</si>
  <si>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</si>
  <si>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</si>
  <si>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</si>
  <si>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</si>
  <si>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</si>
  <si>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</si>
  <si>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</si>
  <si>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</si>
  <si>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</si>
  <si>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</si>
  <si>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</si>
  <si>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</si>
  <si>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</si>
  <si>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</si>
  <si>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</si>
  <si>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</si>
  <si>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</si>
  <si>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</si>
  <si>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</si>
  <si>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</si>
  <si>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</si>
  <si>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</si>
  <si>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</si>
  <si>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</si>
  <si>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</si>
  <si>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</si>
  <si>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</si>
  <si>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</si>
  <si>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</si>
  <si>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</si>
  <si>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</si>
  <si>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</si>
  <si>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</si>
  <si>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</si>
  <si>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</si>
  <si>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</si>
  <si>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</si>
  <si>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</si>
  <si>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</si>
  <si>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</si>
  <si>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</si>
  <si>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</si>
  <si>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</si>
  <si>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</si>
  <si>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</si>
  <si>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</si>
  <si>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</si>
  <si>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</si>
  <si>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</si>
  <si>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</si>
  <si>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</si>
  <si>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</si>
  <si>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VICTOR ANDRES VENTURA CRUZ</t>
  </si>
  <si>
    <t>SONIA JOSEFINA GOMEZ DIAZ</t>
  </si>
  <si>
    <t>ROSA MARIA PEÑA REYES DE NUÑEZ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</si>
  <si>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</si>
  <si>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</si>
  <si>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</si>
  <si>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</si>
  <si>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</si>
  <si>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</si>
  <si>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</si>
  <si>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</si>
  <si>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</si>
  <si>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</si>
  <si>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</si>
  <si>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</si>
  <si>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</si>
  <si>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</si>
  <si>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JULIO CESAR PENA PAULINO</t>
  </si>
  <si>
    <t>JUAN FRANCISCO CRUCETA GUTIERREZ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</si>
  <si>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</si>
  <si>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</si>
  <si>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</si>
  <si>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</si>
  <si>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</si>
  <si>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FLOR ELENA GONZALEZ ALCANTARA</t>
  </si>
  <si>
    <t>FELIX RAMON MINAYA POLANCO</t>
  </si>
  <si>
    <t>ELIYOSEPH ALTAGRACIA ALMONTE ACEVED</t>
  </si>
  <si>
    <t>EDDY VALENTIN BETANCES SALCEDO</t>
  </si>
  <si>
    <t>DAMIANA MERCEDES PICHARDO ALMANZAR</t>
  </si>
  <si>
    <t>CARMEN JEANNETTE CASTILLO ARIAS</t>
  </si>
  <si>
    <t>ANDRES DE JESUS TEJADA SALAS</t>
  </si>
  <si>
    <t>AMARILIS GABOT PAULINO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</si>
  <si>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</si>
  <si>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</si>
  <si>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</si>
  <si>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</si>
  <si>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</si>
  <si>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</si>
  <si>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</si>
  <si>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</si>
  <si>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</si>
  <si>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</si>
  <si>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</si>
  <si>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</si>
  <si>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</si>
  <si>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</si>
  <si>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</si>
  <si>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</si>
  <si>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</si>
  <si>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</si>
  <si>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</si>
  <si>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</si>
  <si>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</si>
  <si>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</si>
  <si>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</si>
  <si>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</si>
  <si>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</si>
  <si>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</si>
  <si>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</si>
  <si>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</si>
  <si>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</si>
  <si>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</si>
  <si>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</si>
  <si>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</si>
  <si>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</si>
  <si>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</si>
  <si>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</si>
  <si>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</si>
  <si>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</si>
  <si>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</si>
  <si>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</si>
  <si>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</si>
  <si>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</si>
  <si>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</si>
  <si>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</si>
  <si>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</si>
  <si>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</si>
  <si>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</si>
  <si>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</si>
  <si>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</si>
  <si>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</si>
  <si>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</si>
  <si>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</si>
  <si>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</si>
  <si>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</si>
  <si>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</si>
  <si>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</si>
  <si>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</si>
  <si>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</si>
  <si>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</si>
  <si>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</si>
  <si>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</si>
  <si>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VALENTIN AMARO ALMONTE</t>
  </si>
  <si>
    <t>ORLANDO BIENVENIDO MUÑOZ PINEDA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</si>
  <si>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</si>
  <si>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</si>
  <si>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</si>
  <si>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</si>
  <si>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</si>
  <si>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</si>
  <si>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DIEGO ANTONIO DEL ORBE MATOS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</si>
  <si>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</si>
  <si>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</si>
  <si>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</si>
  <si>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</si>
  <si>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</si>
  <si>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</si>
  <si>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</si>
  <si>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</si>
  <si>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</si>
  <si>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</si>
  <si>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GENESIS RADHAISA LOPEZ</t>
  </si>
  <si>
    <t>FRANCISCO ANTONIO PIMENTEL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</si>
  <si>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</si>
  <si>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</si>
  <si>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</si>
  <si>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</si>
  <si>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</si>
  <si>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</si>
  <si>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</si>
  <si>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</si>
  <si>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</si>
  <si>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</si>
  <si>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</si>
  <si>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</si>
  <si>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</si>
  <si>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</si>
  <si>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</si>
  <si>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</si>
  <si>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</si>
  <si>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</si>
  <si>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</si>
  <si>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</si>
  <si>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</si>
  <si>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</si>
  <si>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</si>
  <si>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</si>
  <si>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</si>
  <si>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</si>
  <si>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</si>
  <si>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</si>
  <si>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</si>
  <si>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</si>
  <si>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</si>
  <si>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</si>
  <si>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</si>
  <si>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</si>
  <si>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</si>
  <si>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</si>
  <si>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</si>
  <si>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</si>
  <si>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</si>
  <si>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</si>
  <si>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</si>
  <si>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</si>
  <si>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</si>
  <si>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</si>
  <si>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</si>
  <si>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</si>
  <si>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</si>
  <si>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</si>
  <si>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</si>
  <si>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</si>
  <si>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</si>
  <si>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</si>
  <si>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</si>
  <si>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</si>
  <si>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</si>
  <si>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</si>
  <si>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</si>
  <si>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</si>
  <si>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</si>
  <si>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</si>
  <si>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</si>
  <si>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</si>
  <si>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NIURKA ALTAGRACIA BAEZ DE LEON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</si>
  <si>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</si>
  <si>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</si>
  <si>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</si>
  <si>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</si>
  <si>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</si>
  <si>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</si>
  <si>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</si>
  <si>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</si>
  <si>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</si>
  <si>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LEONARDO ANTONIO HERRERA MORALES</t>
  </si>
  <si>
    <t>ROSANNY JOSEFINA TAVAREZ ORTEGA</t>
  </si>
  <si>
    <t>MILEDY MERCEDES TRINIDAD URRACA</t>
  </si>
  <si>
    <t>ALEXANDRA MARIA FONDEUR SANCHEZ</t>
  </si>
  <si>
    <t>PAULINA ISABEL PERALTA ACOSTA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</si>
  <si>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</si>
  <si>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</si>
  <si>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</si>
  <si>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</si>
  <si>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</si>
  <si>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</si>
  <si>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</si>
  <si>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</si>
  <si>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</si>
  <si>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</si>
  <si>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</si>
  <si>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</si>
  <si>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</si>
  <si>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</si>
  <si>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</si>
  <si>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</si>
  <si>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</si>
  <si>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</si>
  <si>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</si>
  <si>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</si>
  <si>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</si>
  <si>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</si>
  <si>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</si>
  <si>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</si>
  <si>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</si>
  <si>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</si>
  <si>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</si>
  <si>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</si>
  <si>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</si>
  <si>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</si>
  <si>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</si>
  <si>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</si>
  <si>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</si>
  <si>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</si>
  <si>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</si>
  <si>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</si>
  <si>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</si>
  <si>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</si>
  <si>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</si>
  <si>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</si>
  <si>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</si>
  <si>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</si>
  <si>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</si>
  <si>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</si>
  <si>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</si>
  <si>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</si>
  <si>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</si>
  <si>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</si>
  <si>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</si>
  <si>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</si>
  <si>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</si>
  <si>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</si>
  <si>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</si>
  <si>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</si>
  <si>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</si>
  <si>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</si>
  <si>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</si>
  <si>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</si>
  <si>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</si>
  <si>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</si>
  <si>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</si>
  <si>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</si>
  <si>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</si>
  <si>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</si>
  <si>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</si>
  <si>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</si>
  <si>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</si>
  <si>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</si>
  <si>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</si>
  <si>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</si>
  <si>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</si>
  <si>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</si>
  <si>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ANTONIO ALBERTO DELGADO OLIVO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</si>
  <si>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</si>
  <si>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</si>
  <si>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</si>
  <si>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</si>
  <si>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</si>
  <si>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</si>
  <si>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</si>
  <si>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</si>
  <si>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</si>
  <si>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</si>
  <si>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HENYER RAMON ZAMORA MOTA</t>
  </si>
  <si>
    <t>GRISLEANDRO AMADOR PEREZ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</si>
  <si>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</si>
  <si>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</si>
  <si>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</si>
  <si>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</si>
  <si>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</si>
  <si>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</si>
  <si>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</si>
  <si>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</si>
  <si>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</si>
  <si>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</si>
  <si>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</si>
  <si>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</si>
  <si>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</si>
  <si>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</si>
  <si>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</si>
  <si>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</si>
  <si>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</si>
  <si>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</si>
  <si>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</si>
  <si>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</si>
  <si>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</si>
  <si>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</si>
  <si>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</si>
  <si>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</si>
  <si>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</si>
  <si>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</si>
  <si>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</si>
  <si>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</si>
  <si>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</si>
  <si>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</si>
  <si>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</si>
  <si>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</si>
  <si>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</si>
  <si>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</si>
  <si>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</si>
  <si>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</si>
  <si>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</si>
  <si>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</si>
  <si>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</si>
  <si>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</si>
  <si>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</si>
  <si>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</si>
  <si>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</si>
  <si>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</si>
  <si>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</si>
  <si>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</si>
  <si>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</si>
  <si>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</si>
  <si>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</si>
  <si>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</si>
  <si>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</si>
  <si>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</si>
  <si>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</si>
  <si>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</si>
  <si>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</si>
  <si>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</si>
  <si>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</si>
  <si>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</si>
  <si>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</si>
  <si>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</si>
  <si>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</si>
  <si>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</si>
  <si>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</si>
  <si>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</si>
  <si>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</si>
  <si>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</si>
  <si>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AUIRDA CESARINA RAMIREZ</t>
  </si>
  <si>
    <t>ELISANDRE POLANCO FRANCE</t>
  </si>
  <si>
    <t>División Activos Fijos</t>
  </si>
  <si>
    <t>TÉCNICO DE MERCADEO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</si>
  <si>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</si>
  <si>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</si>
  <si>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</si>
  <si>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</si>
  <si>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</si>
  <si>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</si>
  <si>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</si>
  <si>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</si>
  <si>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</si>
  <si>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</si>
  <si>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</si>
  <si>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</si>
  <si>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</si>
  <si>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</si>
  <si>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</si>
  <si>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</si>
  <si>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YOHANNA TAMAL HERNANDEZ CONSORO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</si>
  <si>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</si>
  <si>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</si>
  <si>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</si>
  <si>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</si>
  <si>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</si>
  <si>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</si>
  <si>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</si>
  <si>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</si>
  <si>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</si>
  <si>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</si>
  <si>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</si>
  <si>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</si>
  <si>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</si>
  <si>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</si>
  <si>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</si>
  <si>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</si>
  <si>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</si>
  <si>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</si>
  <si>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</si>
  <si>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ANALISTA DE PROCESOS</t>
  </si>
  <si>
    <t>MARIELA ORTIZ CEPEDA</t>
  </si>
  <si>
    <t>Departamento Desarrollo Institucional</t>
  </si>
  <si>
    <t>MARIA LEONOR DIAZ CONCEPCION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</si>
  <si>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</si>
  <si>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</si>
  <si>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</si>
  <si>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</si>
  <si>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</si>
  <si>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</si>
  <si>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</si>
  <si>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</si>
  <si>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</si>
  <si>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</si>
  <si>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</si>
  <si>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</si>
  <si>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</si>
  <si>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</si>
  <si>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</si>
  <si>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</si>
  <si>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</si>
  <si>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</si>
  <si>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</si>
  <si>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</si>
  <si>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</si>
  <si>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</si>
  <si>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</si>
  <si>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</si>
  <si>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</si>
  <si>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</si>
  <si>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</si>
  <si>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</si>
  <si>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</si>
  <si>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</si>
  <si>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</si>
  <si>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</si>
  <si>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</si>
  <si>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</si>
  <si>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</si>
  <si>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</si>
  <si>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</si>
  <si>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</si>
  <si>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</si>
  <si>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</si>
  <si>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</si>
  <si>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</si>
  <si>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</si>
  <si>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</si>
  <si>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</si>
  <si>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</si>
  <si>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</si>
  <si>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</si>
  <si>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</si>
  <si>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</si>
  <si>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</si>
  <si>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</si>
  <si>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</si>
  <si>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</si>
  <si>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</si>
  <si>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</si>
  <si>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</si>
  <si>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</si>
  <si>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</si>
  <si>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</si>
  <si>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</si>
  <si>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</si>
  <si>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</si>
  <si>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</si>
  <si>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</si>
  <si>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</si>
  <si>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</si>
  <si>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</si>
  <si>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</si>
  <si>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</si>
  <si>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</si>
  <si>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</si>
  <si>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</si>
  <si>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</si>
  <si>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</si>
  <si>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</si>
  <si>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</si>
  <si>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</si>
  <si>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</si>
  <si>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</si>
  <si>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</si>
  <si>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</si>
  <si>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</si>
  <si>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</si>
  <si>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</si>
  <si>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</si>
  <si>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</si>
  <si>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</si>
  <si>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</si>
  <si>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 xml:space="preserve">ENC. DEL DPTO. DE EVALUACION 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</si>
  <si>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</si>
  <si>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</si>
  <si>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</si>
  <si>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</si>
  <si>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</si>
  <si>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</si>
  <si>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ADMINISTRADOR DE MONITOREO DE</t>
  </si>
  <si>
    <t>ANALISTA DE REGISTRO Y CONTRO</t>
  </si>
  <si>
    <t>ANALISTA DE INVESTIGACION Y P</t>
  </si>
  <si>
    <t>TÉCNICO DE CALIDAD EN LA GEST</t>
  </si>
  <si>
    <t>TÉCNICO DE CONTABILIDAD</t>
  </si>
  <si>
    <t>TÉCNICO DE PROGRAMACIÓN DE BI</t>
  </si>
  <si>
    <t>Direccion de Planificacion y Desarrollo</t>
  </si>
  <si>
    <t>MAYRA VIRGINIA GOMEZ</t>
  </si>
  <si>
    <t>CLEOTILDE ASUNCION NUÑEZ ALIES</t>
  </si>
  <si>
    <t>TECNICO EN COMPRAS Y CONTRATA</t>
  </si>
  <si>
    <t>0108/2023</t>
  </si>
  <si>
    <t>ANALISTA DE INVESTIGACION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</si>
  <si>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</si>
  <si>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</si>
  <si>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</si>
  <si>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</si>
  <si>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</si>
  <si>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</si>
  <si>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</si>
  <si>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</si>
  <si>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</si>
  <si>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CLENIS ANA CRISTINA TAVAREZ MARIA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</si>
  <si>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</si>
  <si>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</si>
  <si>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</si>
  <si>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</si>
  <si>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</si>
  <si>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EDWIN EMMANUEL SANTANA SORIANO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</si>
  <si>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</si>
  <si>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</si>
  <si>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</si>
  <si>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</si>
  <si>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</si>
  <si>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</si>
  <si>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</si>
  <si>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</si>
  <si>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</si>
  <si>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ROSA MIGUELINA SANTOS ROJAS</t>
  </si>
  <si>
    <t>ALAM ALFREDO ACEVEDO LUGO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</si>
  <si>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</si>
  <si>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</si>
  <si>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</si>
  <si>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</si>
  <si>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</si>
  <si>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</si>
  <si>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</si>
  <si>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</si>
  <si>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</si>
  <si>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</si>
  <si>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</si>
  <si>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</si>
  <si>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</si>
  <si>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</si>
  <si>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</si>
  <si>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</si>
  <si>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</si>
  <si>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</si>
  <si>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</si>
  <si>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</si>
  <si>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</si>
  <si>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</si>
  <si>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</si>
  <si>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</si>
  <si>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00-001-0000690-7</t>
  </si>
  <si>
    <t>00-001-0032388-0</t>
  </si>
  <si>
    <t>00-001-0053655-6</t>
  </si>
  <si>
    <t>00-001-0057796-4</t>
  </si>
  <si>
    <t>00-001-0108769-0</t>
  </si>
  <si>
    <t>00-001-0115763-4</t>
  </si>
  <si>
    <t>00-001-0135270-6</t>
  </si>
  <si>
    <t>00-001-0135435-5</t>
  </si>
  <si>
    <t>00-001-0177069-1</t>
  </si>
  <si>
    <t>00-001-0380689-9</t>
  </si>
  <si>
    <t>00-001-0396024-1</t>
  </si>
  <si>
    <t>00-001-0465772-1</t>
  </si>
  <si>
    <t>00-001-0595958-9</t>
  </si>
  <si>
    <t>00-001-0729435-7</t>
  </si>
  <si>
    <t>00-001-0730887-6</t>
  </si>
  <si>
    <t>00-001-0817881-5</t>
  </si>
  <si>
    <t>00-001-0870270-5</t>
  </si>
  <si>
    <t>00-001-1020939-2</t>
  </si>
  <si>
    <t>00-001-1053113-4</t>
  </si>
  <si>
    <t>00-001-1098934-0</t>
  </si>
  <si>
    <t>GAMALIER DEL ROSARIO MERCEDES</t>
  </si>
  <si>
    <t>00-001-1141697-0</t>
  </si>
  <si>
    <t>00-001-1259333-0</t>
  </si>
  <si>
    <t>00-001-1270861-5</t>
  </si>
  <si>
    <t>00-001-1387113-1</t>
  </si>
  <si>
    <t>00-001-1416825-5</t>
  </si>
  <si>
    <t>00-001-1459404-7</t>
  </si>
  <si>
    <t>00-001-1483996-2</t>
  </si>
  <si>
    <t>00-001-1678590-8</t>
  </si>
  <si>
    <t>00-001-1710891-0</t>
  </si>
  <si>
    <t>00-001-1774709-7</t>
  </si>
  <si>
    <t>00-001-1794048-6</t>
  </si>
  <si>
    <t>00-001-1795941-1</t>
  </si>
  <si>
    <t>00-001-1807006-9</t>
  </si>
  <si>
    <t>00-001-1835221-0</t>
  </si>
  <si>
    <t>00-001-1849211-5</t>
  </si>
  <si>
    <t>00-001-1884924-9</t>
  </si>
  <si>
    <t>00-001-1892825-8</t>
  </si>
  <si>
    <t>00-001-1925386-2</t>
  </si>
  <si>
    <t>00-001-1926133-7</t>
  </si>
  <si>
    <t>00-001-1926164-2</t>
  </si>
  <si>
    <t>00-002-0080825-1</t>
  </si>
  <si>
    <t>00-002-0115860-7</t>
  </si>
  <si>
    <t>00-003-0092225-9</t>
  </si>
  <si>
    <t>00-005-0008179-9</t>
  </si>
  <si>
    <t>00-008-0031810-7</t>
  </si>
  <si>
    <t>COORDINADOR ADM</t>
  </si>
  <si>
    <t>00-010-0063582-9</t>
  </si>
  <si>
    <t>00-010-0068295-3</t>
  </si>
  <si>
    <t>00-010-0092224-3</t>
  </si>
  <si>
    <t>00-011-0029162-2</t>
  </si>
  <si>
    <t>00-012-0031338-3</t>
  </si>
  <si>
    <t>00-012-0056846-5</t>
  </si>
  <si>
    <t>00-012-0101599-5</t>
  </si>
  <si>
    <t>00-012-0103035-8</t>
  </si>
  <si>
    <t>00-012-0112431-8</t>
  </si>
  <si>
    <t>00-012-0116831-5</t>
  </si>
  <si>
    <t>00-017-0015766-0</t>
  </si>
  <si>
    <t>00-017-0021309-1</t>
  </si>
  <si>
    <t>00-017-0023042-6</t>
  </si>
  <si>
    <t>00-023-0115332-2</t>
  </si>
  <si>
    <t>00-023-0146009-9</t>
  </si>
  <si>
    <t>00-023-0149029-4</t>
  </si>
  <si>
    <t>00-023-0150546-3</t>
  </si>
  <si>
    <t>00-027-0047862-7</t>
  </si>
  <si>
    <t>00-031-0304031-1</t>
  </si>
  <si>
    <t>00-031-0364095-3</t>
  </si>
  <si>
    <t>00-031-0428265-6</t>
  </si>
  <si>
    <t>00-031-0466452-3</t>
  </si>
  <si>
    <t>00-032-0038487-7</t>
  </si>
  <si>
    <t>00-037-0035763-9</t>
  </si>
  <si>
    <t>00-045-0005575-3</t>
  </si>
  <si>
    <t>00-048-0014216-0</t>
  </si>
  <si>
    <t>00-049-0048360-5</t>
  </si>
  <si>
    <t>00-051-0019415-7</t>
  </si>
  <si>
    <t>00-054-0123891-9</t>
  </si>
  <si>
    <t>00-057-0011813-5</t>
  </si>
  <si>
    <t>00-067-0012172-3</t>
  </si>
  <si>
    <t>00-068-0000792-1</t>
  </si>
  <si>
    <t>00-068-0049024-2</t>
  </si>
  <si>
    <t>00-085-0008651-0</t>
  </si>
  <si>
    <t>00-144-0000252-4</t>
  </si>
  <si>
    <t>00-223-0042893-9</t>
  </si>
  <si>
    <t>LOIDA ESTHER MADERA PEÑA</t>
  </si>
  <si>
    <t>ENCARGADO (A) DE DPTO. DE BIE</t>
  </si>
  <si>
    <t>00-223-0046377-9</t>
  </si>
  <si>
    <t>00-223-0089844-6</t>
  </si>
  <si>
    <t>00-223-0104285-3</t>
  </si>
  <si>
    <t>00-223-0114003-8</t>
  </si>
  <si>
    <t>JENNIFER MATOS DE LA CRUZ</t>
  </si>
  <si>
    <t>TÉCNICO DE CONTROL DE BIENES</t>
  </si>
  <si>
    <t>00-223-0132092-9</t>
  </si>
  <si>
    <t>00-223-0173882-3</t>
  </si>
  <si>
    <t>00-225-0009836-7</t>
  </si>
  <si>
    <t>00-225-0083981-0</t>
  </si>
  <si>
    <t>00-402-0050370-0</t>
  </si>
  <si>
    <t>00-402-0904226-2</t>
  </si>
  <si>
    <t>00-402-0914486-0</t>
  </si>
  <si>
    <t>00-402-1405239-7</t>
  </si>
  <si>
    <t>00-402-1555899-6</t>
  </si>
  <si>
    <t>00-402-1805496-9</t>
  </si>
  <si>
    <t>00-402-2002226-9</t>
  </si>
  <si>
    <t>00-402-2015790-9</t>
  </si>
  <si>
    <t>00-402-2044323-4</t>
  </si>
  <si>
    <t>00-402-2070011-2</t>
  </si>
  <si>
    <t>00-402-2117232-9</t>
  </si>
  <si>
    <t>00-402-2127751-6</t>
  </si>
  <si>
    <t>YULAI JOSEFINA RUMALDO TATIS</t>
  </si>
  <si>
    <t>00-402-2162660-5</t>
  </si>
  <si>
    <t>00-402-2187676-2</t>
  </si>
  <si>
    <t>00-402-2197467-4</t>
  </si>
  <si>
    <t>00-402-2233089-2</t>
  </si>
  <si>
    <t>00-402-2256101-7</t>
  </si>
  <si>
    <t>00-402-2258625-3</t>
  </si>
  <si>
    <t>00-402-2297599-3</t>
  </si>
  <si>
    <t>EZEMIL REYES GOMEZ</t>
  </si>
  <si>
    <t>ENCARGADO (A) DIVISION RECURS</t>
  </si>
  <si>
    <t>00-402-2313669-4</t>
  </si>
  <si>
    <t>00-402-2421897-0</t>
  </si>
  <si>
    <t>00-402-2425061-9</t>
  </si>
  <si>
    <t>00-402-2435012-0</t>
  </si>
  <si>
    <t>00-402-2453452-5</t>
  </si>
  <si>
    <t>00-402-2482735-8</t>
  </si>
  <si>
    <t>00-402-2501015-2</t>
  </si>
  <si>
    <t>00-402-2501237-2</t>
  </si>
  <si>
    <t>00-402-2508829-9</t>
  </si>
  <si>
    <t>PENELOPE SILVA ROMERO</t>
  </si>
  <si>
    <t>00-402-3458089-8</t>
  </si>
  <si>
    <t>DOC</t>
  </si>
  <si>
    <t>ADM</t>
  </si>
  <si>
    <t>División de Orientacion</t>
  </si>
  <si>
    <t>División de Recursos Humanos</t>
  </si>
  <si>
    <t>Nómina Temporal Octubre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</si>
</sst>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2" fillId="4" borderId="0" xfId="0" applyFont="1" applyFill="1" applyAlignment="1">
      <alignment horizontal="center"/>
    </xf>
    <xf numFmtId="4" fontId="0" fillId="0" borderId="0" xfId="0" applyNumberFormat="1"/>
    <xf numFmtId="0" fontId="7" fillId="3" borderId="3" xfId="0" applyFont="1" applyFill="1" applyBorder="1" applyAlignment="1">
      <alignment horizontal="left"/>
    </xf>
    <xf numFmtId="43" fontId="3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51D7CDB0-56C3-42B6-AD3E-EF5B983EF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0A6B6-82CF-48BA-BA3C-201B2408A3A6}">
  <sheetPr>
    <tabColor rgb="FF92D050"/>
    <pageSetUpPr fitToPage="1"/>
  </sheetPr>
  <dimension ref="A9:AK1255"/>
  <sheetViews>
    <sheetView showGridLines="0" tabSelected="1" topLeftCell="V16" zoomScaleNormal="100" workbookViewId="0">
      <selection activeCell="W16" sqref="W1:AM1048576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10.85546875" style="1" hidden="1" customWidth="1"/>
    <col min="24" max="24" width="16.42578125" style="1" hidden="1" customWidth="1"/>
    <col min="25" max="25" width="41.140625" style="1" hidden="1" customWidth="1"/>
    <col min="26" max="26" width="35.42578125" style="1" hidden="1" customWidth="1"/>
    <col min="27" max="37" width="10.85546875" style="1" hidden="1" customWidth="1"/>
    <col min="38" max="39" width="0" style="1" hidden="1" customWidth="1"/>
    <col min="40" max="16384" width="10.85546875" style="1"/>
  </cols>
  <sheetData>
    <row r="9" spans="1:22" ht="15" x14ac:dyDescent="0.3">
      <c r="A9" s="44"/>
      <c r="B9" s="44"/>
      <c r="C9" s="44"/>
      <c r="D9" s="44"/>
      <c r="E9" s="44"/>
      <c r="F9" s="44"/>
      <c r="G9" s="45"/>
      <c r="H9" s="45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ht="18" x14ac:dyDescent="0.25">
      <c r="A10" s="50" t="s">
        <v>153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18" customHeight="1" x14ac:dyDescent="0.2">
      <c r="A11" s="51" t="s">
        <v>557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1:22" ht="18" x14ac:dyDescent="0.25">
      <c r="A12" s="43"/>
      <c r="B12" s="43"/>
      <c r="C12"/>
      <c r="D1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15.75" x14ac:dyDescent="0.25">
      <c r="A13" s="52" t="s">
        <v>790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</row>
    <row r="14" spans="1:22" s="6" customFormat="1" ht="14.45" customHeight="1" x14ac:dyDescent="0.2">
      <c r="A14" s="53" t="s">
        <v>556</v>
      </c>
      <c r="B14" s="42"/>
      <c r="C14" s="54" t="s">
        <v>555</v>
      </c>
      <c r="D14" s="54" t="s">
        <v>0</v>
      </c>
      <c r="E14" s="53" t="s">
        <v>554</v>
      </c>
      <c r="F14" s="53" t="s">
        <v>553</v>
      </c>
      <c r="G14" s="55" t="s">
        <v>552</v>
      </c>
      <c r="H14" s="56"/>
      <c r="I14" s="59" t="s">
        <v>551</v>
      </c>
      <c r="J14" s="59" t="s">
        <v>550</v>
      </c>
      <c r="K14" s="59" t="s">
        <v>549</v>
      </c>
      <c r="L14" s="53" t="s">
        <v>548</v>
      </c>
      <c r="M14" s="53"/>
      <c r="N14" s="53"/>
      <c r="O14" s="53"/>
      <c r="P14" s="53"/>
      <c r="Q14" s="53"/>
      <c r="R14" s="53"/>
      <c r="S14" s="41"/>
      <c r="T14" s="62" t="s">
        <v>547</v>
      </c>
      <c r="U14" s="62"/>
      <c r="V14" s="59" t="s">
        <v>546</v>
      </c>
    </row>
    <row r="15" spans="1:22" s="6" customFormat="1" ht="23.25" customHeight="1" x14ac:dyDescent="0.2">
      <c r="A15" s="53"/>
      <c r="B15" s="40"/>
      <c r="C15" s="54"/>
      <c r="D15" s="54"/>
      <c r="E15" s="53"/>
      <c r="F15" s="53"/>
      <c r="G15" s="57"/>
      <c r="H15" s="58"/>
      <c r="I15" s="59"/>
      <c r="J15" s="59"/>
      <c r="K15" s="59"/>
      <c r="L15" s="60" t="s">
        <v>545</v>
      </c>
      <c r="M15" s="60"/>
      <c r="N15" s="39"/>
      <c r="O15" s="60" t="s">
        <v>544</v>
      </c>
      <c r="P15" s="60"/>
      <c r="Q15" s="61" t="s">
        <v>543</v>
      </c>
      <c r="R15" s="61" t="s">
        <v>542</v>
      </c>
      <c r="S15" s="61" t="s">
        <v>541</v>
      </c>
      <c r="T15" s="61" t="s">
        <v>540</v>
      </c>
      <c r="U15" s="61" t="s">
        <v>539</v>
      </c>
      <c r="V15" s="59"/>
    </row>
    <row r="16" spans="1:22" s="34" customFormat="1" ht="24" x14ac:dyDescent="0.2">
      <c r="A16" s="53"/>
      <c r="B16" s="38" t="s">
        <v>538</v>
      </c>
      <c r="C16" s="54"/>
      <c r="D16" s="54"/>
      <c r="E16" s="53"/>
      <c r="F16" s="53"/>
      <c r="G16" s="37" t="s">
        <v>537</v>
      </c>
      <c r="H16" s="37" t="s">
        <v>536</v>
      </c>
      <c r="I16" s="59"/>
      <c r="J16" s="59"/>
      <c r="K16" s="59"/>
      <c r="L16" s="35" t="s">
        <v>535</v>
      </c>
      <c r="M16" s="35" t="s">
        <v>534</v>
      </c>
      <c r="N16" s="36" t="s">
        <v>533</v>
      </c>
      <c r="O16" s="35" t="s">
        <v>532</v>
      </c>
      <c r="P16" s="35" t="s">
        <v>531</v>
      </c>
      <c r="Q16" s="61"/>
      <c r="R16" s="61"/>
      <c r="S16" s="61"/>
      <c r="T16" s="61"/>
      <c r="U16" s="61"/>
      <c r="V16" s="59"/>
    </row>
    <row r="17" spans="1:37" ht="15" x14ac:dyDescent="0.25">
      <c r="A17" s="46"/>
      <c r="B17" s="33" t="s">
        <v>530</v>
      </c>
      <c r="C17" s="32"/>
      <c r="D17" s="32"/>
      <c r="E17" s="31"/>
      <c r="F17" s="31"/>
      <c r="G17" s="30"/>
      <c r="H17" s="30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8"/>
      <c r="V17" s="27"/>
      <c r="X17" t="s">
        <v>647</v>
      </c>
      <c r="Y17" t="s">
        <v>555</v>
      </c>
      <c r="Z17" t="s">
        <v>0</v>
      </c>
      <c r="AA17" t="s">
        <v>648</v>
      </c>
      <c r="AB17" t="s">
        <v>649</v>
      </c>
      <c r="AC17" t="s">
        <v>650</v>
      </c>
      <c r="AD17" t="s">
        <v>651</v>
      </c>
      <c r="AE17" t="s">
        <v>652</v>
      </c>
      <c r="AF17" t="s">
        <v>653</v>
      </c>
      <c r="AG17" t="s">
        <v>654</v>
      </c>
      <c r="AH17" t="s">
        <v>655</v>
      </c>
      <c r="AI17" t="s">
        <v>656</v>
      </c>
      <c r="AJ17" t="s">
        <v>657</v>
      </c>
    </row>
    <row r="18" spans="1:37" s="6" customFormat="1" ht="15" x14ac:dyDescent="0.25">
      <c r="A18" s="16">
        <v>1</v>
      </c>
      <c r="B18" s="26" t="s">
        <v>527</v>
      </c>
      <c r="C18" s="14" t="s">
        <v>529</v>
      </c>
      <c r="D18" s="14" t="s">
        <v>291</v>
      </c>
      <c r="E18" s="14" t="s">
        <v>4</v>
      </c>
      <c r="F18" s="14" t="s">
        <v>7</v>
      </c>
      <c r="G18" s="13">
        <v>45078</v>
      </c>
      <c r="H18" s="13">
        <v>45260</v>
      </c>
      <c r="I18" s="12">
        <v>45000</v>
      </c>
      <c r="J18" s="12">
        <v>1148.33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/>
      <c r="R18" s="12">
        <f t="shared" ref="R18:R49" si="5">L18+M18+N18+O18+P18</f>
        <v>9562.5</v>
      </c>
      <c r="S18" s="12">
        <v>0</v>
      </c>
      <c r="T18" s="12">
        <f t="shared" ref="T18:T49" si="6">+L18+O18+Q18+S18+J18+K18</f>
        <v>3807.83</v>
      </c>
      <c r="U18" s="12">
        <f t="shared" ref="U18:U49" si="7">+P18+N18+M18</f>
        <v>6903</v>
      </c>
      <c r="V18" s="12">
        <f t="shared" ref="V18:V49" si="8">+I18-T18</f>
        <v>41192.17</v>
      </c>
      <c r="W18" s="49">
        <f>+V18-AJ18</f>
        <v>0</v>
      </c>
      <c r="X18" t="s">
        <v>732</v>
      </c>
      <c r="Y18" t="s">
        <v>529</v>
      </c>
      <c r="Z18" t="s">
        <v>291</v>
      </c>
      <c r="AA18">
        <v>10</v>
      </c>
      <c r="AB18" s="47">
        <v>45000</v>
      </c>
      <c r="AC18">
        <v>0</v>
      </c>
      <c r="AD18" s="47">
        <v>45000</v>
      </c>
      <c r="AE18" s="47">
        <v>1291.5</v>
      </c>
      <c r="AF18" s="47">
        <v>1148.33</v>
      </c>
      <c r="AG18" s="47">
        <v>1368</v>
      </c>
      <c r="AH18">
        <v>0</v>
      </c>
      <c r="AI18" s="47">
        <v>3807.83</v>
      </c>
      <c r="AJ18" s="47">
        <v>41192.17</v>
      </c>
      <c r="AK18" s="6" t="s">
        <v>786</v>
      </c>
    </row>
    <row r="19" spans="1:37" s="6" customFormat="1" ht="15" x14ac:dyDescent="0.25">
      <c r="A19" s="16">
        <f>1+A18</f>
        <v>2</v>
      </c>
      <c r="B19" s="26" t="s">
        <v>527</v>
      </c>
      <c r="C19" s="14" t="s">
        <v>528</v>
      </c>
      <c r="D19" s="14" t="s">
        <v>291</v>
      </c>
      <c r="E19" s="14" t="s">
        <v>4</v>
      </c>
      <c r="F19" s="14" t="s">
        <v>3</v>
      </c>
      <c r="G19" s="13">
        <v>45078</v>
      </c>
      <c r="H19" s="13">
        <v>45260</v>
      </c>
      <c r="I19" s="12">
        <v>50000</v>
      </c>
      <c r="J19" s="12">
        <v>1615.89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1587.3799999999999</v>
      </c>
      <c r="R19" s="12">
        <f t="shared" si="5"/>
        <v>10625</v>
      </c>
      <c r="S19" s="12">
        <v>0</v>
      </c>
      <c r="T19" s="12">
        <f t="shared" si="6"/>
        <v>6158.27</v>
      </c>
      <c r="U19" s="12">
        <f t="shared" si="7"/>
        <v>7670</v>
      </c>
      <c r="V19" s="12">
        <f t="shared" si="8"/>
        <v>43841.729999999996</v>
      </c>
      <c r="W19" s="49">
        <f t="shared" ref="W19:W82" si="9">+V19-AJ19</f>
        <v>0</v>
      </c>
      <c r="X19" t="s">
        <v>781</v>
      </c>
      <c r="Y19" t="s">
        <v>528</v>
      </c>
      <c r="Z19" t="s">
        <v>291</v>
      </c>
      <c r="AA19">
        <v>7</v>
      </c>
      <c r="AB19" s="47">
        <v>50000</v>
      </c>
      <c r="AC19">
        <v>0</v>
      </c>
      <c r="AD19" s="47">
        <v>50000</v>
      </c>
      <c r="AE19" s="47">
        <v>1435</v>
      </c>
      <c r="AF19" s="47">
        <v>1615.89</v>
      </c>
      <c r="AG19" s="47">
        <v>1520</v>
      </c>
      <c r="AH19" s="47">
        <v>1587.38</v>
      </c>
      <c r="AI19" s="47">
        <v>6158.27</v>
      </c>
      <c r="AJ19" s="47">
        <v>43841.73</v>
      </c>
      <c r="AK19" s="6" t="s">
        <v>786</v>
      </c>
    </row>
    <row r="20" spans="1:37" s="6" customFormat="1" ht="15" x14ac:dyDescent="0.25">
      <c r="A20" s="16">
        <f t="shared" ref="A20:A83" si="10">1+A19</f>
        <v>3</v>
      </c>
      <c r="B20" s="26" t="s">
        <v>527</v>
      </c>
      <c r="C20" s="14" t="s">
        <v>526</v>
      </c>
      <c r="D20" s="14" t="s">
        <v>562</v>
      </c>
      <c r="E20" s="14" t="s">
        <v>4</v>
      </c>
      <c r="F20" s="14" t="s">
        <v>7</v>
      </c>
      <c r="G20" s="13">
        <v>45078</v>
      </c>
      <c r="H20" s="13">
        <v>45260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12"/>
      <c r="R20" s="12">
        <f t="shared" si="5"/>
        <v>24437.5</v>
      </c>
      <c r="S20" s="12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  <c r="W20" s="49">
        <f>+V20-AJ20</f>
        <v>0</v>
      </c>
      <c r="X20" t="s">
        <v>664</v>
      </c>
      <c r="Y20" t="s">
        <v>526</v>
      </c>
      <c r="Z20" t="s">
        <v>562</v>
      </c>
      <c r="AA20">
        <v>8</v>
      </c>
      <c r="AB20" s="47">
        <v>115000</v>
      </c>
      <c r="AC20">
        <v>0</v>
      </c>
      <c r="AD20" s="47">
        <v>115000</v>
      </c>
      <c r="AE20" s="47">
        <v>3300.5</v>
      </c>
      <c r="AF20" s="47">
        <v>15633.74</v>
      </c>
      <c r="AG20" s="47">
        <v>3496</v>
      </c>
      <c r="AH20">
        <v>0</v>
      </c>
      <c r="AI20" s="47">
        <v>22430.240000000002</v>
      </c>
      <c r="AJ20" s="47">
        <v>92569.76</v>
      </c>
      <c r="AK20" s="6" t="s">
        <v>787</v>
      </c>
    </row>
    <row r="21" spans="1:37" s="6" customFormat="1" ht="15" x14ac:dyDescent="0.25">
      <c r="A21" s="16">
        <f t="shared" si="10"/>
        <v>4</v>
      </c>
      <c r="B21" s="26" t="s">
        <v>523</v>
      </c>
      <c r="C21" s="14" t="s">
        <v>524</v>
      </c>
      <c r="D21" s="14" t="s">
        <v>571</v>
      </c>
      <c r="E21" s="14" t="s">
        <v>4</v>
      </c>
      <c r="F21" s="14" t="s">
        <v>7</v>
      </c>
      <c r="G21" s="13">
        <v>45231</v>
      </c>
      <c r="H21" s="13">
        <v>45412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  <c r="W21" s="49">
        <f t="shared" si="9"/>
        <v>0</v>
      </c>
      <c r="X21" t="s">
        <v>682</v>
      </c>
      <c r="Y21" t="s">
        <v>524</v>
      </c>
      <c r="Z21" t="s">
        <v>571</v>
      </c>
      <c r="AA21">
        <v>17</v>
      </c>
      <c r="AB21" s="47">
        <v>65000</v>
      </c>
      <c r="AC21">
        <v>0</v>
      </c>
      <c r="AD21" s="47">
        <v>65000</v>
      </c>
      <c r="AE21" s="47">
        <v>1865.5</v>
      </c>
      <c r="AF21" s="47">
        <v>4427.58</v>
      </c>
      <c r="AG21" s="47">
        <v>1976</v>
      </c>
      <c r="AH21">
        <v>0</v>
      </c>
      <c r="AI21" s="47">
        <v>8269.08</v>
      </c>
      <c r="AJ21" s="47">
        <v>56730.92</v>
      </c>
      <c r="AK21" s="6" t="s">
        <v>786</v>
      </c>
    </row>
    <row r="22" spans="1:37" s="6" customFormat="1" ht="15" x14ac:dyDescent="0.25">
      <c r="A22" s="16">
        <f t="shared" si="10"/>
        <v>5</v>
      </c>
      <c r="B22" s="26" t="s">
        <v>523</v>
      </c>
      <c r="C22" s="14" t="s">
        <v>522</v>
      </c>
      <c r="D22" s="14" t="s">
        <v>571</v>
      </c>
      <c r="E22" s="14" t="s">
        <v>4</v>
      </c>
      <c r="F22" s="14" t="s">
        <v>7</v>
      </c>
      <c r="G22" s="13">
        <v>45078</v>
      </c>
      <c r="H22" s="13">
        <v>45260</v>
      </c>
      <c r="I22" s="12">
        <v>71500</v>
      </c>
      <c r="J22" s="12">
        <v>5650.75</v>
      </c>
      <c r="K22" s="12">
        <v>0</v>
      </c>
      <c r="L22" s="12">
        <f t="shared" si="0"/>
        <v>2052.0500000000002</v>
      </c>
      <c r="M22" s="12">
        <f t="shared" si="1"/>
        <v>5076.5</v>
      </c>
      <c r="N22" s="12">
        <f t="shared" si="2"/>
        <v>822.25</v>
      </c>
      <c r="O22" s="12">
        <f t="shared" si="3"/>
        <v>2173.6</v>
      </c>
      <c r="P22" s="12">
        <f t="shared" si="4"/>
        <v>5069.3500000000004</v>
      </c>
      <c r="Q22" s="12"/>
      <c r="R22" s="12">
        <f t="shared" si="5"/>
        <v>15193.75</v>
      </c>
      <c r="S22" s="12">
        <v>0</v>
      </c>
      <c r="T22" s="12">
        <f t="shared" si="6"/>
        <v>9876.4</v>
      </c>
      <c r="U22" s="12">
        <f t="shared" si="7"/>
        <v>10968.1</v>
      </c>
      <c r="V22" s="12">
        <f t="shared" si="8"/>
        <v>61623.6</v>
      </c>
      <c r="W22" s="49">
        <f t="shared" si="9"/>
        <v>0</v>
      </c>
      <c r="X22" t="s">
        <v>749</v>
      </c>
      <c r="Y22" t="s">
        <v>522</v>
      </c>
      <c r="Z22" t="s">
        <v>571</v>
      </c>
      <c r="AA22">
        <v>7</v>
      </c>
      <c r="AB22" s="47">
        <v>71500</v>
      </c>
      <c r="AC22">
        <v>0</v>
      </c>
      <c r="AD22" s="47">
        <v>71500</v>
      </c>
      <c r="AE22" s="47">
        <v>2052.0500000000002</v>
      </c>
      <c r="AF22" s="47">
        <v>5650.75</v>
      </c>
      <c r="AG22" s="47">
        <v>2173.6</v>
      </c>
      <c r="AH22">
        <v>0</v>
      </c>
      <c r="AI22" s="47">
        <v>9876.4</v>
      </c>
      <c r="AJ22" s="47">
        <v>61623.6</v>
      </c>
      <c r="AK22" s="6" t="s">
        <v>787</v>
      </c>
    </row>
    <row r="23" spans="1:37" s="6" customFormat="1" ht="15" x14ac:dyDescent="0.25">
      <c r="A23" s="16">
        <f t="shared" si="10"/>
        <v>6</v>
      </c>
      <c r="B23" s="26" t="s">
        <v>518</v>
      </c>
      <c r="C23" s="14" t="s">
        <v>521</v>
      </c>
      <c r="D23" s="14" t="s">
        <v>519</v>
      </c>
      <c r="E23" s="14" t="s">
        <v>4</v>
      </c>
      <c r="F23" s="14" t="s">
        <v>7</v>
      </c>
      <c r="G23" s="13">
        <v>45078</v>
      </c>
      <c r="H23" s="13">
        <v>45260</v>
      </c>
      <c r="I23" s="12">
        <v>75000</v>
      </c>
      <c r="J23" s="12">
        <v>6309.38</v>
      </c>
      <c r="K23" s="12">
        <v>0</v>
      </c>
      <c r="L23" s="12">
        <f t="shared" si="0"/>
        <v>2152.5</v>
      </c>
      <c r="M23" s="12">
        <f t="shared" si="1"/>
        <v>5324.9999999999991</v>
      </c>
      <c r="N23" s="12">
        <f t="shared" si="2"/>
        <v>862.5</v>
      </c>
      <c r="O23" s="12">
        <f t="shared" si="3"/>
        <v>2280</v>
      </c>
      <c r="P23" s="12">
        <f t="shared" si="4"/>
        <v>5317.5</v>
      </c>
      <c r="Q23" s="12"/>
      <c r="R23" s="12">
        <f t="shared" si="5"/>
        <v>15937.5</v>
      </c>
      <c r="S23" s="12">
        <v>0</v>
      </c>
      <c r="T23" s="12">
        <f t="shared" si="6"/>
        <v>10741.880000000001</v>
      </c>
      <c r="U23" s="12">
        <f t="shared" si="7"/>
        <v>11505</v>
      </c>
      <c r="V23" s="12">
        <f t="shared" si="8"/>
        <v>64258.119999999995</v>
      </c>
      <c r="W23" s="49">
        <f t="shared" si="9"/>
        <v>0</v>
      </c>
      <c r="X23" t="s">
        <v>777</v>
      </c>
      <c r="Y23" t="s">
        <v>521</v>
      </c>
      <c r="Z23" t="s">
        <v>519</v>
      </c>
      <c r="AA23">
        <v>8</v>
      </c>
      <c r="AB23" s="47">
        <v>75000</v>
      </c>
      <c r="AC23">
        <v>0</v>
      </c>
      <c r="AD23" s="47">
        <v>75000</v>
      </c>
      <c r="AE23" s="47">
        <v>2152.5</v>
      </c>
      <c r="AF23" s="47">
        <v>6309.38</v>
      </c>
      <c r="AG23" s="47">
        <v>2280</v>
      </c>
      <c r="AH23">
        <v>0</v>
      </c>
      <c r="AI23" s="47">
        <v>10741.88</v>
      </c>
      <c r="AJ23" s="47">
        <v>64258.12</v>
      </c>
      <c r="AK23" s="6" t="s">
        <v>786</v>
      </c>
    </row>
    <row r="24" spans="1:37" s="6" customFormat="1" ht="15" x14ac:dyDescent="0.25">
      <c r="A24" s="16">
        <f t="shared" si="10"/>
        <v>7</v>
      </c>
      <c r="B24" s="26" t="s">
        <v>518</v>
      </c>
      <c r="C24" s="14" t="s">
        <v>520</v>
      </c>
      <c r="D24" s="14" t="s">
        <v>519</v>
      </c>
      <c r="E24" s="14" t="s">
        <v>4</v>
      </c>
      <c r="F24" s="14" t="s">
        <v>7</v>
      </c>
      <c r="G24" s="13">
        <v>45170</v>
      </c>
      <c r="H24" s="13">
        <v>45351</v>
      </c>
      <c r="I24" s="12">
        <v>65000</v>
      </c>
      <c r="J24" s="12">
        <v>4110.1000000000004</v>
      </c>
      <c r="K24" s="12">
        <v>0</v>
      </c>
      <c r="L24" s="12">
        <f t="shared" si="0"/>
        <v>1865.5</v>
      </c>
      <c r="M24" s="12">
        <f t="shared" si="1"/>
        <v>4615</v>
      </c>
      <c r="N24" s="12">
        <f t="shared" si="2"/>
        <v>747.5</v>
      </c>
      <c r="O24" s="12">
        <f t="shared" si="3"/>
        <v>1976</v>
      </c>
      <c r="P24" s="12">
        <f t="shared" si="4"/>
        <v>4608.5</v>
      </c>
      <c r="Q24" s="12">
        <v>1587.3799999999999</v>
      </c>
      <c r="R24" s="12">
        <f t="shared" si="5"/>
        <v>13812.5</v>
      </c>
      <c r="S24" s="12">
        <v>0</v>
      </c>
      <c r="T24" s="12">
        <f t="shared" si="6"/>
        <v>9538.98</v>
      </c>
      <c r="U24" s="12">
        <f t="shared" si="7"/>
        <v>9971</v>
      </c>
      <c r="V24" s="12">
        <f t="shared" si="8"/>
        <v>55461.020000000004</v>
      </c>
      <c r="W24" s="49">
        <f t="shared" si="9"/>
        <v>0</v>
      </c>
      <c r="X24" t="s">
        <v>711</v>
      </c>
      <c r="Y24" t="s">
        <v>520</v>
      </c>
      <c r="Z24" t="s">
        <v>519</v>
      </c>
      <c r="AA24">
        <v>9</v>
      </c>
      <c r="AB24" s="47">
        <v>65000</v>
      </c>
      <c r="AC24">
        <v>0</v>
      </c>
      <c r="AD24" s="47">
        <v>65000</v>
      </c>
      <c r="AE24" s="47">
        <v>1865.5</v>
      </c>
      <c r="AF24" s="47">
        <v>4110.1000000000004</v>
      </c>
      <c r="AG24" s="47">
        <v>1976</v>
      </c>
      <c r="AH24" s="47">
        <v>1587.38</v>
      </c>
      <c r="AI24" s="47">
        <v>9538.98</v>
      </c>
      <c r="AJ24" s="47">
        <v>55461.02</v>
      </c>
      <c r="AK24" s="6" t="s">
        <v>786</v>
      </c>
    </row>
    <row r="25" spans="1:37" s="6" customFormat="1" ht="15" x14ac:dyDescent="0.25">
      <c r="A25" s="16">
        <f t="shared" si="10"/>
        <v>8</v>
      </c>
      <c r="B25" s="26" t="s">
        <v>518</v>
      </c>
      <c r="C25" s="14" t="s">
        <v>517</v>
      </c>
      <c r="D25" s="14" t="s">
        <v>567</v>
      </c>
      <c r="E25" s="14" t="s">
        <v>4</v>
      </c>
      <c r="F25" s="14" t="s">
        <v>7</v>
      </c>
      <c r="G25" s="13">
        <v>45078</v>
      </c>
      <c r="H25" s="13">
        <v>45260</v>
      </c>
      <c r="I25" s="12">
        <v>120000</v>
      </c>
      <c r="J25" s="12">
        <v>16809.87</v>
      </c>
      <c r="K25" s="12">
        <v>0</v>
      </c>
      <c r="L25" s="12">
        <f t="shared" si="0"/>
        <v>3444</v>
      </c>
      <c r="M25" s="12">
        <f t="shared" si="1"/>
        <v>8520</v>
      </c>
      <c r="N25" s="12">
        <f t="shared" si="2"/>
        <v>1380</v>
      </c>
      <c r="O25" s="12">
        <f t="shared" si="3"/>
        <v>3648</v>
      </c>
      <c r="P25" s="12">
        <f t="shared" si="4"/>
        <v>8508</v>
      </c>
      <c r="Q25" s="12"/>
      <c r="R25" s="12">
        <f t="shared" si="5"/>
        <v>25500</v>
      </c>
      <c r="S25" s="12">
        <v>0</v>
      </c>
      <c r="T25" s="12">
        <f t="shared" si="6"/>
        <v>23901.87</v>
      </c>
      <c r="U25" s="12">
        <f t="shared" si="7"/>
        <v>18408</v>
      </c>
      <c r="V25" s="12">
        <f t="shared" si="8"/>
        <v>96098.13</v>
      </c>
      <c r="W25" s="49">
        <f t="shared" si="9"/>
        <v>0</v>
      </c>
      <c r="X25" t="s">
        <v>671</v>
      </c>
      <c r="Y25" t="s">
        <v>517</v>
      </c>
      <c r="Z25" t="s">
        <v>567</v>
      </c>
      <c r="AA25">
        <v>8</v>
      </c>
      <c r="AB25" s="47">
        <v>120000</v>
      </c>
      <c r="AC25">
        <v>0</v>
      </c>
      <c r="AD25" s="47">
        <v>120000</v>
      </c>
      <c r="AE25" s="47">
        <v>3444</v>
      </c>
      <c r="AF25" s="47">
        <v>16809.87</v>
      </c>
      <c r="AG25" s="47">
        <v>3648</v>
      </c>
      <c r="AH25">
        <v>0</v>
      </c>
      <c r="AI25" s="47">
        <v>23901.87</v>
      </c>
      <c r="AJ25" s="47">
        <v>96098.13</v>
      </c>
      <c r="AK25" s="6" t="s">
        <v>786</v>
      </c>
    </row>
    <row r="26" spans="1:37" s="6" customFormat="1" ht="12" customHeight="1" x14ac:dyDescent="0.25">
      <c r="A26" s="16">
        <f t="shared" si="10"/>
        <v>9</v>
      </c>
      <c r="B26" s="26" t="s">
        <v>518</v>
      </c>
      <c r="C26" s="14" t="s">
        <v>569</v>
      </c>
      <c r="D26" s="14" t="s">
        <v>570</v>
      </c>
      <c r="E26" s="14" t="s">
        <v>4</v>
      </c>
      <c r="F26" s="14" t="s">
        <v>7</v>
      </c>
      <c r="G26" s="13">
        <v>45109</v>
      </c>
      <c r="H26" s="13">
        <v>45291</v>
      </c>
      <c r="I26" s="12">
        <v>75000</v>
      </c>
      <c r="J26" s="12">
        <v>5674.42</v>
      </c>
      <c r="K26" s="12">
        <v>0</v>
      </c>
      <c r="L26" s="12">
        <f t="shared" si="0"/>
        <v>2152.5</v>
      </c>
      <c r="M26" s="12">
        <f t="shared" si="1"/>
        <v>5324.9999999999991</v>
      </c>
      <c r="N26" s="12">
        <f t="shared" si="2"/>
        <v>862.5</v>
      </c>
      <c r="O26" s="12">
        <f t="shared" si="3"/>
        <v>2280</v>
      </c>
      <c r="P26" s="12">
        <f t="shared" si="4"/>
        <v>5317.5</v>
      </c>
      <c r="Q26" s="12">
        <f>+Q24+Q19</f>
        <v>3174.7599999999998</v>
      </c>
      <c r="R26" s="12">
        <f t="shared" si="5"/>
        <v>15937.5</v>
      </c>
      <c r="S26" s="12"/>
      <c r="T26" s="12">
        <f t="shared" si="6"/>
        <v>13281.68</v>
      </c>
      <c r="U26" s="12">
        <f t="shared" si="7"/>
        <v>11505</v>
      </c>
      <c r="V26" s="12">
        <f t="shared" si="8"/>
        <v>61718.32</v>
      </c>
      <c r="W26" s="49">
        <f t="shared" si="9"/>
        <v>0</v>
      </c>
      <c r="X26" t="s">
        <v>679</v>
      </c>
      <c r="Y26" t="s">
        <v>569</v>
      </c>
      <c r="Z26" t="s">
        <v>570</v>
      </c>
      <c r="AA26">
        <v>18</v>
      </c>
      <c r="AB26" s="47">
        <v>75000</v>
      </c>
      <c r="AC26">
        <v>0</v>
      </c>
      <c r="AD26" s="47">
        <v>75000</v>
      </c>
      <c r="AE26" s="47">
        <v>2152.5</v>
      </c>
      <c r="AF26" s="47">
        <v>5674.42</v>
      </c>
      <c r="AG26" s="47">
        <v>2280</v>
      </c>
      <c r="AH26" s="47">
        <v>3174.76</v>
      </c>
      <c r="AI26" s="47">
        <v>13281.68</v>
      </c>
      <c r="AJ26" s="47">
        <v>61718.32</v>
      </c>
      <c r="AK26" s="6" t="s">
        <v>786</v>
      </c>
    </row>
    <row r="27" spans="1:37" s="6" customFormat="1" ht="15" x14ac:dyDescent="0.25">
      <c r="A27" s="16">
        <f t="shared" si="10"/>
        <v>10</v>
      </c>
      <c r="B27" s="26" t="s">
        <v>516</v>
      </c>
      <c r="C27" s="14" t="s">
        <v>515</v>
      </c>
      <c r="D27" s="14" t="s">
        <v>514</v>
      </c>
      <c r="E27" s="14" t="s">
        <v>4</v>
      </c>
      <c r="F27" s="14" t="s">
        <v>3</v>
      </c>
      <c r="G27" s="13">
        <v>45078</v>
      </c>
      <c r="H27" s="13">
        <v>45260</v>
      </c>
      <c r="I27" s="12">
        <v>65000</v>
      </c>
      <c r="J27" s="12">
        <v>4427.58</v>
      </c>
      <c r="K27" s="12">
        <v>0</v>
      </c>
      <c r="L27" s="12">
        <f t="shared" si="0"/>
        <v>1865.5</v>
      </c>
      <c r="M27" s="12">
        <f t="shared" si="1"/>
        <v>4615</v>
      </c>
      <c r="N27" s="12">
        <f t="shared" si="2"/>
        <v>747.5</v>
      </c>
      <c r="O27" s="12">
        <f t="shared" si="3"/>
        <v>1976</v>
      </c>
      <c r="P27" s="12">
        <f t="shared" si="4"/>
        <v>4608.5</v>
      </c>
      <c r="Q27" s="12"/>
      <c r="R27" s="12">
        <f t="shared" si="5"/>
        <v>13812.5</v>
      </c>
      <c r="S27" s="12">
        <v>0</v>
      </c>
      <c r="T27" s="12">
        <f t="shared" si="6"/>
        <v>8269.08</v>
      </c>
      <c r="U27" s="12">
        <f t="shared" si="7"/>
        <v>9971</v>
      </c>
      <c r="V27" s="12">
        <f t="shared" si="8"/>
        <v>56730.92</v>
      </c>
      <c r="W27" s="49">
        <f t="shared" si="9"/>
        <v>0</v>
      </c>
      <c r="X27" t="s">
        <v>735</v>
      </c>
      <c r="Y27" t="s">
        <v>515</v>
      </c>
      <c r="Z27" t="s">
        <v>514</v>
      </c>
      <c r="AA27">
        <v>6</v>
      </c>
      <c r="AB27" s="47">
        <v>65000</v>
      </c>
      <c r="AC27">
        <v>0</v>
      </c>
      <c r="AD27" s="47">
        <v>65000</v>
      </c>
      <c r="AE27" s="47">
        <v>1865.5</v>
      </c>
      <c r="AF27" s="47">
        <v>4427.58</v>
      </c>
      <c r="AG27" s="47">
        <v>1976</v>
      </c>
      <c r="AH27">
        <v>0</v>
      </c>
      <c r="AI27" s="47">
        <v>8269.08</v>
      </c>
      <c r="AJ27" s="47">
        <v>56730.92</v>
      </c>
      <c r="AK27" s="6" t="s">
        <v>786</v>
      </c>
    </row>
    <row r="28" spans="1:37" s="6" customFormat="1" ht="12" customHeight="1" x14ac:dyDescent="0.25">
      <c r="A28" s="16">
        <f t="shared" si="10"/>
        <v>11</v>
      </c>
      <c r="B28" s="26" t="s">
        <v>516</v>
      </c>
      <c r="C28" s="14" t="s">
        <v>602</v>
      </c>
      <c r="D28" s="14" t="s">
        <v>514</v>
      </c>
      <c r="E28" s="14" t="s">
        <v>4</v>
      </c>
      <c r="F28" s="14" t="s">
        <v>7</v>
      </c>
      <c r="G28" s="13" t="s">
        <v>605</v>
      </c>
      <c r="H28" s="13">
        <v>45322</v>
      </c>
      <c r="I28" s="12">
        <v>65000</v>
      </c>
      <c r="J28" s="12">
        <v>4427.58</v>
      </c>
      <c r="K28" s="12"/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  <c r="W28" s="49">
        <f t="shared" si="9"/>
        <v>0</v>
      </c>
      <c r="X28" t="s">
        <v>699</v>
      </c>
      <c r="Y28" t="s">
        <v>602</v>
      </c>
      <c r="Z28" t="s">
        <v>514</v>
      </c>
      <c r="AA28">
        <v>8</v>
      </c>
      <c r="AB28" s="47">
        <v>65000</v>
      </c>
      <c r="AC28">
        <v>0</v>
      </c>
      <c r="AD28" s="47">
        <v>65000</v>
      </c>
      <c r="AE28" s="47">
        <v>1865.5</v>
      </c>
      <c r="AF28" s="47">
        <v>4427.58</v>
      </c>
      <c r="AG28" s="47">
        <v>1976</v>
      </c>
      <c r="AH28">
        <v>0</v>
      </c>
      <c r="AI28" s="47">
        <v>8269.08</v>
      </c>
      <c r="AJ28" s="47">
        <v>56730.92</v>
      </c>
      <c r="AK28" s="6" t="s">
        <v>786</v>
      </c>
    </row>
    <row r="29" spans="1:37" s="6" customFormat="1" ht="15" x14ac:dyDescent="0.25">
      <c r="A29" s="16">
        <f t="shared" si="10"/>
        <v>12</v>
      </c>
      <c r="B29" s="26" t="s">
        <v>512</v>
      </c>
      <c r="C29" s="14" t="s">
        <v>513</v>
      </c>
      <c r="D29" s="14" t="s">
        <v>573</v>
      </c>
      <c r="E29" s="14" t="s">
        <v>4</v>
      </c>
      <c r="F29" s="14" t="s">
        <v>3</v>
      </c>
      <c r="G29" s="13">
        <v>45078</v>
      </c>
      <c r="H29" s="13">
        <v>45260</v>
      </c>
      <c r="I29" s="12">
        <v>125000</v>
      </c>
      <c r="J29" s="12">
        <v>17985.990000000002</v>
      </c>
      <c r="K29" s="12">
        <v>0</v>
      </c>
      <c r="L29" s="12">
        <f t="shared" si="0"/>
        <v>3587.5</v>
      </c>
      <c r="M29" s="12">
        <f t="shared" si="1"/>
        <v>8875</v>
      </c>
      <c r="N29" s="12">
        <f t="shared" si="2"/>
        <v>1437.5</v>
      </c>
      <c r="O29" s="12">
        <f t="shared" si="3"/>
        <v>3800</v>
      </c>
      <c r="P29" s="12">
        <f t="shared" si="4"/>
        <v>8862.5</v>
      </c>
      <c r="Q29" s="12"/>
      <c r="R29" s="12">
        <f t="shared" si="5"/>
        <v>26562.5</v>
      </c>
      <c r="S29" s="12">
        <v>0</v>
      </c>
      <c r="T29" s="12">
        <f t="shared" si="6"/>
        <v>25373.49</v>
      </c>
      <c r="U29" s="12">
        <f t="shared" si="7"/>
        <v>19175</v>
      </c>
      <c r="V29" s="12">
        <f t="shared" si="8"/>
        <v>99626.51</v>
      </c>
      <c r="W29" s="49">
        <f t="shared" si="9"/>
        <v>0</v>
      </c>
      <c r="X29" t="s">
        <v>684</v>
      </c>
      <c r="Y29" t="s">
        <v>513</v>
      </c>
      <c r="Z29" t="s">
        <v>573</v>
      </c>
      <c r="AA29">
        <v>2</v>
      </c>
      <c r="AB29" s="47">
        <v>125000</v>
      </c>
      <c r="AC29">
        <v>0</v>
      </c>
      <c r="AD29" s="47">
        <v>125000</v>
      </c>
      <c r="AE29" s="47">
        <v>3587.5</v>
      </c>
      <c r="AF29" s="47">
        <v>17985.990000000002</v>
      </c>
      <c r="AG29" s="47">
        <v>3800</v>
      </c>
      <c r="AH29">
        <v>0</v>
      </c>
      <c r="AI29" s="47">
        <v>25373.49</v>
      </c>
      <c r="AJ29" s="47">
        <v>99626.51</v>
      </c>
      <c r="AK29" s="6" t="s">
        <v>786</v>
      </c>
    </row>
    <row r="30" spans="1:37" s="6" customFormat="1" ht="15" x14ac:dyDescent="0.25">
      <c r="A30" s="16">
        <f t="shared" si="10"/>
        <v>13</v>
      </c>
      <c r="B30" s="26" t="s">
        <v>512</v>
      </c>
      <c r="C30" s="14" t="s">
        <v>511</v>
      </c>
      <c r="D30" s="14" t="s">
        <v>510</v>
      </c>
      <c r="E30" s="14" t="s">
        <v>4</v>
      </c>
      <c r="F30" s="14" t="s">
        <v>7</v>
      </c>
      <c r="G30" s="13">
        <v>45078</v>
      </c>
      <c r="H30" s="13">
        <v>45260</v>
      </c>
      <c r="I30" s="12">
        <v>65000</v>
      </c>
      <c r="J30" s="12">
        <v>4427.58</v>
      </c>
      <c r="K30" s="12">
        <v>0</v>
      </c>
      <c r="L30" s="12">
        <f t="shared" si="0"/>
        <v>1865.5</v>
      </c>
      <c r="M30" s="12">
        <f t="shared" si="1"/>
        <v>4615</v>
      </c>
      <c r="N30" s="12">
        <f t="shared" si="2"/>
        <v>747.5</v>
      </c>
      <c r="O30" s="12">
        <f t="shared" si="3"/>
        <v>1976</v>
      </c>
      <c r="P30" s="12">
        <f t="shared" si="4"/>
        <v>4608.5</v>
      </c>
      <c r="Q30" s="12"/>
      <c r="R30" s="12">
        <f t="shared" si="5"/>
        <v>13812.5</v>
      </c>
      <c r="S30" s="12">
        <v>0</v>
      </c>
      <c r="T30" s="12">
        <f t="shared" si="6"/>
        <v>8269.08</v>
      </c>
      <c r="U30" s="12">
        <f t="shared" si="7"/>
        <v>9971</v>
      </c>
      <c r="V30" s="12">
        <f t="shared" si="8"/>
        <v>56730.92</v>
      </c>
      <c r="W30" s="49">
        <f t="shared" si="9"/>
        <v>0</v>
      </c>
      <c r="X30" t="s">
        <v>658</v>
      </c>
      <c r="Y30" t="s">
        <v>511</v>
      </c>
      <c r="Z30" t="s">
        <v>510</v>
      </c>
      <c r="AA30">
        <v>1</v>
      </c>
      <c r="AB30" s="47">
        <v>65000</v>
      </c>
      <c r="AC30">
        <v>0</v>
      </c>
      <c r="AD30" s="47">
        <v>65000</v>
      </c>
      <c r="AE30" s="47">
        <v>1865.5</v>
      </c>
      <c r="AF30" s="47">
        <v>4427.58</v>
      </c>
      <c r="AG30" s="47">
        <v>1976</v>
      </c>
      <c r="AH30">
        <v>0</v>
      </c>
      <c r="AI30" s="47">
        <v>8269.08</v>
      </c>
      <c r="AJ30" s="47">
        <v>56730.92</v>
      </c>
      <c r="AK30" s="6" t="s">
        <v>787</v>
      </c>
    </row>
    <row r="31" spans="1:37" s="6" customFormat="1" ht="15" x14ac:dyDescent="0.25">
      <c r="A31" s="16">
        <f t="shared" si="10"/>
        <v>14</v>
      </c>
      <c r="B31" s="26" t="s">
        <v>506</v>
      </c>
      <c r="C31" s="14" t="s">
        <v>509</v>
      </c>
      <c r="D31" s="14" t="s">
        <v>405</v>
      </c>
      <c r="E31" s="14" t="s">
        <v>4</v>
      </c>
      <c r="F31" s="14" t="s">
        <v>3</v>
      </c>
      <c r="G31" s="13">
        <v>45078</v>
      </c>
      <c r="H31" s="13">
        <v>45260</v>
      </c>
      <c r="I31" s="12">
        <v>45000</v>
      </c>
      <c r="J31" s="12">
        <v>1148.33</v>
      </c>
      <c r="K31" s="12">
        <v>0</v>
      </c>
      <c r="L31" s="12">
        <f t="shared" si="0"/>
        <v>1291.5</v>
      </c>
      <c r="M31" s="12">
        <f t="shared" si="1"/>
        <v>3194.9999999999995</v>
      </c>
      <c r="N31" s="12">
        <f t="shared" si="2"/>
        <v>517.5</v>
      </c>
      <c r="O31" s="12">
        <f t="shared" si="3"/>
        <v>1368</v>
      </c>
      <c r="P31" s="12">
        <f t="shared" si="4"/>
        <v>3190.5</v>
      </c>
      <c r="Q31" s="12"/>
      <c r="R31" s="12">
        <f t="shared" si="5"/>
        <v>9562.5</v>
      </c>
      <c r="S31" s="12">
        <v>0</v>
      </c>
      <c r="T31" s="12">
        <f t="shared" si="6"/>
        <v>3807.83</v>
      </c>
      <c r="U31" s="12">
        <f t="shared" si="7"/>
        <v>6903</v>
      </c>
      <c r="V31" s="12">
        <f t="shared" si="8"/>
        <v>41192.17</v>
      </c>
      <c r="W31" s="49">
        <f t="shared" si="9"/>
        <v>0</v>
      </c>
      <c r="X31" t="s">
        <v>728</v>
      </c>
      <c r="Y31" t="s">
        <v>509</v>
      </c>
      <c r="Z31" t="s">
        <v>405</v>
      </c>
      <c r="AA31">
        <v>4</v>
      </c>
      <c r="AB31" s="47">
        <v>45000</v>
      </c>
      <c r="AC31">
        <v>0</v>
      </c>
      <c r="AD31" s="47">
        <v>45000</v>
      </c>
      <c r="AE31" s="47">
        <v>1291.5</v>
      </c>
      <c r="AF31" s="47">
        <v>1148.33</v>
      </c>
      <c r="AG31" s="47">
        <v>1368</v>
      </c>
      <c r="AH31">
        <v>0</v>
      </c>
      <c r="AI31" s="47">
        <v>3807.83</v>
      </c>
      <c r="AJ31" s="47">
        <v>41192.17</v>
      </c>
      <c r="AK31" s="6" t="s">
        <v>786</v>
      </c>
    </row>
    <row r="32" spans="1:37" s="6" customFormat="1" ht="15" x14ac:dyDescent="0.25">
      <c r="A32" s="16">
        <f t="shared" si="10"/>
        <v>15</v>
      </c>
      <c r="B32" s="26" t="s">
        <v>506</v>
      </c>
      <c r="C32" s="14" t="s">
        <v>508</v>
      </c>
      <c r="D32" s="14" t="s">
        <v>88</v>
      </c>
      <c r="E32" s="14" t="s">
        <v>4</v>
      </c>
      <c r="F32" s="14" t="s">
        <v>7</v>
      </c>
      <c r="G32" s="13">
        <v>45078</v>
      </c>
      <c r="H32" s="13">
        <v>45260</v>
      </c>
      <c r="I32" s="12">
        <v>45000</v>
      </c>
      <c r="J32" s="12">
        <v>1148.33</v>
      </c>
      <c r="K32" s="12">
        <v>0</v>
      </c>
      <c r="L32" s="12">
        <f t="shared" si="0"/>
        <v>1291.5</v>
      </c>
      <c r="M32" s="12">
        <f t="shared" si="1"/>
        <v>3194.9999999999995</v>
      </c>
      <c r="N32" s="12">
        <f t="shared" si="2"/>
        <v>517.5</v>
      </c>
      <c r="O32" s="12">
        <f t="shared" si="3"/>
        <v>1368</v>
      </c>
      <c r="P32" s="12">
        <f t="shared" si="4"/>
        <v>3190.5</v>
      </c>
      <c r="Q32" s="12"/>
      <c r="R32" s="12">
        <f t="shared" si="5"/>
        <v>9562.5</v>
      </c>
      <c r="S32" s="12">
        <v>0</v>
      </c>
      <c r="T32" s="12">
        <f t="shared" si="6"/>
        <v>3807.83</v>
      </c>
      <c r="U32" s="12">
        <f t="shared" si="7"/>
        <v>6903</v>
      </c>
      <c r="V32" s="12">
        <f t="shared" si="8"/>
        <v>41192.17</v>
      </c>
      <c r="W32" s="49">
        <f t="shared" si="9"/>
        <v>0</v>
      </c>
      <c r="X32" t="s">
        <v>708</v>
      </c>
      <c r="Y32" t="s">
        <v>508</v>
      </c>
      <c r="Z32" t="s">
        <v>88</v>
      </c>
      <c r="AA32">
        <v>10</v>
      </c>
      <c r="AB32" s="47">
        <v>45000</v>
      </c>
      <c r="AC32">
        <v>0</v>
      </c>
      <c r="AD32" s="47">
        <v>45000</v>
      </c>
      <c r="AE32" s="47">
        <v>1291.5</v>
      </c>
      <c r="AF32" s="47">
        <v>1148.33</v>
      </c>
      <c r="AG32" s="47">
        <v>1368</v>
      </c>
      <c r="AH32">
        <v>0</v>
      </c>
      <c r="AI32" s="47">
        <v>3807.83</v>
      </c>
      <c r="AJ32" s="47">
        <v>41192.17</v>
      </c>
      <c r="AK32" s="6" t="s">
        <v>786</v>
      </c>
    </row>
    <row r="33" spans="1:37" s="6" customFormat="1" ht="15" x14ac:dyDescent="0.25">
      <c r="A33" s="16">
        <f t="shared" si="10"/>
        <v>16</v>
      </c>
      <c r="B33" s="26" t="s">
        <v>506</v>
      </c>
      <c r="C33" s="14" t="s">
        <v>507</v>
      </c>
      <c r="D33" s="14" t="s">
        <v>568</v>
      </c>
      <c r="E33" s="14" t="s">
        <v>4</v>
      </c>
      <c r="F33" s="14" t="s">
        <v>3</v>
      </c>
      <c r="G33" s="13">
        <v>45078</v>
      </c>
      <c r="H33" s="13">
        <v>45260</v>
      </c>
      <c r="I33" s="12">
        <v>90000</v>
      </c>
      <c r="J33" s="12">
        <v>9753.1200000000008</v>
      </c>
      <c r="K33" s="12">
        <v>0</v>
      </c>
      <c r="L33" s="12">
        <f t="shared" si="0"/>
        <v>2583</v>
      </c>
      <c r="M33" s="12">
        <f t="shared" si="1"/>
        <v>6389.9999999999991</v>
      </c>
      <c r="N33" s="12">
        <f t="shared" si="2"/>
        <v>1035</v>
      </c>
      <c r="O33" s="12">
        <f t="shared" si="3"/>
        <v>2736</v>
      </c>
      <c r="P33" s="12">
        <f t="shared" si="4"/>
        <v>6381</v>
      </c>
      <c r="Q33" s="12"/>
      <c r="R33" s="12">
        <f t="shared" si="5"/>
        <v>19125</v>
      </c>
      <c r="S33" s="12">
        <v>0</v>
      </c>
      <c r="T33" s="12">
        <f t="shared" si="6"/>
        <v>15072.12</v>
      </c>
      <c r="U33" s="12">
        <f t="shared" si="7"/>
        <v>13806</v>
      </c>
      <c r="V33" s="12">
        <f t="shared" si="8"/>
        <v>74927.88</v>
      </c>
      <c r="W33" s="49">
        <f t="shared" si="9"/>
        <v>0</v>
      </c>
      <c r="X33" t="s">
        <v>674</v>
      </c>
      <c r="Y33" t="s">
        <v>507</v>
      </c>
      <c r="Z33" t="s">
        <v>568</v>
      </c>
      <c r="AA33">
        <v>2</v>
      </c>
      <c r="AB33" s="47">
        <v>90000</v>
      </c>
      <c r="AC33">
        <v>0</v>
      </c>
      <c r="AD33" s="47">
        <v>90000</v>
      </c>
      <c r="AE33" s="47">
        <v>2583</v>
      </c>
      <c r="AF33" s="47">
        <v>9753.1200000000008</v>
      </c>
      <c r="AG33" s="47">
        <v>2736</v>
      </c>
      <c r="AH33">
        <v>0</v>
      </c>
      <c r="AI33" s="47">
        <v>15072.12</v>
      </c>
      <c r="AJ33" s="47">
        <v>74927.88</v>
      </c>
      <c r="AK33" s="6" t="s">
        <v>787</v>
      </c>
    </row>
    <row r="34" spans="1:37" s="6" customFormat="1" ht="15" x14ac:dyDescent="0.25">
      <c r="A34" s="16">
        <f t="shared" si="10"/>
        <v>17</v>
      </c>
      <c r="B34" s="26" t="s">
        <v>506</v>
      </c>
      <c r="C34" s="14" t="s">
        <v>505</v>
      </c>
      <c r="D34" s="14" t="s">
        <v>429</v>
      </c>
      <c r="E34" s="14" t="s">
        <v>4</v>
      </c>
      <c r="F34" s="14" t="s">
        <v>7</v>
      </c>
      <c r="G34" s="13">
        <v>45078</v>
      </c>
      <c r="H34" s="13">
        <v>45260</v>
      </c>
      <c r="I34" s="12">
        <v>65000</v>
      </c>
      <c r="J34" s="12">
        <v>4427.58</v>
      </c>
      <c r="K34" s="12">
        <v>0</v>
      </c>
      <c r="L34" s="12">
        <f t="shared" si="0"/>
        <v>1865.5</v>
      </c>
      <c r="M34" s="12">
        <f t="shared" si="1"/>
        <v>4615</v>
      </c>
      <c r="N34" s="12">
        <f t="shared" si="2"/>
        <v>747.5</v>
      </c>
      <c r="O34" s="12">
        <f t="shared" si="3"/>
        <v>1976</v>
      </c>
      <c r="P34" s="12">
        <f t="shared" si="4"/>
        <v>4608.5</v>
      </c>
      <c r="Q34" s="12"/>
      <c r="R34" s="12">
        <f t="shared" si="5"/>
        <v>13812.5</v>
      </c>
      <c r="S34" s="12">
        <v>0</v>
      </c>
      <c r="T34" s="12">
        <f t="shared" si="6"/>
        <v>8269.08</v>
      </c>
      <c r="U34" s="12">
        <f t="shared" si="7"/>
        <v>9971</v>
      </c>
      <c r="V34" s="12">
        <f t="shared" si="8"/>
        <v>56730.92</v>
      </c>
      <c r="W34" s="49">
        <f t="shared" si="9"/>
        <v>0</v>
      </c>
      <c r="X34" t="s">
        <v>754</v>
      </c>
      <c r="Y34" t="s">
        <v>505</v>
      </c>
      <c r="Z34" t="s">
        <v>429</v>
      </c>
      <c r="AA34">
        <v>6</v>
      </c>
      <c r="AB34" s="47">
        <v>65000</v>
      </c>
      <c r="AC34">
        <v>0</v>
      </c>
      <c r="AD34" s="47">
        <v>65000</v>
      </c>
      <c r="AE34" s="47">
        <v>1865.5</v>
      </c>
      <c r="AF34" s="47">
        <v>4427.58</v>
      </c>
      <c r="AG34" s="47">
        <v>1976</v>
      </c>
      <c r="AH34">
        <v>0</v>
      </c>
      <c r="AI34" s="47">
        <v>8269.08</v>
      </c>
      <c r="AJ34" s="47">
        <v>56730.92</v>
      </c>
      <c r="AK34" s="6" t="s">
        <v>786</v>
      </c>
    </row>
    <row r="35" spans="1:37" s="6" customFormat="1" ht="15" x14ac:dyDescent="0.25">
      <c r="A35" s="16">
        <f t="shared" si="10"/>
        <v>18</v>
      </c>
      <c r="B35" s="26" t="s">
        <v>500</v>
      </c>
      <c r="C35" s="14" t="s">
        <v>504</v>
      </c>
      <c r="D35" s="14" t="s">
        <v>501</v>
      </c>
      <c r="E35" s="14" t="s">
        <v>4</v>
      </c>
      <c r="F35" s="14" t="s">
        <v>3</v>
      </c>
      <c r="G35" s="13">
        <v>45078</v>
      </c>
      <c r="H35" s="13">
        <v>45260</v>
      </c>
      <c r="I35" s="12">
        <v>65000</v>
      </c>
      <c r="J35" s="12">
        <v>4427.58</v>
      </c>
      <c r="K35" s="12">
        <v>0</v>
      </c>
      <c r="L35" s="12">
        <f t="shared" si="0"/>
        <v>1865.5</v>
      </c>
      <c r="M35" s="12">
        <f t="shared" si="1"/>
        <v>4615</v>
      </c>
      <c r="N35" s="12">
        <f t="shared" si="2"/>
        <v>747.5</v>
      </c>
      <c r="O35" s="12">
        <f t="shared" si="3"/>
        <v>1976</v>
      </c>
      <c r="P35" s="12">
        <f t="shared" si="4"/>
        <v>4608.5</v>
      </c>
      <c r="Q35" s="12"/>
      <c r="R35" s="12">
        <f t="shared" si="5"/>
        <v>13812.5</v>
      </c>
      <c r="S35" s="12">
        <v>0</v>
      </c>
      <c r="T35" s="12">
        <f t="shared" si="6"/>
        <v>8269.08</v>
      </c>
      <c r="U35" s="12">
        <f t="shared" si="7"/>
        <v>9971</v>
      </c>
      <c r="V35" s="12">
        <f t="shared" si="8"/>
        <v>56730.92</v>
      </c>
      <c r="W35" s="49">
        <f t="shared" si="9"/>
        <v>0</v>
      </c>
      <c r="X35" t="s">
        <v>755</v>
      </c>
      <c r="Y35" t="s">
        <v>504</v>
      </c>
      <c r="Z35" t="s">
        <v>501</v>
      </c>
      <c r="AA35">
        <v>20</v>
      </c>
      <c r="AB35" s="47">
        <v>65000</v>
      </c>
      <c r="AC35">
        <v>0</v>
      </c>
      <c r="AD35" s="47">
        <v>65000</v>
      </c>
      <c r="AE35" s="47">
        <v>1865.5</v>
      </c>
      <c r="AF35" s="47">
        <v>4427.58</v>
      </c>
      <c r="AG35" s="47">
        <v>1976</v>
      </c>
      <c r="AH35">
        <v>0</v>
      </c>
      <c r="AI35" s="47">
        <v>8269.08</v>
      </c>
      <c r="AJ35" s="47">
        <v>56730.92</v>
      </c>
      <c r="AK35" s="6" t="s">
        <v>786</v>
      </c>
    </row>
    <row r="36" spans="1:37" s="6" customFormat="1" ht="12" customHeight="1" x14ac:dyDescent="0.25">
      <c r="A36" s="16">
        <f t="shared" si="10"/>
        <v>19</v>
      </c>
      <c r="B36" s="26" t="s">
        <v>500</v>
      </c>
      <c r="C36" s="14" t="s">
        <v>503</v>
      </c>
      <c r="D36" s="14" t="s">
        <v>501</v>
      </c>
      <c r="E36" s="14" t="s">
        <v>4</v>
      </c>
      <c r="F36" s="14" t="s">
        <v>3</v>
      </c>
      <c r="G36" s="13">
        <v>45078</v>
      </c>
      <c r="H36" s="13">
        <v>45260</v>
      </c>
      <c r="I36" s="12">
        <v>65000</v>
      </c>
      <c r="J36" s="12">
        <v>4427.58</v>
      </c>
      <c r="K36" s="12">
        <v>0</v>
      </c>
      <c r="L36" s="12">
        <f t="shared" si="0"/>
        <v>1865.5</v>
      </c>
      <c r="M36" s="12">
        <f t="shared" si="1"/>
        <v>4615</v>
      </c>
      <c r="N36" s="12">
        <f t="shared" si="2"/>
        <v>747.5</v>
      </c>
      <c r="O36" s="12">
        <f t="shared" si="3"/>
        <v>1976</v>
      </c>
      <c r="P36" s="12">
        <f t="shared" si="4"/>
        <v>4608.5</v>
      </c>
      <c r="Q36" s="12"/>
      <c r="R36" s="12">
        <f t="shared" si="5"/>
        <v>13812.5</v>
      </c>
      <c r="S36" s="12">
        <v>0</v>
      </c>
      <c r="T36" s="12">
        <f t="shared" si="6"/>
        <v>8269.08</v>
      </c>
      <c r="U36" s="12">
        <f t="shared" si="7"/>
        <v>9971</v>
      </c>
      <c r="V36" s="12">
        <f t="shared" si="8"/>
        <v>56730.92</v>
      </c>
      <c r="W36" s="49">
        <f t="shared" si="9"/>
        <v>0</v>
      </c>
      <c r="X36" t="s">
        <v>758</v>
      </c>
      <c r="Y36" t="s">
        <v>503</v>
      </c>
      <c r="Z36" t="s">
        <v>501</v>
      </c>
      <c r="AA36">
        <v>24</v>
      </c>
      <c r="AB36" s="47">
        <v>65000</v>
      </c>
      <c r="AC36">
        <v>0</v>
      </c>
      <c r="AD36" s="47">
        <v>65000</v>
      </c>
      <c r="AE36" s="47">
        <v>1865.5</v>
      </c>
      <c r="AF36" s="47">
        <v>4427.58</v>
      </c>
      <c r="AG36" s="47">
        <v>1976</v>
      </c>
      <c r="AH36">
        <v>0</v>
      </c>
      <c r="AI36" s="47">
        <v>8269.08</v>
      </c>
      <c r="AJ36" s="47">
        <v>56730.92</v>
      </c>
      <c r="AK36" s="6" t="s">
        <v>786</v>
      </c>
    </row>
    <row r="37" spans="1:37" s="6" customFormat="1" ht="12" customHeight="1" x14ac:dyDescent="0.25">
      <c r="A37" s="16">
        <f t="shared" si="10"/>
        <v>20</v>
      </c>
      <c r="B37" s="26" t="s">
        <v>500</v>
      </c>
      <c r="C37" s="14" t="s">
        <v>502</v>
      </c>
      <c r="D37" s="14" t="s">
        <v>501</v>
      </c>
      <c r="E37" s="14" t="s">
        <v>4</v>
      </c>
      <c r="F37" s="14" t="s">
        <v>3</v>
      </c>
      <c r="G37" s="13">
        <v>45078</v>
      </c>
      <c r="H37" s="13">
        <v>45260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  <c r="W37" s="49">
        <f t="shared" si="9"/>
        <v>0</v>
      </c>
      <c r="X37" t="s">
        <v>757</v>
      </c>
      <c r="Y37" t="s">
        <v>502</v>
      </c>
      <c r="Z37" t="s">
        <v>501</v>
      </c>
      <c r="AA37">
        <v>22</v>
      </c>
      <c r="AB37" s="47">
        <v>65000</v>
      </c>
      <c r="AC37">
        <v>0</v>
      </c>
      <c r="AD37" s="47">
        <v>65000</v>
      </c>
      <c r="AE37" s="47">
        <v>1865.5</v>
      </c>
      <c r="AF37" s="47">
        <v>4427.58</v>
      </c>
      <c r="AG37" s="47">
        <v>1976</v>
      </c>
      <c r="AH37">
        <v>0</v>
      </c>
      <c r="AI37" s="47">
        <v>8269.08</v>
      </c>
      <c r="AJ37" s="47">
        <v>56730.92</v>
      </c>
      <c r="AK37" s="6" t="s">
        <v>786</v>
      </c>
    </row>
    <row r="38" spans="1:37" s="6" customFormat="1" ht="12" customHeight="1" x14ac:dyDescent="0.25">
      <c r="A38" s="16">
        <f t="shared" si="10"/>
        <v>21</v>
      </c>
      <c r="B38" s="26" t="s">
        <v>500</v>
      </c>
      <c r="C38" s="14" t="s">
        <v>499</v>
      </c>
      <c r="D38" s="14" t="s">
        <v>429</v>
      </c>
      <c r="E38" s="14" t="s">
        <v>4</v>
      </c>
      <c r="F38" s="14" t="s">
        <v>3</v>
      </c>
      <c r="G38" s="13">
        <v>45078</v>
      </c>
      <c r="H38" s="13">
        <v>45260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  <c r="W38" s="49">
        <f t="shared" si="9"/>
        <v>0</v>
      </c>
      <c r="X38" t="s">
        <v>782</v>
      </c>
      <c r="Y38" t="s">
        <v>499</v>
      </c>
      <c r="Z38" t="s">
        <v>429</v>
      </c>
      <c r="AA38">
        <v>18</v>
      </c>
      <c r="AB38" s="47">
        <v>65000</v>
      </c>
      <c r="AC38">
        <v>0</v>
      </c>
      <c r="AD38" s="47">
        <v>65000</v>
      </c>
      <c r="AE38" s="47">
        <v>1865.5</v>
      </c>
      <c r="AF38" s="47">
        <v>4427.58</v>
      </c>
      <c r="AG38" s="47">
        <v>1976</v>
      </c>
      <c r="AH38">
        <v>0</v>
      </c>
      <c r="AI38" s="47">
        <v>8269.08</v>
      </c>
      <c r="AJ38" s="47">
        <v>56730.92</v>
      </c>
      <c r="AK38" s="6" t="s">
        <v>786</v>
      </c>
    </row>
    <row r="39" spans="1:37" s="6" customFormat="1" ht="12" customHeight="1" x14ac:dyDescent="0.25">
      <c r="A39" s="16">
        <f t="shared" si="10"/>
        <v>22</v>
      </c>
      <c r="B39" s="26" t="s">
        <v>497</v>
      </c>
      <c r="C39" s="14" t="s">
        <v>498</v>
      </c>
      <c r="D39" s="14" t="s">
        <v>583</v>
      </c>
      <c r="E39" s="14" t="s">
        <v>4</v>
      </c>
      <c r="F39" s="14" t="s">
        <v>7</v>
      </c>
      <c r="G39" s="13">
        <v>45078</v>
      </c>
      <c r="H39" s="13">
        <v>45260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  <c r="W39" s="49">
        <f t="shared" si="9"/>
        <v>0</v>
      </c>
      <c r="X39" t="s">
        <v>734</v>
      </c>
      <c r="Y39" t="s">
        <v>498</v>
      </c>
      <c r="Z39" t="s">
        <v>583</v>
      </c>
      <c r="AA39">
        <v>3</v>
      </c>
      <c r="AB39" s="47">
        <v>65000</v>
      </c>
      <c r="AC39">
        <v>0</v>
      </c>
      <c r="AD39" s="47">
        <v>65000</v>
      </c>
      <c r="AE39" s="47">
        <v>1865.5</v>
      </c>
      <c r="AF39" s="47">
        <v>4427.58</v>
      </c>
      <c r="AG39" s="47">
        <v>1976</v>
      </c>
      <c r="AH39">
        <v>0</v>
      </c>
      <c r="AI39" s="47">
        <v>8269.08</v>
      </c>
      <c r="AJ39" s="47">
        <v>56730.92</v>
      </c>
      <c r="AK39" s="6" t="s">
        <v>786</v>
      </c>
    </row>
    <row r="40" spans="1:37" s="6" customFormat="1" ht="15" x14ac:dyDescent="0.25">
      <c r="A40" s="16">
        <f t="shared" si="10"/>
        <v>23</v>
      </c>
      <c r="B40" s="26" t="s">
        <v>497</v>
      </c>
      <c r="C40" s="14" t="s">
        <v>496</v>
      </c>
      <c r="D40" s="14" t="s">
        <v>495</v>
      </c>
      <c r="E40" s="14" t="s">
        <v>4</v>
      </c>
      <c r="F40" s="14" t="s">
        <v>7</v>
      </c>
      <c r="G40" s="13">
        <v>45200</v>
      </c>
      <c r="H40" s="13">
        <v>45351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  <c r="W40" s="49">
        <f t="shared" si="9"/>
        <v>0</v>
      </c>
      <c r="X40" t="s">
        <v>775</v>
      </c>
      <c r="Y40" t="s">
        <v>496</v>
      </c>
      <c r="Z40" t="s">
        <v>495</v>
      </c>
      <c r="AA40">
        <v>11</v>
      </c>
      <c r="AB40" s="47">
        <v>65000</v>
      </c>
      <c r="AC40">
        <v>0</v>
      </c>
      <c r="AD40" s="47">
        <v>65000</v>
      </c>
      <c r="AE40" s="47">
        <v>1865.5</v>
      </c>
      <c r="AF40" s="47">
        <v>4427.58</v>
      </c>
      <c r="AG40" s="47">
        <v>1976</v>
      </c>
      <c r="AH40">
        <v>0</v>
      </c>
      <c r="AI40" s="47">
        <v>8269.08</v>
      </c>
      <c r="AJ40" s="47">
        <v>56730.92</v>
      </c>
      <c r="AK40" s="6" t="s">
        <v>786</v>
      </c>
    </row>
    <row r="41" spans="1:37" s="6" customFormat="1" ht="15" x14ac:dyDescent="0.25">
      <c r="A41" s="16">
        <f t="shared" si="10"/>
        <v>24</v>
      </c>
      <c r="B41" s="26" t="s">
        <v>494</v>
      </c>
      <c r="C41" s="14" t="s">
        <v>493</v>
      </c>
      <c r="D41" s="14" t="s">
        <v>588</v>
      </c>
      <c r="E41" s="14" t="s">
        <v>4</v>
      </c>
      <c r="F41" s="14" t="s">
        <v>7</v>
      </c>
      <c r="G41" s="13">
        <v>45078</v>
      </c>
      <c r="H41" s="13">
        <v>45260</v>
      </c>
      <c r="I41" s="12">
        <v>115000</v>
      </c>
      <c r="J41" s="12">
        <v>15633.74</v>
      </c>
      <c r="K41" s="12">
        <v>0</v>
      </c>
      <c r="L41" s="12">
        <f t="shared" si="0"/>
        <v>3300.5</v>
      </c>
      <c r="M41" s="12">
        <f t="shared" si="1"/>
        <v>8164.9999999999991</v>
      </c>
      <c r="N41" s="12">
        <f t="shared" si="2"/>
        <v>1322.5</v>
      </c>
      <c r="O41" s="12">
        <f t="shared" si="3"/>
        <v>3496</v>
      </c>
      <c r="P41" s="12">
        <f t="shared" si="4"/>
        <v>8153.5000000000009</v>
      </c>
      <c r="Q41" s="12"/>
      <c r="R41" s="12">
        <f t="shared" si="5"/>
        <v>24437.5</v>
      </c>
      <c r="S41" s="12">
        <v>4250.78</v>
      </c>
      <c r="T41" s="12">
        <f t="shared" si="6"/>
        <v>26681.019999999997</v>
      </c>
      <c r="U41" s="12">
        <f t="shared" si="7"/>
        <v>17641</v>
      </c>
      <c r="V41" s="12">
        <f t="shared" si="8"/>
        <v>88318.98000000001</v>
      </c>
      <c r="W41" s="49">
        <f t="shared" si="9"/>
        <v>0</v>
      </c>
      <c r="X41" t="s">
        <v>745</v>
      </c>
      <c r="Y41" t="s">
        <v>493</v>
      </c>
      <c r="Z41" t="s">
        <v>588</v>
      </c>
      <c r="AA41">
        <v>2</v>
      </c>
      <c r="AB41" s="47">
        <v>115000</v>
      </c>
      <c r="AC41">
        <v>0</v>
      </c>
      <c r="AD41" s="47">
        <v>115000</v>
      </c>
      <c r="AE41" s="47">
        <v>3300.5</v>
      </c>
      <c r="AF41" s="47">
        <v>15633.74</v>
      </c>
      <c r="AG41" s="47">
        <v>3496</v>
      </c>
      <c r="AH41" s="47">
        <v>4250.78</v>
      </c>
      <c r="AI41" s="47">
        <v>26681.02</v>
      </c>
      <c r="AJ41" s="47">
        <v>88318.98</v>
      </c>
      <c r="AK41" s="6" t="s">
        <v>786</v>
      </c>
    </row>
    <row r="42" spans="1:37" s="6" customFormat="1" ht="15" x14ac:dyDescent="0.25">
      <c r="A42" s="16">
        <f t="shared" si="10"/>
        <v>25</v>
      </c>
      <c r="B42" s="26" t="s">
        <v>491</v>
      </c>
      <c r="C42" s="14" t="s">
        <v>492</v>
      </c>
      <c r="D42" s="14" t="s">
        <v>489</v>
      </c>
      <c r="E42" s="14" t="s">
        <v>4</v>
      </c>
      <c r="F42" s="14" t="s">
        <v>7</v>
      </c>
      <c r="G42" s="13">
        <v>45078</v>
      </c>
      <c r="H42" s="13">
        <v>45260</v>
      </c>
      <c r="I42" s="12">
        <v>75000</v>
      </c>
      <c r="J42" s="12">
        <v>5991.9</v>
      </c>
      <c r="K42" s="12">
        <v>0</v>
      </c>
      <c r="L42" s="12">
        <f t="shared" si="0"/>
        <v>2152.5</v>
      </c>
      <c r="M42" s="12">
        <f t="shared" si="1"/>
        <v>5324.9999999999991</v>
      </c>
      <c r="N42" s="12">
        <f t="shared" si="2"/>
        <v>862.5</v>
      </c>
      <c r="O42" s="12">
        <f t="shared" si="3"/>
        <v>2280</v>
      </c>
      <c r="P42" s="12">
        <f t="shared" si="4"/>
        <v>5317.5</v>
      </c>
      <c r="Q42" s="12">
        <v>1587.3799999999999</v>
      </c>
      <c r="R42" s="12">
        <f t="shared" si="5"/>
        <v>15937.5</v>
      </c>
      <c r="S42" s="12">
        <v>0</v>
      </c>
      <c r="T42" s="12">
        <f t="shared" si="6"/>
        <v>12011.779999999999</v>
      </c>
      <c r="U42" s="12">
        <f t="shared" si="7"/>
        <v>11505</v>
      </c>
      <c r="V42" s="12">
        <f t="shared" si="8"/>
        <v>62988.22</v>
      </c>
      <c r="W42" s="49">
        <f t="shared" si="9"/>
        <v>0</v>
      </c>
      <c r="X42" t="s">
        <v>722</v>
      </c>
      <c r="Y42" t="s">
        <v>492</v>
      </c>
      <c r="Z42" t="s">
        <v>489</v>
      </c>
      <c r="AA42">
        <v>7</v>
      </c>
      <c r="AB42" s="47">
        <v>75000</v>
      </c>
      <c r="AC42">
        <v>0</v>
      </c>
      <c r="AD42" s="47">
        <v>75000</v>
      </c>
      <c r="AE42" s="47">
        <v>2152.5</v>
      </c>
      <c r="AF42" s="47">
        <v>5991.9</v>
      </c>
      <c r="AG42" s="47">
        <v>2280</v>
      </c>
      <c r="AH42" s="47">
        <v>1587.38</v>
      </c>
      <c r="AI42" s="47">
        <v>12011.78</v>
      </c>
      <c r="AJ42" s="47">
        <v>62988.22</v>
      </c>
      <c r="AK42" s="6" t="s">
        <v>786</v>
      </c>
    </row>
    <row r="43" spans="1:37" s="6" customFormat="1" ht="15" x14ac:dyDescent="0.25">
      <c r="A43" s="16">
        <f t="shared" si="10"/>
        <v>26</v>
      </c>
      <c r="B43" s="26" t="s">
        <v>491</v>
      </c>
      <c r="C43" s="14" t="s">
        <v>490</v>
      </c>
      <c r="D43" s="14" t="s">
        <v>489</v>
      </c>
      <c r="E43" s="14" t="s">
        <v>4</v>
      </c>
      <c r="F43" s="14" t="s">
        <v>3</v>
      </c>
      <c r="G43" s="13">
        <v>45078</v>
      </c>
      <c r="H43" s="13">
        <v>45260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49">
        <f t="shared" si="9"/>
        <v>0</v>
      </c>
      <c r="X43" t="s">
        <v>767</v>
      </c>
      <c r="Y43" t="s">
        <v>490</v>
      </c>
      <c r="Z43" t="s">
        <v>489</v>
      </c>
      <c r="AA43">
        <v>6</v>
      </c>
      <c r="AB43" s="47">
        <v>85000</v>
      </c>
      <c r="AC43">
        <v>0</v>
      </c>
      <c r="AD43" s="47">
        <v>85000</v>
      </c>
      <c r="AE43" s="47">
        <v>2439.5</v>
      </c>
      <c r="AF43" s="47">
        <v>8576.99</v>
      </c>
      <c r="AG43" s="47">
        <v>2584</v>
      </c>
      <c r="AH43">
        <v>0</v>
      </c>
      <c r="AI43" s="47">
        <v>13600.49</v>
      </c>
      <c r="AJ43" s="47">
        <v>71399.509999999995</v>
      </c>
      <c r="AK43" s="6" t="s">
        <v>786</v>
      </c>
    </row>
    <row r="44" spans="1:37" s="6" customFormat="1" ht="15" x14ac:dyDescent="0.25">
      <c r="A44" s="16">
        <f t="shared" si="10"/>
        <v>27</v>
      </c>
      <c r="B44" s="26" t="s">
        <v>488</v>
      </c>
      <c r="C44" s="14" t="s">
        <v>487</v>
      </c>
      <c r="D44" s="14" t="s">
        <v>589</v>
      </c>
      <c r="E44" s="14" t="s">
        <v>4</v>
      </c>
      <c r="F44" s="14" t="s">
        <v>7</v>
      </c>
      <c r="G44" s="13">
        <v>45078</v>
      </c>
      <c r="H44" s="13">
        <v>45260</v>
      </c>
      <c r="I44" s="12">
        <v>65000</v>
      </c>
      <c r="J44" s="12">
        <v>4110.1000000000004</v>
      </c>
      <c r="K44" s="12">
        <v>0</v>
      </c>
      <c r="L44" s="12">
        <f t="shared" si="0"/>
        <v>1865.5</v>
      </c>
      <c r="M44" s="12">
        <f t="shared" si="1"/>
        <v>4615</v>
      </c>
      <c r="N44" s="12">
        <f t="shared" si="2"/>
        <v>747.5</v>
      </c>
      <c r="O44" s="12">
        <f t="shared" si="3"/>
        <v>1976</v>
      </c>
      <c r="P44" s="12">
        <f t="shared" si="4"/>
        <v>4608.5</v>
      </c>
      <c r="Q44" s="12">
        <v>1587.3799999999999</v>
      </c>
      <c r="R44" s="12">
        <f t="shared" si="5"/>
        <v>13812.5</v>
      </c>
      <c r="S44" s="12">
        <v>0</v>
      </c>
      <c r="T44" s="12">
        <f t="shared" si="6"/>
        <v>9538.98</v>
      </c>
      <c r="U44" s="12">
        <f t="shared" si="7"/>
        <v>9971</v>
      </c>
      <c r="V44" s="12">
        <f t="shared" si="8"/>
        <v>55461.020000000004</v>
      </c>
      <c r="W44" s="49">
        <f t="shared" si="9"/>
        <v>0</v>
      </c>
      <c r="X44" t="s">
        <v>750</v>
      </c>
      <c r="Y44" t="s">
        <v>487</v>
      </c>
      <c r="Z44" t="s">
        <v>589</v>
      </c>
      <c r="AA44">
        <v>3</v>
      </c>
      <c r="AB44" s="47">
        <v>65000</v>
      </c>
      <c r="AC44">
        <v>0</v>
      </c>
      <c r="AD44" s="47">
        <v>65000</v>
      </c>
      <c r="AE44" s="47">
        <v>1865.5</v>
      </c>
      <c r="AF44" s="47">
        <v>4110.1000000000004</v>
      </c>
      <c r="AG44" s="47">
        <v>1976</v>
      </c>
      <c r="AH44" s="47">
        <v>1587.38</v>
      </c>
      <c r="AI44" s="47">
        <v>9538.98</v>
      </c>
      <c r="AJ44" s="47">
        <v>55461.02</v>
      </c>
      <c r="AK44" s="6" t="s">
        <v>786</v>
      </c>
    </row>
    <row r="45" spans="1:37" s="6" customFormat="1" ht="15" x14ac:dyDescent="0.25">
      <c r="A45" s="16">
        <f t="shared" si="10"/>
        <v>28</v>
      </c>
      <c r="B45" s="26" t="s">
        <v>488</v>
      </c>
      <c r="C45" s="14" t="s">
        <v>590</v>
      </c>
      <c r="D45" s="14" t="s">
        <v>85</v>
      </c>
      <c r="E45" s="14" t="s">
        <v>4</v>
      </c>
      <c r="F45" s="14" t="s">
        <v>7</v>
      </c>
      <c r="G45" s="13">
        <v>45108</v>
      </c>
      <c r="H45" s="13">
        <v>45291</v>
      </c>
      <c r="I45" s="12">
        <v>45000</v>
      </c>
      <c r="J45" s="12">
        <v>1148.33</v>
      </c>
      <c r="K45" s="12">
        <v>0</v>
      </c>
      <c r="L45" s="12">
        <f t="shared" si="0"/>
        <v>1291.5</v>
      </c>
      <c r="M45" s="12">
        <f t="shared" si="1"/>
        <v>3194.9999999999995</v>
      </c>
      <c r="N45" s="12">
        <f t="shared" si="2"/>
        <v>517.5</v>
      </c>
      <c r="O45" s="12">
        <f t="shared" si="3"/>
        <v>1368</v>
      </c>
      <c r="P45" s="12">
        <f t="shared" si="4"/>
        <v>3190.5</v>
      </c>
      <c r="Q45" s="12"/>
      <c r="R45" s="12">
        <f t="shared" si="5"/>
        <v>9562.5</v>
      </c>
      <c r="S45" s="12">
        <v>0</v>
      </c>
      <c r="T45" s="12">
        <f t="shared" si="6"/>
        <v>3807.83</v>
      </c>
      <c r="U45" s="12">
        <f t="shared" si="7"/>
        <v>6903</v>
      </c>
      <c r="V45" s="12">
        <f t="shared" si="8"/>
        <v>41192.17</v>
      </c>
      <c r="W45" s="49">
        <f t="shared" si="9"/>
        <v>0</v>
      </c>
      <c r="X45" t="s">
        <v>756</v>
      </c>
      <c r="Y45" t="s">
        <v>590</v>
      </c>
      <c r="Z45" t="s">
        <v>85</v>
      </c>
      <c r="AA45">
        <v>10</v>
      </c>
      <c r="AB45" s="47">
        <v>45000</v>
      </c>
      <c r="AC45">
        <v>0</v>
      </c>
      <c r="AD45" s="47">
        <v>45000</v>
      </c>
      <c r="AE45" s="47">
        <v>1291.5</v>
      </c>
      <c r="AF45" s="47">
        <v>1148.33</v>
      </c>
      <c r="AG45" s="47">
        <v>1368</v>
      </c>
      <c r="AH45">
        <v>0</v>
      </c>
      <c r="AI45" s="47">
        <v>3807.83</v>
      </c>
      <c r="AJ45" s="47">
        <v>41192.17</v>
      </c>
      <c r="AK45" s="6" t="s">
        <v>786</v>
      </c>
    </row>
    <row r="46" spans="1:37" s="6" customFormat="1" ht="15" x14ac:dyDescent="0.25">
      <c r="A46" s="16">
        <f t="shared" si="10"/>
        <v>29</v>
      </c>
      <c r="B46" s="26" t="s">
        <v>418</v>
      </c>
      <c r="C46" s="14" t="s">
        <v>486</v>
      </c>
      <c r="D46" s="14" t="s">
        <v>559</v>
      </c>
      <c r="E46" s="14" t="s">
        <v>4</v>
      </c>
      <c r="F46" s="14" t="s">
        <v>7</v>
      </c>
      <c r="G46" s="13">
        <v>45078</v>
      </c>
      <c r="H46" s="13">
        <v>45260</v>
      </c>
      <c r="I46" s="12">
        <v>93500</v>
      </c>
      <c r="J46" s="12">
        <v>10576.41</v>
      </c>
      <c r="K46" s="12">
        <v>0</v>
      </c>
      <c r="L46" s="12">
        <f t="shared" si="0"/>
        <v>2683.45</v>
      </c>
      <c r="M46" s="12">
        <f t="shared" si="1"/>
        <v>6638.4999999999991</v>
      </c>
      <c r="N46" s="12">
        <f t="shared" si="2"/>
        <v>1075.25</v>
      </c>
      <c r="O46" s="12">
        <f t="shared" si="3"/>
        <v>2842.4</v>
      </c>
      <c r="P46" s="12">
        <f t="shared" si="4"/>
        <v>6629.1500000000005</v>
      </c>
      <c r="Q46" s="12"/>
      <c r="R46" s="12">
        <f t="shared" si="5"/>
        <v>19868.75</v>
      </c>
      <c r="S46" s="12">
        <v>0</v>
      </c>
      <c r="T46" s="12">
        <f t="shared" si="6"/>
        <v>16102.26</v>
      </c>
      <c r="U46" s="12">
        <f t="shared" si="7"/>
        <v>14342.9</v>
      </c>
      <c r="V46" s="12">
        <f t="shared" si="8"/>
        <v>77397.740000000005</v>
      </c>
      <c r="W46" s="49">
        <f t="shared" si="9"/>
        <v>0</v>
      </c>
      <c r="X46" t="s">
        <v>663</v>
      </c>
      <c r="Y46" t="s">
        <v>486</v>
      </c>
      <c r="Z46" t="s">
        <v>559</v>
      </c>
      <c r="AA46">
        <v>4</v>
      </c>
      <c r="AB46" s="47">
        <v>93500</v>
      </c>
      <c r="AC46">
        <v>0</v>
      </c>
      <c r="AD46" s="47">
        <v>93500</v>
      </c>
      <c r="AE46" s="47">
        <v>2683.45</v>
      </c>
      <c r="AF46" s="47">
        <v>10576.41</v>
      </c>
      <c r="AG46" s="47">
        <v>2842.4</v>
      </c>
      <c r="AH46">
        <v>0</v>
      </c>
      <c r="AI46" s="47">
        <v>16102.26</v>
      </c>
      <c r="AJ46" s="47">
        <v>77397.740000000005</v>
      </c>
      <c r="AK46" s="6" t="s">
        <v>787</v>
      </c>
    </row>
    <row r="47" spans="1:37" s="6" customFormat="1" ht="15" x14ac:dyDescent="0.25">
      <c r="A47" s="16">
        <f t="shared" si="10"/>
        <v>30</v>
      </c>
      <c r="B47" s="26" t="s">
        <v>418</v>
      </c>
      <c r="C47" s="14" t="s">
        <v>485</v>
      </c>
      <c r="D47" s="14" t="s">
        <v>600</v>
      </c>
      <c r="E47" s="14" t="s">
        <v>4</v>
      </c>
      <c r="F47" s="14" t="s">
        <v>7</v>
      </c>
      <c r="G47" s="13">
        <v>45231</v>
      </c>
      <c r="H47" s="13">
        <v>45412</v>
      </c>
      <c r="I47" s="12">
        <v>45000</v>
      </c>
      <c r="J47" s="12">
        <v>1148.33</v>
      </c>
      <c r="K47" s="12">
        <v>0</v>
      </c>
      <c r="L47" s="12">
        <f t="shared" si="0"/>
        <v>1291.5</v>
      </c>
      <c r="M47" s="12">
        <f t="shared" si="1"/>
        <v>3194.9999999999995</v>
      </c>
      <c r="N47" s="12">
        <f t="shared" si="2"/>
        <v>517.5</v>
      </c>
      <c r="O47" s="12">
        <f t="shared" si="3"/>
        <v>1368</v>
      </c>
      <c r="P47" s="12">
        <f t="shared" si="4"/>
        <v>3190.5</v>
      </c>
      <c r="Q47" s="12"/>
      <c r="R47" s="12">
        <f t="shared" si="5"/>
        <v>9562.5</v>
      </c>
      <c r="S47" s="12">
        <v>0</v>
      </c>
      <c r="T47" s="12">
        <f t="shared" si="6"/>
        <v>3807.83</v>
      </c>
      <c r="U47" s="12">
        <f t="shared" si="7"/>
        <v>6903</v>
      </c>
      <c r="V47" s="12">
        <f t="shared" si="8"/>
        <v>41192.17</v>
      </c>
      <c r="W47" s="49">
        <f t="shared" si="9"/>
        <v>0</v>
      </c>
      <c r="X47" t="s">
        <v>785</v>
      </c>
      <c r="Y47" t="s">
        <v>485</v>
      </c>
      <c r="Z47" t="s">
        <v>600</v>
      </c>
      <c r="AA47">
        <v>9</v>
      </c>
      <c r="AB47" s="47">
        <v>45000</v>
      </c>
      <c r="AC47">
        <v>0</v>
      </c>
      <c r="AD47" s="47">
        <v>45000</v>
      </c>
      <c r="AE47" s="47">
        <v>1291.5</v>
      </c>
      <c r="AF47" s="47">
        <v>1148.33</v>
      </c>
      <c r="AG47" s="47">
        <v>1368</v>
      </c>
      <c r="AH47">
        <v>0</v>
      </c>
      <c r="AI47" s="47">
        <v>3807.83</v>
      </c>
      <c r="AJ47" s="47">
        <v>41192.17</v>
      </c>
      <c r="AK47" s="6" t="s">
        <v>786</v>
      </c>
    </row>
    <row r="48" spans="1:37" s="6" customFormat="1" ht="15" x14ac:dyDescent="0.25">
      <c r="A48" s="16">
        <f t="shared" si="10"/>
        <v>31</v>
      </c>
      <c r="B48" s="26" t="s">
        <v>482</v>
      </c>
      <c r="C48" s="14" t="s">
        <v>484</v>
      </c>
      <c r="D48" s="14" t="s">
        <v>563</v>
      </c>
      <c r="E48" s="14" t="s">
        <v>4</v>
      </c>
      <c r="F48" s="14" t="s">
        <v>7</v>
      </c>
      <c r="G48" s="13">
        <v>45139</v>
      </c>
      <c r="H48" s="13">
        <v>45322</v>
      </c>
      <c r="I48" s="12">
        <v>155000</v>
      </c>
      <c r="J48" s="12">
        <v>25042.74</v>
      </c>
      <c r="K48" s="12">
        <v>0</v>
      </c>
      <c r="L48" s="12">
        <f t="shared" si="0"/>
        <v>4448.5</v>
      </c>
      <c r="M48" s="12">
        <f t="shared" si="1"/>
        <v>11004.999999999998</v>
      </c>
      <c r="N48" s="12">
        <f t="shared" si="2"/>
        <v>1782.5</v>
      </c>
      <c r="O48" s="12">
        <f t="shared" si="3"/>
        <v>4712</v>
      </c>
      <c r="P48" s="12">
        <f t="shared" si="4"/>
        <v>10989.5</v>
      </c>
      <c r="Q48" s="12"/>
      <c r="R48" s="12">
        <f t="shared" si="5"/>
        <v>32937.5</v>
      </c>
      <c r="S48" s="12">
        <v>3052.8</v>
      </c>
      <c r="T48" s="12">
        <f t="shared" si="6"/>
        <v>37256.04</v>
      </c>
      <c r="U48" s="12">
        <f t="shared" si="7"/>
        <v>23777</v>
      </c>
      <c r="V48" s="12">
        <f t="shared" si="8"/>
        <v>117743.95999999999</v>
      </c>
      <c r="W48" s="49">
        <f t="shared" si="9"/>
        <v>0</v>
      </c>
      <c r="X48" t="s">
        <v>667</v>
      </c>
      <c r="Y48" t="s">
        <v>484</v>
      </c>
      <c r="Z48" t="s">
        <v>563</v>
      </c>
      <c r="AA48">
        <v>6</v>
      </c>
      <c r="AB48" s="47">
        <v>155000</v>
      </c>
      <c r="AC48">
        <v>0</v>
      </c>
      <c r="AD48" s="47">
        <v>155000</v>
      </c>
      <c r="AE48" s="47">
        <v>4448.5</v>
      </c>
      <c r="AF48" s="47">
        <v>25042.74</v>
      </c>
      <c r="AG48" s="47">
        <v>4712</v>
      </c>
      <c r="AH48" s="47">
        <v>3052.8</v>
      </c>
      <c r="AI48" s="47">
        <v>37256.04</v>
      </c>
      <c r="AJ48" s="47">
        <v>117743.96</v>
      </c>
      <c r="AK48" s="6" t="s">
        <v>786</v>
      </c>
    </row>
    <row r="49" spans="1:37" s="6" customFormat="1" ht="15" x14ac:dyDescent="0.25">
      <c r="A49" s="16">
        <f t="shared" si="10"/>
        <v>32</v>
      </c>
      <c r="B49" s="26" t="s">
        <v>482</v>
      </c>
      <c r="C49" s="14" t="s">
        <v>483</v>
      </c>
      <c r="D49" s="14" t="s">
        <v>596</v>
      </c>
      <c r="E49" s="14" t="s">
        <v>4</v>
      </c>
      <c r="F49" s="14" t="s">
        <v>3</v>
      </c>
      <c r="G49" s="13">
        <v>45078</v>
      </c>
      <c r="H49" s="13">
        <v>45260</v>
      </c>
      <c r="I49" s="12">
        <v>65000</v>
      </c>
      <c r="J49" s="12">
        <v>4427.58</v>
      </c>
      <c r="K49" s="12">
        <v>0</v>
      </c>
      <c r="L49" s="12">
        <f t="shared" si="0"/>
        <v>1865.5</v>
      </c>
      <c r="M49" s="12">
        <f t="shared" si="1"/>
        <v>4615</v>
      </c>
      <c r="N49" s="12">
        <f t="shared" si="2"/>
        <v>747.5</v>
      </c>
      <c r="O49" s="12">
        <f t="shared" si="3"/>
        <v>1976</v>
      </c>
      <c r="P49" s="12">
        <f t="shared" si="4"/>
        <v>4608.5</v>
      </c>
      <c r="Q49" s="12"/>
      <c r="R49" s="12">
        <f t="shared" si="5"/>
        <v>13812.5</v>
      </c>
      <c r="S49" s="12">
        <v>0</v>
      </c>
      <c r="T49" s="12">
        <f t="shared" si="6"/>
        <v>8269.08</v>
      </c>
      <c r="U49" s="12">
        <f t="shared" si="7"/>
        <v>9971</v>
      </c>
      <c r="V49" s="12">
        <f t="shared" si="8"/>
        <v>56730.92</v>
      </c>
      <c r="W49" s="49">
        <f t="shared" si="9"/>
        <v>0</v>
      </c>
      <c r="X49" t="s">
        <v>771</v>
      </c>
      <c r="Y49" t="s">
        <v>483</v>
      </c>
      <c r="Z49" t="s">
        <v>596</v>
      </c>
      <c r="AA49">
        <v>7</v>
      </c>
      <c r="AB49" s="47">
        <v>65000</v>
      </c>
      <c r="AC49">
        <v>0</v>
      </c>
      <c r="AD49" s="47">
        <v>65000</v>
      </c>
      <c r="AE49" s="47">
        <v>1865.5</v>
      </c>
      <c r="AF49" s="47">
        <v>4427.58</v>
      </c>
      <c r="AG49" s="47">
        <v>1976</v>
      </c>
      <c r="AH49">
        <v>0</v>
      </c>
      <c r="AI49" s="47">
        <v>8269.08</v>
      </c>
      <c r="AJ49" s="47">
        <v>56730.92</v>
      </c>
      <c r="AK49" s="6" t="s">
        <v>786</v>
      </c>
    </row>
    <row r="50" spans="1:37" s="6" customFormat="1" ht="12" customHeight="1" x14ac:dyDescent="0.25">
      <c r="A50" s="16">
        <f t="shared" si="10"/>
        <v>33</v>
      </c>
      <c r="B50" s="26" t="s">
        <v>482</v>
      </c>
      <c r="C50" s="14" t="s">
        <v>481</v>
      </c>
      <c r="D50" s="14" t="s">
        <v>480</v>
      </c>
      <c r="E50" s="14" t="s">
        <v>4</v>
      </c>
      <c r="F50" s="14" t="s">
        <v>3</v>
      </c>
      <c r="G50" s="13">
        <v>45078</v>
      </c>
      <c r="H50" s="13">
        <v>45260</v>
      </c>
      <c r="I50" s="12">
        <v>45000</v>
      </c>
      <c r="J50" s="12">
        <v>1148.33</v>
      </c>
      <c r="K50" s="12"/>
      <c r="L50" s="12">
        <f t="shared" ref="L50:L81" si="11">I50*2.87%</f>
        <v>1291.5</v>
      </c>
      <c r="M50" s="12">
        <f t="shared" ref="M50:M81" si="12">I50*7.1%</f>
        <v>3194.9999999999995</v>
      </c>
      <c r="N50" s="12">
        <f t="shared" ref="N50:N81" si="13">I50*1.15%</f>
        <v>517.5</v>
      </c>
      <c r="O50" s="12">
        <f t="shared" ref="O50:O81" si="14">I50*3.04%</f>
        <v>1368</v>
      </c>
      <c r="P50" s="12">
        <f t="shared" ref="P50:P81" si="15">I50*7.09%</f>
        <v>3190.5</v>
      </c>
      <c r="Q50" s="12"/>
      <c r="R50" s="12">
        <f t="shared" ref="R50:R81" si="16">L50+M50+N50+O50+P50</f>
        <v>9562.5</v>
      </c>
      <c r="S50" s="12">
        <v>0</v>
      </c>
      <c r="T50" s="12">
        <f t="shared" ref="T50:T81" si="17">+L50+O50+Q50+S50+J50+K50</f>
        <v>3807.83</v>
      </c>
      <c r="U50" s="12">
        <f t="shared" ref="U50:U81" si="18">+P50+N50+M50</f>
        <v>6903</v>
      </c>
      <c r="V50" s="12">
        <f t="shared" ref="V50:V81" si="19">+I50-T50</f>
        <v>41192.17</v>
      </c>
      <c r="W50" s="49">
        <f t="shared" si="9"/>
        <v>0</v>
      </c>
      <c r="X50" t="s">
        <v>759</v>
      </c>
      <c r="Y50" t="s">
        <v>481</v>
      </c>
      <c r="Z50" t="s">
        <v>480</v>
      </c>
      <c r="AA50">
        <v>14</v>
      </c>
      <c r="AB50" s="47">
        <v>45000</v>
      </c>
      <c r="AC50">
        <v>0</v>
      </c>
      <c r="AD50" s="47">
        <v>45000</v>
      </c>
      <c r="AE50" s="47">
        <v>1291.5</v>
      </c>
      <c r="AF50" s="47">
        <v>1148.33</v>
      </c>
      <c r="AG50" s="47">
        <v>1368</v>
      </c>
      <c r="AH50">
        <v>0</v>
      </c>
      <c r="AI50" s="47">
        <v>3807.83</v>
      </c>
      <c r="AJ50" s="47">
        <v>41192.17</v>
      </c>
      <c r="AK50" s="6" t="s">
        <v>786</v>
      </c>
    </row>
    <row r="51" spans="1:37" s="6" customFormat="1" ht="15" x14ac:dyDescent="0.25">
      <c r="A51" s="16">
        <f t="shared" si="10"/>
        <v>34</v>
      </c>
      <c r="B51" s="26" t="s">
        <v>479</v>
      </c>
      <c r="C51" s="14" t="s">
        <v>478</v>
      </c>
      <c r="D51" s="14" t="s">
        <v>291</v>
      </c>
      <c r="E51" s="14" t="s">
        <v>4</v>
      </c>
      <c r="F51" s="14" t="s">
        <v>7</v>
      </c>
      <c r="G51" s="13">
        <v>45078</v>
      </c>
      <c r="H51" s="13">
        <v>45260</v>
      </c>
      <c r="I51" s="12">
        <v>45000</v>
      </c>
      <c r="J51" s="12">
        <v>1148.33</v>
      </c>
      <c r="K51" s="12">
        <v>0</v>
      </c>
      <c r="L51" s="12">
        <f t="shared" si="11"/>
        <v>1291.5</v>
      </c>
      <c r="M51" s="12">
        <f t="shared" si="12"/>
        <v>3194.9999999999995</v>
      </c>
      <c r="N51" s="12">
        <f t="shared" si="13"/>
        <v>517.5</v>
      </c>
      <c r="O51" s="12">
        <f t="shared" si="14"/>
        <v>1368</v>
      </c>
      <c r="P51" s="12">
        <f t="shared" si="15"/>
        <v>3190.5</v>
      </c>
      <c r="Q51" s="12"/>
      <c r="R51" s="12">
        <f t="shared" si="16"/>
        <v>9562.5</v>
      </c>
      <c r="S51" s="12">
        <v>0</v>
      </c>
      <c r="T51" s="12">
        <f t="shared" si="17"/>
        <v>3807.83</v>
      </c>
      <c r="U51" s="12">
        <f t="shared" si="18"/>
        <v>6903</v>
      </c>
      <c r="V51" s="12">
        <f t="shared" si="19"/>
        <v>41192.17</v>
      </c>
      <c r="W51" s="49">
        <f t="shared" si="9"/>
        <v>0</v>
      </c>
      <c r="X51" t="s">
        <v>752</v>
      </c>
      <c r="Y51" t="s">
        <v>478</v>
      </c>
      <c r="Z51" t="s">
        <v>291</v>
      </c>
      <c r="AA51">
        <v>5</v>
      </c>
      <c r="AB51" s="47">
        <v>45000</v>
      </c>
      <c r="AC51">
        <v>0</v>
      </c>
      <c r="AD51" s="47">
        <v>45000</v>
      </c>
      <c r="AE51" s="47">
        <v>1291.5</v>
      </c>
      <c r="AF51" s="47">
        <v>1148.33</v>
      </c>
      <c r="AG51" s="47">
        <v>1368</v>
      </c>
      <c r="AH51">
        <v>0</v>
      </c>
      <c r="AI51" s="47">
        <v>3807.83</v>
      </c>
      <c r="AJ51" s="47">
        <v>41192.17</v>
      </c>
      <c r="AK51" s="6" t="s">
        <v>786</v>
      </c>
    </row>
    <row r="52" spans="1:37" s="6" customFormat="1" ht="15" x14ac:dyDescent="0.25">
      <c r="A52" s="16">
        <f t="shared" si="10"/>
        <v>35</v>
      </c>
      <c r="B52" s="26" t="s">
        <v>477</v>
      </c>
      <c r="C52" s="14" t="s">
        <v>476</v>
      </c>
      <c r="D52" s="14" t="s">
        <v>572</v>
      </c>
      <c r="E52" s="14" t="s">
        <v>4</v>
      </c>
      <c r="F52" s="14" t="s">
        <v>7</v>
      </c>
      <c r="G52" s="13">
        <v>45170</v>
      </c>
      <c r="H52" s="13">
        <v>45351</v>
      </c>
      <c r="I52" s="12">
        <v>155000</v>
      </c>
      <c r="J52" s="12">
        <v>25042.74</v>
      </c>
      <c r="K52" s="12">
        <v>0</v>
      </c>
      <c r="L52" s="12">
        <f t="shared" si="11"/>
        <v>4448.5</v>
      </c>
      <c r="M52" s="12">
        <f t="shared" si="12"/>
        <v>11004.999999999998</v>
      </c>
      <c r="N52" s="12">
        <f t="shared" si="13"/>
        <v>1782.5</v>
      </c>
      <c r="O52" s="12">
        <f t="shared" si="14"/>
        <v>4712</v>
      </c>
      <c r="P52" s="12">
        <f t="shared" si="15"/>
        <v>10989.5</v>
      </c>
      <c r="Q52" s="12"/>
      <c r="R52" s="12">
        <f t="shared" si="16"/>
        <v>32937.5</v>
      </c>
      <c r="S52" s="12">
        <v>0</v>
      </c>
      <c r="T52" s="12">
        <f t="shared" si="17"/>
        <v>34203.240000000005</v>
      </c>
      <c r="U52" s="12">
        <f t="shared" si="18"/>
        <v>23777</v>
      </c>
      <c r="V52" s="12">
        <f t="shared" si="19"/>
        <v>120796.76</v>
      </c>
      <c r="W52" s="49">
        <f t="shared" si="9"/>
        <v>0</v>
      </c>
      <c r="X52" t="s">
        <v>683</v>
      </c>
      <c r="Y52" t="s">
        <v>476</v>
      </c>
      <c r="Z52" t="s">
        <v>572</v>
      </c>
      <c r="AA52">
        <v>3</v>
      </c>
      <c r="AB52" s="47">
        <v>155000</v>
      </c>
      <c r="AC52">
        <v>0</v>
      </c>
      <c r="AD52" s="47">
        <v>155000</v>
      </c>
      <c r="AE52" s="47">
        <v>4448.5</v>
      </c>
      <c r="AF52" s="47">
        <v>25042.74</v>
      </c>
      <c r="AG52" s="47">
        <v>4712</v>
      </c>
      <c r="AH52">
        <v>0</v>
      </c>
      <c r="AI52" s="47">
        <v>34203.24</v>
      </c>
      <c r="AJ52" s="47">
        <v>120796.76</v>
      </c>
      <c r="AK52" s="6" t="s">
        <v>787</v>
      </c>
    </row>
    <row r="53" spans="1:37" s="6" customFormat="1" ht="15" x14ac:dyDescent="0.25">
      <c r="A53" s="16">
        <f t="shared" si="10"/>
        <v>36</v>
      </c>
      <c r="B53" s="26" t="s">
        <v>473</v>
      </c>
      <c r="C53" s="14" t="s">
        <v>475</v>
      </c>
      <c r="D53" s="14" t="s">
        <v>594</v>
      </c>
      <c r="E53" s="14" t="s">
        <v>4</v>
      </c>
      <c r="F53" s="14" t="s">
        <v>7</v>
      </c>
      <c r="G53" s="13">
        <v>45170</v>
      </c>
      <c r="H53" s="13">
        <v>45351</v>
      </c>
      <c r="I53" s="12">
        <v>75000</v>
      </c>
      <c r="J53" s="12">
        <v>5991.9</v>
      </c>
      <c r="K53" s="12">
        <v>0</v>
      </c>
      <c r="L53" s="12">
        <f t="shared" si="11"/>
        <v>2152.5</v>
      </c>
      <c r="M53" s="12">
        <f t="shared" si="12"/>
        <v>5324.9999999999991</v>
      </c>
      <c r="N53" s="12">
        <f t="shared" si="13"/>
        <v>862.5</v>
      </c>
      <c r="O53" s="12">
        <f t="shared" si="14"/>
        <v>2280</v>
      </c>
      <c r="P53" s="12">
        <f t="shared" si="15"/>
        <v>5317.5</v>
      </c>
      <c r="Q53" s="12">
        <v>1587.3799999999999</v>
      </c>
      <c r="R53" s="12">
        <f t="shared" si="16"/>
        <v>15937.5</v>
      </c>
      <c r="S53" s="12">
        <v>0</v>
      </c>
      <c r="T53" s="12">
        <f t="shared" si="17"/>
        <v>12011.779999999999</v>
      </c>
      <c r="U53" s="12">
        <f t="shared" si="18"/>
        <v>11505</v>
      </c>
      <c r="V53" s="12">
        <f t="shared" si="19"/>
        <v>62988.22</v>
      </c>
      <c r="W53" s="49">
        <f t="shared" si="9"/>
        <v>0</v>
      </c>
      <c r="X53" t="s">
        <v>766</v>
      </c>
      <c r="Y53" t="s">
        <v>475</v>
      </c>
      <c r="Z53" t="s">
        <v>594</v>
      </c>
      <c r="AA53">
        <v>10</v>
      </c>
      <c r="AB53" s="47">
        <v>75000</v>
      </c>
      <c r="AC53">
        <v>0</v>
      </c>
      <c r="AD53" s="47">
        <v>75000</v>
      </c>
      <c r="AE53" s="47">
        <v>2152.5</v>
      </c>
      <c r="AF53" s="47">
        <v>5991.9</v>
      </c>
      <c r="AG53" s="47">
        <v>2280</v>
      </c>
      <c r="AH53" s="47">
        <v>1587.38</v>
      </c>
      <c r="AI53" s="47">
        <v>12011.78</v>
      </c>
      <c r="AJ53" s="47">
        <v>62988.22</v>
      </c>
      <c r="AK53" s="6" t="s">
        <v>787</v>
      </c>
    </row>
    <row r="54" spans="1:37" s="6" customFormat="1" ht="15" x14ac:dyDescent="0.25">
      <c r="A54" s="16">
        <f t="shared" si="10"/>
        <v>37</v>
      </c>
      <c r="B54" s="26" t="s">
        <v>473</v>
      </c>
      <c r="C54" s="14" t="s">
        <v>474</v>
      </c>
      <c r="D54" s="14" t="s">
        <v>597</v>
      </c>
      <c r="E54" s="14" t="s">
        <v>4</v>
      </c>
      <c r="F54" s="14" t="s">
        <v>3</v>
      </c>
      <c r="G54" s="13">
        <v>45170</v>
      </c>
      <c r="H54" s="13">
        <v>45351</v>
      </c>
      <c r="I54" s="12">
        <v>70000</v>
      </c>
      <c r="J54" s="12">
        <v>5368.48</v>
      </c>
      <c r="K54" s="12">
        <v>0</v>
      </c>
      <c r="L54" s="12">
        <f t="shared" si="11"/>
        <v>2009</v>
      </c>
      <c r="M54" s="12">
        <f t="shared" si="12"/>
        <v>4970</v>
      </c>
      <c r="N54" s="12">
        <f t="shared" si="13"/>
        <v>805</v>
      </c>
      <c r="O54" s="12">
        <f t="shared" si="14"/>
        <v>2128</v>
      </c>
      <c r="P54" s="12">
        <f t="shared" si="15"/>
        <v>4963</v>
      </c>
      <c r="Q54" s="12"/>
      <c r="R54" s="12">
        <f t="shared" si="16"/>
        <v>14875</v>
      </c>
      <c r="S54" s="12">
        <v>0</v>
      </c>
      <c r="T54" s="12">
        <f t="shared" si="17"/>
        <v>9505.48</v>
      </c>
      <c r="U54" s="12">
        <f t="shared" si="18"/>
        <v>10738</v>
      </c>
      <c r="V54" s="12">
        <f t="shared" si="19"/>
        <v>60494.520000000004</v>
      </c>
      <c r="W54" s="49">
        <f t="shared" si="9"/>
        <v>0</v>
      </c>
      <c r="X54" t="s">
        <v>778</v>
      </c>
      <c r="Y54" t="s">
        <v>474</v>
      </c>
      <c r="Z54" t="s">
        <v>597</v>
      </c>
      <c r="AA54">
        <v>2</v>
      </c>
      <c r="AB54" s="47">
        <v>70000</v>
      </c>
      <c r="AC54">
        <v>0</v>
      </c>
      <c r="AD54" s="47">
        <v>70000</v>
      </c>
      <c r="AE54" s="47">
        <v>2009</v>
      </c>
      <c r="AF54" s="47">
        <v>5368.48</v>
      </c>
      <c r="AG54" s="47">
        <v>2128</v>
      </c>
      <c r="AH54">
        <v>0</v>
      </c>
      <c r="AI54" s="47">
        <v>9505.48</v>
      </c>
      <c r="AJ54" s="47">
        <v>60494.52</v>
      </c>
      <c r="AK54" s="6" t="s">
        <v>786</v>
      </c>
    </row>
    <row r="55" spans="1:37" s="6" customFormat="1" ht="15" x14ac:dyDescent="0.25">
      <c r="A55" s="16">
        <f t="shared" si="10"/>
        <v>38</v>
      </c>
      <c r="B55" s="26" t="s">
        <v>473</v>
      </c>
      <c r="C55" s="14" t="s">
        <v>472</v>
      </c>
      <c r="D55" s="14" t="s">
        <v>593</v>
      </c>
      <c r="E55" s="14" t="s">
        <v>4</v>
      </c>
      <c r="F55" s="14" t="s">
        <v>3</v>
      </c>
      <c r="G55" s="13">
        <v>45078</v>
      </c>
      <c r="H55" s="13">
        <v>45260</v>
      </c>
      <c r="I55" s="12">
        <v>70000</v>
      </c>
      <c r="J55" s="12">
        <v>5368.48</v>
      </c>
      <c r="K55" s="12">
        <v>0</v>
      </c>
      <c r="L55" s="12">
        <f t="shared" si="11"/>
        <v>2009</v>
      </c>
      <c r="M55" s="12">
        <f t="shared" si="12"/>
        <v>4970</v>
      </c>
      <c r="N55" s="12">
        <f t="shared" si="13"/>
        <v>805</v>
      </c>
      <c r="O55" s="12">
        <f t="shared" si="14"/>
        <v>2128</v>
      </c>
      <c r="P55" s="12">
        <f t="shared" si="15"/>
        <v>4963</v>
      </c>
      <c r="Q55" s="12"/>
      <c r="R55" s="12">
        <f t="shared" si="16"/>
        <v>14875</v>
      </c>
      <c r="S55" s="12">
        <v>0</v>
      </c>
      <c r="T55" s="12">
        <f t="shared" si="17"/>
        <v>9505.48</v>
      </c>
      <c r="U55" s="12">
        <f t="shared" si="18"/>
        <v>10738</v>
      </c>
      <c r="V55" s="12">
        <f t="shared" si="19"/>
        <v>60494.520000000004</v>
      </c>
      <c r="W55" s="49">
        <f t="shared" si="9"/>
        <v>0</v>
      </c>
      <c r="X55" t="s">
        <v>762</v>
      </c>
      <c r="Y55" t="s">
        <v>472</v>
      </c>
      <c r="Z55" t="s">
        <v>593</v>
      </c>
      <c r="AA55">
        <v>12</v>
      </c>
      <c r="AB55" s="47">
        <v>70000</v>
      </c>
      <c r="AC55">
        <v>0</v>
      </c>
      <c r="AD55" s="47">
        <v>70000</v>
      </c>
      <c r="AE55" s="47">
        <v>2009</v>
      </c>
      <c r="AF55" s="47">
        <v>5368.48</v>
      </c>
      <c r="AG55" s="47">
        <v>2128</v>
      </c>
      <c r="AH55">
        <v>0</v>
      </c>
      <c r="AI55" s="47">
        <v>9505.48</v>
      </c>
      <c r="AJ55" s="47">
        <v>60494.52</v>
      </c>
      <c r="AK55" s="6" t="s">
        <v>786</v>
      </c>
    </row>
    <row r="56" spans="1:37" s="6" customFormat="1" ht="15" x14ac:dyDescent="0.25">
      <c r="A56" s="16">
        <f t="shared" si="10"/>
        <v>39</v>
      </c>
      <c r="B56" s="26" t="s">
        <v>473</v>
      </c>
      <c r="C56" s="14" t="s">
        <v>525</v>
      </c>
      <c r="D56" s="14" t="s">
        <v>606</v>
      </c>
      <c r="E56" s="14" t="s">
        <v>4</v>
      </c>
      <c r="F56" s="14" t="s">
        <v>7</v>
      </c>
      <c r="G56" s="13">
        <v>45139</v>
      </c>
      <c r="H56" s="13">
        <v>45322</v>
      </c>
      <c r="I56" s="12">
        <v>65000</v>
      </c>
      <c r="J56" s="12">
        <v>4427.58</v>
      </c>
      <c r="K56" s="12">
        <v>0</v>
      </c>
      <c r="L56" s="12">
        <f t="shared" si="11"/>
        <v>1865.5</v>
      </c>
      <c r="M56" s="12">
        <f t="shared" si="12"/>
        <v>4615</v>
      </c>
      <c r="N56" s="12">
        <f t="shared" si="13"/>
        <v>747.5</v>
      </c>
      <c r="O56" s="12">
        <f t="shared" si="14"/>
        <v>1976</v>
      </c>
      <c r="P56" s="12">
        <f t="shared" si="15"/>
        <v>4608.5</v>
      </c>
      <c r="Q56" s="12"/>
      <c r="R56" s="12">
        <f t="shared" si="16"/>
        <v>13812.5</v>
      </c>
      <c r="S56" s="12">
        <v>0</v>
      </c>
      <c r="T56" s="12">
        <f t="shared" si="17"/>
        <v>8269.08</v>
      </c>
      <c r="U56" s="12">
        <f t="shared" si="18"/>
        <v>9971</v>
      </c>
      <c r="V56" s="12">
        <f t="shared" si="19"/>
        <v>56730.92</v>
      </c>
      <c r="W56" s="49">
        <f t="shared" si="9"/>
        <v>0</v>
      </c>
      <c r="X56" t="s">
        <v>730</v>
      </c>
      <c r="Y56" t="s">
        <v>525</v>
      </c>
      <c r="Z56" t="s">
        <v>597</v>
      </c>
      <c r="AA56">
        <v>13</v>
      </c>
      <c r="AB56" s="47">
        <v>65000</v>
      </c>
      <c r="AC56">
        <v>0</v>
      </c>
      <c r="AD56" s="47">
        <v>65000</v>
      </c>
      <c r="AE56" s="47">
        <v>1865.5</v>
      </c>
      <c r="AF56" s="47">
        <v>4427.58</v>
      </c>
      <c r="AG56" s="47">
        <v>1976</v>
      </c>
      <c r="AH56">
        <v>0</v>
      </c>
      <c r="AI56" s="47">
        <v>8269.08</v>
      </c>
      <c r="AJ56" s="47">
        <v>56730.92</v>
      </c>
      <c r="AK56" s="6" t="s">
        <v>786</v>
      </c>
    </row>
    <row r="57" spans="1:37" s="6" customFormat="1" ht="15" x14ac:dyDescent="0.25">
      <c r="A57" s="16">
        <f t="shared" si="10"/>
        <v>40</v>
      </c>
      <c r="B57" s="26" t="s">
        <v>471</v>
      </c>
      <c r="C57" s="14" t="s">
        <v>470</v>
      </c>
      <c r="D57" s="14" t="s">
        <v>469</v>
      </c>
      <c r="E57" s="14" t="s">
        <v>4</v>
      </c>
      <c r="F57" s="14" t="s">
        <v>3</v>
      </c>
      <c r="G57" s="13">
        <v>45078</v>
      </c>
      <c r="H57" s="13">
        <v>45260</v>
      </c>
      <c r="I57" s="12">
        <v>65000</v>
      </c>
      <c r="J57" s="12">
        <v>4427.58</v>
      </c>
      <c r="K57" s="12">
        <v>0</v>
      </c>
      <c r="L57" s="12">
        <f t="shared" si="11"/>
        <v>1865.5</v>
      </c>
      <c r="M57" s="12">
        <f t="shared" si="12"/>
        <v>4615</v>
      </c>
      <c r="N57" s="12">
        <f t="shared" si="13"/>
        <v>747.5</v>
      </c>
      <c r="O57" s="12">
        <f t="shared" si="14"/>
        <v>1976</v>
      </c>
      <c r="P57" s="12">
        <f t="shared" si="15"/>
        <v>4608.5</v>
      </c>
      <c r="Q57" s="12"/>
      <c r="R57" s="12">
        <f t="shared" si="16"/>
        <v>13812.5</v>
      </c>
      <c r="S57" s="12">
        <v>0</v>
      </c>
      <c r="T57" s="12">
        <f t="shared" si="17"/>
        <v>8269.08</v>
      </c>
      <c r="U57" s="12">
        <f t="shared" si="18"/>
        <v>9971</v>
      </c>
      <c r="V57" s="12">
        <f t="shared" si="19"/>
        <v>56730.92</v>
      </c>
      <c r="W57" s="49">
        <f t="shared" si="9"/>
        <v>0</v>
      </c>
      <c r="X57" t="s">
        <v>676</v>
      </c>
      <c r="Y57" t="s">
        <v>470</v>
      </c>
      <c r="Z57" t="s">
        <v>469</v>
      </c>
      <c r="AA57">
        <v>2</v>
      </c>
      <c r="AB57" s="47">
        <v>65000</v>
      </c>
      <c r="AC57">
        <v>0</v>
      </c>
      <c r="AD57" s="47">
        <v>65000</v>
      </c>
      <c r="AE57" s="47">
        <v>1865.5</v>
      </c>
      <c r="AF57" s="47">
        <v>4427.58</v>
      </c>
      <c r="AG57" s="47">
        <v>1976</v>
      </c>
      <c r="AH57">
        <v>0</v>
      </c>
      <c r="AI57" s="47">
        <v>8269.08</v>
      </c>
      <c r="AJ57" s="47">
        <v>56730.92</v>
      </c>
      <c r="AK57" s="6" t="s">
        <v>787</v>
      </c>
    </row>
    <row r="58" spans="1:37" s="6" customFormat="1" ht="15" x14ac:dyDescent="0.25">
      <c r="A58" s="16">
        <f t="shared" si="10"/>
        <v>41</v>
      </c>
      <c r="B58" s="26" t="s">
        <v>466</v>
      </c>
      <c r="C58" s="14" t="s">
        <v>467</v>
      </c>
      <c r="D58" s="14" t="s">
        <v>559</v>
      </c>
      <c r="E58" s="14" t="s">
        <v>4</v>
      </c>
      <c r="F58" s="14" t="s">
        <v>7</v>
      </c>
      <c r="G58" s="13">
        <v>45078</v>
      </c>
      <c r="H58" s="13">
        <v>45260</v>
      </c>
      <c r="I58" s="12">
        <v>75000</v>
      </c>
      <c r="J58" s="12">
        <v>5991.9</v>
      </c>
      <c r="K58" s="12">
        <v>0</v>
      </c>
      <c r="L58" s="12">
        <f t="shared" si="11"/>
        <v>2152.5</v>
      </c>
      <c r="M58" s="12">
        <f t="shared" si="12"/>
        <v>5324.9999999999991</v>
      </c>
      <c r="N58" s="12">
        <f t="shared" si="13"/>
        <v>862.5</v>
      </c>
      <c r="O58" s="12">
        <f t="shared" si="14"/>
        <v>2280</v>
      </c>
      <c r="P58" s="12">
        <f t="shared" si="15"/>
        <v>5317.5</v>
      </c>
      <c r="Q58" s="12">
        <v>1587.3799999999999</v>
      </c>
      <c r="R58" s="12">
        <f t="shared" si="16"/>
        <v>15937.5</v>
      </c>
      <c r="S58" s="12">
        <v>0</v>
      </c>
      <c r="T58" s="12">
        <f t="shared" si="17"/>
        <v>12011.779999999999</v>
      </c>
      <c r="U58" s="12">
        <f t="shared" si="18"/>
        <v>11505</v>
      </c>
      <c r="V58" s="12">
        <f t="shared" si="19"/>
        <v>62988.22</v>
      </c>
      <c r="W58" s="49">
        <f t="shared" si="9"/>
        <v>0</v>
      </c>
      <c r="X58" t="s">
        <v>753</v>
      </c>
      <c r="Y58" t="s">
        <v>467</v>
      </c>
      <c r="Z58" t="s">
        <v>559</v>
      </c>
      <c r="AA58">
        <v>7</v>
      </c>
      <c r="AB58" s="47">
        <v>75000</v>
      </c>
      <c r="AC58">
        <v>0</v>
      </c>
      <c r="AD58" s="47">
        <v>75000</v>
      </c>
      <c r="AE58" s="47">
        <v>2152.5</v>
      </c>
      <c r="AF58" s="47">
        <v>5991.9</v>
      </c>
      <c r="AG58" s="47">
        <v>2280</v>
      </c>
      <c r="AH58" s="47">
        <v>1587.38</v>
      </c>
      <c r="AI58" s="47">
        <v>12011.78</v>
      </c>
      <c r="AJ58" s="47">
        <v>62988.22</v>
      </c>
      <c r="AK58" s="6" t="s">
        <v>786</v>
      </c>
    </row>
    <row r="59" spans="1:37" s="6" customFormat="1" ht="15" x14ac:dyDescent="0.25">
      <c r="A59" s="16">
        <f t="shared" si="10"/>
        <v>42</v>
      </c>
      <c r="B59" s="26" t="s">
        <v>466</v>
      </c>
      <c r="C59" s="14" t="s">
        <v>248</v>
      </c>
      <c r="D59" s="14" t="s">
        <v>468</v>
      </c>
      <c r="E59" s="14" t="s">
        <v>4</v>
      </c>
      <c r="F59" s="14" t="s">
        <v>7</v>
      </c>
      <c r="G59" s="13">
        <v>45078</v>
      </c>
      <c r="H59" s="13">
        <v>45260</v>
      </c>
      <c r="I59" s="12">
        <v>50000</v>
      </c>
      <c r="J59" s="12">
        <v>0</v>
      </c>
      <c r="K59" s="12">
        <v>0</v>
      </c>
      <c r="L59" s="12">
        <f t="shared" si="11"/>
        <v>1435</v>
      </c>
      <c r="M59" s="12">
        <f t="shared" si="12"/>
        <v>3549.9999999999995</v>
      </c>
      <c r="N59" s="12">
        <f t="shared" si="13"/>
        <v>575</v>
      </c>
      <c r="O59" s="12">
        <f t="shared" si="14"/>
        <v>1520</v>
      </c>
      <c r="P59" s="12">
        <f t="shared" si="15"/>
        <v>3545.0000000000005</v>
      </c>
      <c r="Q59" s="12"/>
      <c r="R59" s="12">
        <f t="shared" si="16"/>
        <v>10625</v>
      </c>
      <c r="S59" s="12">
        <v>0</v>
      </c>
      <c r="T59" s="12">
        <f t="shared" si="17"/>
        <v>2955</v>
      </c>
      <c r="U59" s="12">
        <f t="shared" si="18"/>
        <v>7670</v>
      </c>
      <c r="V59" s="12">
        <f t="shared" si="19"/>
        <v>47045</v>
      </c>
      <c r="W59" s="49">
        <f t="shared" si="9"/>
        <v>0</v>
      </c>
      <c r="X59" t="s">
        <v>686</v>
      </c>
      <c r="Y59" t="s">
        <v>248</v>
      </c>
      <c r="Z59" t="s">
        <v>468</v>
      </c>
      <c r="AA59">
        <v>6</v>
      </c>
      <c r="AB59" s="47">
        <v>50000</v>
      </c>
      <c r="AC59">
        <v>0</v>
      </c>
      <c r="AD59" s="47">
        <v>50000</v>
      </c>
      <c r="AE59" s="47">
        <v>1435</v>
      </c>
      <c r="AF59">
        <v>0</v>
      </c>
      <c r="AG59" s="47">
        <v>1520</v>
      </c>
      <c r="AH59">
        <v>0</v>
      </c>
      <c r="AI59" s="47">
        <v>2955</v>
      </c>
      <c r="AJ59" s="47">
        <v>47045</v>
      </c>
      <c r="AK59" s="6" t="s">
        <v>786</v>
      </c>
    </row>
    <row r="60" spans="1:37" s="6" customFormat="1" ht="15" x14ac:dyDescent="0.25">
      <c r="A60" s="16">
        <f t="shared" si="10"/>
        <v>43</v>
      </c>
      <c r="B60" s="26" t="s">
        <v>466</v>
      </c>
      <c r="C60" s="14" t="s">
        <v>240</v>
      </c>
      <c r="D60" s="14" t="s">
        <v>584</v>
      </c>
      <c r="E60" s="14" t="s">
        <v>4</v>
      </c>
      <c r="F60" s="14" t="s">
        <v>7</v>
      </c>
      <c r="G60" s="13">
        <v>45078</v>
      </c>
      <c r="H60" s="13">
        <v>45260</v>
      </c>
      <c r="I60" s="12">
        <v>89250</v>
      </c>
      <c r="J60" s="12">
        <v>16351.18</v>
      </c>
      <c r="K60" s="12">
        <v>0</v>
      </c>
      <c r="L60" s="12">
        <f t="shared" si="11"/>
        <v>2561.4749999999999</v>
      </c>
      <c r="M60" s="12">
        <f t="shared" si="12"/>
        <v>6336.7499999999991</v>
      </c>
      <c r="N60" s="12">
        <f t="shared" si="13"/>
        <v>1026.375</v>
      </c>
      <c r="O60" s="12">
        <f t="shared" si="14"/>
        <v>2713.2</v>
      </c>
      <c r="P60" s="12">
        <f t="shared" si="15"/>
        <v>6327.8250000000007</v>
      </c>
      <c r="Q60" s="12"/>
      <c r="R60" s="12">
        <f t="shared" si="16"/>
        <v>18965.625</v>
      </c>
      <c r="S60" s="12">
        <v>0</v>
      </c>
      <c r="T60" s="12">
        <f t="shared" si="17"/>
        <v>21625.855</v>
      </c>
      <c r="U60" s="12">
        <f t="shared" si="18"/>
        <v>13690.95</v>
      </c>
      <c r="V60" s="12">
        <f t="shared" si="19"/>
        <v>67624.145000000004</v>
      </c>
      <c r="W60" s="49">
        <f t="shared" si="9"/>
        <v>5.0000000046566129E-3</v>
      </c>
      <c r="X60" t="s">
        <v>736</v>
      </c>
      <c r="Y60" t="s">
        <v>240</v>
      </c>
      <c r="Z60" t="s">
        <v>584</v>
      </c>
      <c r="AA60">
        <v>5</v>
      </c>
      <c r="AB60" s="47">
        <v>89250</v>
      </c>
      <c r="AC60">
        <v>0</v>
      </c>
      <c r="AD60" s="47">
        <v>89250</v>
      </c>
      <c r="AE60" s="47">
        <v>2561.48</v>
      </c>
      <c r="AF60" s="47">
        <v>16351.18</v>
      </c>
      <c r="AG60" s="47">
        <v>2713.2</v>
      </c>
      <c r="AH60">
        <v>0</v>
      </c>
      <c r="AI60" s="47">
        <v>21625.86</v>
      </c>
      <c r="AJ60" s="47">
        <v>67624.14</v>
      </c>
      <c r="AK60" s="6" t="s">
        <v>786</v>
      </c>
    </row>
    <row r="61" spans="1:37" s="6" customFormat="1" ht="15" x14ac:dyDescent="0.25">
      <c r="A61" s="16">
        <f t="shared" si="10"/>
        <v>44</v>
      </c>
      <c r="B61" s="26" t="s">
        <v>465</v>
      </c>
      <c r="C61" s="14" t="s">
        <v>464</v>
      </c>
      <c r="D61" s="14" t="s">
        <v>559</v>
      </c>
      <c r="E61" s="14" t="s">
        <v>4</v>
      </c>
      <c r="F61" s="14" t="s">
        <v>7</v>
      </c>
      <c r="G61" s="13">
        <v>45231</v>
      </c>
      <c r="H61" s="13">
        <v>45412</v>
      </c>
      <c r="I61" s="12">
        <v>75000</v>
      </c>
      <c r="J61" s="12">
        <v>5991.9</v>
      </c>
      <c r="K61" s="12">
        <v>0</v>
      </c>
      <c r="L61" s="12">
        <f t="shared" si="11"/>
        <v>2152.5</v>
      </c>
      <c r="M61" s="12">
        <f t="shared" si="12"/>
        <v>5324.9999999999991</v>
      </c>
      <c r="N61" s="12">
        <f t="shared" si="13"/>
        <v>862.5</v>
      </c>
      <c r="O61" s="12">
        <f t="shared" si="14"/>
        <v>2280</v>
      </c>
      <c r="P61" s="12">
        <f t="shared" si="15"/>
        <v>5317.5</v>
      </c>
      <c r="Q61" s="12">
        <v>1587.3799999999999</v>
      </c>
      <c r="R61" s="12">
        <f t="shared" si="16"/>
        <v>15937.5</v>
      </c>
      <c r="S61" s="12">
        <v>5546</v>
      </c>
      <c r="T61" s="12">
        <f t="shared" si="17"/>
        <v>17557.78</v>
      </c>
      <c r="U61" s="12">
        <f t="shared" si="18"/>
        <v>11505</v>
      </c>
      <c r="V61" s="12">
        <f t="shared" si="19"/>
        <v>57442.22</v>
      </c>
      <c r="W61" s="49">
        <f t="shared" si="9"/>
        <v>0</v>
      </c>
      <c r="X61" t="s">
        <v>675</v>
      </c>
      <c r="Y61" t="s">
        <v>464</v>
      </c>
      <c r="Z61" t="s">
        <v>559</v>
      </c>
      <c r="AA61">
        <v>6</v>
      </c>
      <c r="AB61" s="47">
        <v>75000</v>
      </c>
      <c r="AC61">
        <v>0</v>
      </c>
      <c r="AD61" s="47">
        <v>75000</v>
      </c>
      <c r="AE61" s="47">
        <v>2152.5</v>
      </c>
      <c r="AF61" s="47">
        <v>5991.9</v>
      </c>
      <c r="AG61" s="47">
        <v>2280</v>
      </c>
      <c r="AH61" s="47">
        <v>7133.38</v>
      </c>
      <c r="AI61" s="47">
        <v>17557.78</v>
      </c>
      <c r="AJ61" s="47">
        <v>57442.22</v>
      </c>
      <c r="AK61" s="6" t="s">
        <v>786</v>
      </c>
    </row>
    <row r="62" spans="1:37" s="6" customFormat="1" ht="15" x14ac:dyDescent="0.25">
      <c r="A62" s="16">
        <f t="shared" si="10"/>
        <v>45</v>
      </c>
      <c r="B62" s="26" t="s">
        <v>460</v>
      </c>
      <c r="C62" s="14" t="s">
        <v>463</v>
      </c>
      <c r="D62" s="14" t="s">
        <v>587</v>
      </c>
      <c r="E62" s="14" t="s">
        <v>4</v>
      </c>
      <c r="F62" s="14" t="s">
        <v>3</v>
      </c>
      <c r="G62" s="13">
        <v>45078</v>
      </c>
      <c r="H62" s="13">
        <v>45260</v>
      </c>
      <c r="I62" s="12">
        <v>115000</v>
      </c>
      <c r="J62" s="12">
        <v>15633.74</v>
      </c>
      <c r="K62" s="12">
        <v>0</v>
      </c>
      <c r="L62" s="12">
        <f t="shared" si="11"/>
        <v>3300.5</v>
      </c>
      <c r="M62" s="12">
        <f t="shared" si="12"/>
        <v>8164.9999999999991</v>
      </c>
      <c r="N62" s="12">
        <f t="shared" si="13"/>
        <v>1322.5</v>
      </c>
      <c r="O62" s="12">
        <f t="shared" si="14"/>
        <v>3496</v>
      </c>
      <c r="P62" s="12">
        <f t="shared" si="15"/>
        <v>8153.5000000000009</v>
      </c>
      <c r="Q62" s="12"/>
      <c r="R62" s="12">
        <f t="shared" si="16"/>
        <v>24437.5</v>
      </c>
      <c r="S62" s="12">
        <v>0</v>
      </c>
      <c r="T62" s="12">
        <f t="shared" si="17"/>
        <v>22430.239999999998</v>
      </c>
      <c r="U62" s="12">
        <f t="shared" si="18"/>
        <v>17641</v>
      </c>
      <c r="V62" s="12">
        <f t="shared" si="19"/>
        <v>92569.760000000009</v>
      </c>
      <c r="W62" s="49">
        <f t="shared" si="9"/>
        <v>0</v>
      </c>
      <c r="X62" t="s">
        <v>744</v>
      </c>
      <c r="Y62" t="s">
        <v>463</v>
      </c>
      <c r="Z62" t="s">
        <v>587</v>
      </c>
      <c r="AA62">
        <v>2</v>
      </c>
      <c r="AB62" s="47">
        <v>115000</v>
      </c>
      <c r="AC62">
        <v>0</v>
      </c>
      <c r="AD62" s="47">
        <v>115000</v>
      </c>
      <c r="AE62" s="47">
        <v>3300.5</v>
      </c>
      <c r="AF62" s="47">
        <v>15633.74</v>
      </c>
      <c r="AG62" s="47">
        <v>3496</v>
      </c>
      <c r="AH62">
        <v>0</v>
      </c>
      <c r="AI62" s="47">
        <v>22430.240000000002</v>
      </c>
      <c r="AJ62" s="47">
        <v>92569.76</v>
      </c>
      <c r="AK62" s="6" t="s">
        <v>786</v>
      </c>
    </row>
    <row r="63" spans="1:37" s="6" customFormat="1" ht="15" x14ac:dyDescent="0.25">
      <c r="A63" s="16">
        <f t="shared" si="10"/>
        <v>46</v>
      </c>
      <c r="B63" s="26" t="s">
        <v>460</v>
      </c>
      <c r="C63" s="14" t="s">
        <v>462</v>
      </c>
      <c r="D63" s="14" t="s">
        <v>577</v>
      </c>
      <c r="E63" s="14" t="s">
        <v>4</v>
      </c>
      <c r="F63" s="14" t="s">
        <v>7</v>
      </c>
      <c r="G63" s="13">
        <v>45078</v>
      </c>
      <c r="H63" s="13">
        <v>45260</v>
      </c>
      <c r="I63" s="12">
        <v>155000</v>
      </c>
      <c r="J63" s="12">
        <v>25042.74</v>
      </c>
      <c r="K63" s="12">
        <v>0</v>
      </c>
      <c r="L63" s="12">
        <f t="shared" si="11"/>
        <v>4448.5</v>
      </c>
      <c r="M63" s="12">
        <f t="shared" si="12"/>
        <v>11004.999999999998</v>
      </c>
      <c r="N63" s="12">
        <f t="shared" si="13"/>
        <v>1782.5</v>
      </c>
      <c r="O63" s="12">
        <f t="shared" si="14"/>
        <v>4712</v>
      </c>
      <c r="P63" s="12">
        <f t="shared" si="15"/>
        <v>10989.5</v>
      </c>
      <c r="Q63" s="12"/>
      <c r="R63" s="12">
        <f t="shared" si="16"/>
        <v>32937.5</v>
      </c>
      <c r="S63" s="12">
        <v>0</v>
      </c>
      <c r="T63" s="12">
        <f t="shared" si="17"/>
        <v>34203.240000000005</v>
      </c>
      <c r="U63" s="12">
        <f t="shared" si="18"/>
        <v>23777</v>
      </c>
      <c r="V63" s="12">
        <f t="shared" si="19"/>
        <v>120796.76</v>
      </c>
      <c r="W63" s="49">
        <f t="shared" si="9"/>
        <v>0</v>
      </c>
      <c r="X63" t="s">
        <v>692</v>
      </c>
      <c r="Y63" t="s">
        <v>462</v>
      </c>
      <c r="Z63" t="s">
        <v>577</v>
      </c>
      <c r="AA63">
        <v>3</v>
      </c>
      <c r="AB63" s="47">
        <v>155000</v>
      </c>
      <c r="AC63">
        <v>0</v>
      </c>
      <c r="AD63" s="47">
        <v>155000</v>
      </c>
      <c r="AE63" s="47">
        <v>4448.5</v>
      </c>
      <c r="AF63" s="47">
        <v>25042.74</v>
      </c>
      <c r="AG63" s="47">
        <v>4712</v>
      </c>
      <c r="AH63">
        <v>0</v>
      </c>
      <c r="AI63" s="47">
        <v>34203.24</v>
      </c>
      <c r="AJ63" s="47">
        <v>120796.76</v>
      </c>
      <c r="AK63" s="6" t="s">
        <v>787</v>
      </c>
    </row>
    <row r="64" spans="1:37" s="6" customFormat="1" ht="15" x14ac:dyDescent="0.25">
      <c r="A64" s="16">
        <f t="shared" si="10"/>
        <v>47</v>
      </c>
      <c r="B64" s="26" t="s">
        <v>460</v>
      </c>
      <c r="C64" s="14" t="s">
        <v>461</v>
      </c>
      <c r="D64" s="14" t="s">
        <v>570</v>
      </c>
      <c r="E64" s="14" t="s">
        <v>4</v>
      </c>
      <c r="F64" s="14" t="s">
        <v>7</v>
      </c>
      <c r="G64" s="13">
        <v>45078</v>
      </c>
      <c r="H64" s="13">
        <v>45260</v>
      </c>
      <c r="I64" s="12">
        <v>75000</v>
      </c>
      <c r="J64" s="12">
        <v>6309.38</v>
      </c>
      <c r="K64" s="12">
        <v>0</v>
      </c>
      <c r="L64" s="12">
        <f t="shared" si="11"/>
        <v>2152.5</v>
      </c>
      <c r="M64" s="12">
        <f t="shared" si="12"/>
        <v>5324.9999999999991</v>
      </c>
      <c r="N64" s="12">
        <f t="shared" si="13"/>
        <v>862.5</v>
      </c>
      <c r="O64" s="12">
        <f t="shared" si="14"/>
        <v>2280</v>
      </c>
      <c r="P64" s="12">
        <f t="shared" si="15"/>
        <v>5317.5</v>
      </c>
      <c r="Q64" s="12"/>
      <c r="R64" s="12">
        <f t="shared" si="16"/>
        <v>15937.5</v>
      </c>
      <c r="S64" s="12">
        <v>0</v>
      </c>
      <c r="T64" s="12">
        <f t="shared" si="17"/>
        <v>10741.880000000001</v>
      </c>
      <c r="U64" s="12">
        <f t="shared" si="18"/>
        <v>11505</v>
      </c>
      <c r="V64" s="12">
        <f t="shared" si="19"/>
        <v>64258.119999999995</v>
      </c>
      <c r="W64" s="49">
        <f t="shared" si="9"/>
        <v>0</v>
      </c>
      <c r="X64" t="s">
        <v>743</v>
      </c>
      <c r="Y64" t="s">
        <v>461</v>
      </c>
      <c r="Z64" t="s">
        <v>570</v>
      </c>
      <c r="AA64">
        <v>16</v>
      </c>
      <c r="AB64" s="47">
        <v>75000</v>
      </c>
      <c r="AC64">
        <v>0</v>
      </c>
      <c r="AD64" s="47">
        <v>75000</v>
      </c>
      <c r="AE64" s="47">
        <v>2152.5</v>
      </c>
      <c r="AF64" s="47">
        <v>6309.38</v>
      </c>
      <c r="AG64" s="47">
        <v>2280</v>
      </c>
      <c r="AH64">
        <v>0</v>
      </c>
      <c r="AI64" s="47">
        <v>10741.88</v>
      </c>
      <c r="AJ64" s="47">
        <v>64258.12</v>
      </c>
      <c r="AK64" s="6" t="s">
        <v>786</v>
      </c>
    </row>
    <row r="65" spans="1:37" s="6" customFormat="1" ht="15" x14ac:dyDescent="0.25">
      <c r="A65" s="16">
        <f t="shared" si="10"/>
        <v>48</v>
      </c>
      <c r="B65" s="26" t="s">
        <v>460</v>
      </c>
      <c r="C65" s="14" t="s">
        <v>459</v>
      </c>
      <c r="D65" s="14" t="s">
        <v>458</v>
      </c>
      <c r="E65" s="14" t="s">
        <v>4</v>
      </c>
      <c r="F65" s="14" t="s">
        <v>7</v>
      </c>
      <c r="G65" s="13">
        <v>45139</v>
      </c>
      <c r="H65" s="13">
        <v>45322</v>
      </c>
      <c r="I65" s="12">
        <v>45000</v>
      </c>
      <c r="J65" s="12">
        <v>1148.33</v>
      </c>
      <c r="K65" s="12"/>
      <c r="L65" s="12">
        <f t="shared" si="11"/>
        <v>1291.5</v>
      </c>
      <c r="M65" s="12">
        <f t="shared" si="12"/>
        <v>3194.9999999999995</v>
      </c>
      <c r="N65" s="12">
        <f t="shared" si="13"/>
        <v>517.5</v>
      </c>
      <c r="O65" s="12">
        <f t="shared" si="14"/>
        <v>1368</v>
      </c>
      <c r="P65" s="12">
        <f t="shared" si="15"/>
        <v>3190.5</v>
      </c>
      <c r="Q65" s="12"/>
      <c r="R65" s="12">
        <f t="shared" si="16"/>
        <v>9562.5</v>
      </c>
      <c r="S65" s="12">
        <v>0</v>
      </c>
      <c r="T65" s="12">
        <f t="shared" si="17"/>
        <v>3807.83</v>
      </c>
      <c r="U65" s="12">
        <f t="shared" si="18"/>
        <v>6903</v>
      </c>
      <c r="V65" s="12">
        <f t="shared" si="19"/>
        <v>41192.17</v>
      </c>
      <c r="W65" s="49">
        <f t="shared" si="9"/>
        <v>0</v>
      </c>
      <c r="X65" t="s">
        <v>694</v>
      </c>
      <c r="Y65" t="s">
        <v>459</v>
      </c>
      <c r="Z65" t="s">
        <v>585</v>
      </c>
      <c r="AA65">
        <v>20</v>
      </c>
      <c r="AB65" s="47">
        <v>45000</v>
      </c>
      <c r="AC65">
        <v>0</v>
      </c>
      <c r="AD65" s="47">
        <v>45000</v>
      </c>
      <c r="AE65" s="47">
        <v>1291.5</v>
      </c>
      <c r="AF65" s="47">
        <v>1148.33</v>
      </c>
      <c r="AG65" s="47">
        <v>1368</v>
      </c>
      <c r="AH65">
        <v>0</v>
      </c>
      <c r="AI65" s="47">
        <v>3807.83</v>
      </c>
      <c r="AJ65" s="47">
        <v>41192.17</v>
      </c>
      <c r="AK65" s="6" t="s">
        <v>786</v>
      </c>
    </row>
    <row r="66" spans="1:37" s="6" customFormat="1" ht="15" x14ac:dyDescent="0.25">
      <c r="A66" s="16">
        <f t="shared" si="10"/>
        <v>49</v>
      </c>
      <c r="B66" s="26" t="s">
        <v>457</v>
      </c>
      <c r="C66" s="14" t="s">
        <v>456</v>
      </c>
      <c r="D66" s="14" t="s">
        <v>576</v>
      </c>
      <c r="E66" s="14" t="s">
        <v>4</v>
      </c>
      <c r="F66" s="14" t="s">
        <v>7</v>
      </c>
      <c r="G66" s="13">
        <v>45078</v>
      </c>
      <c r="H66" s="13">
        <v>45260</v>
      </c>
      <c r="I66" s="12">
        <v>90000</v>
      </c>
      <c r="J66" s="12">
        <v>9753.1200000000008</v>
      </c>
      <c r="K66" s="12">
        <v>0</v>
      </c>
      <c r="L66" s="12">
        <f t="shared" si="11"/>
        <v>2583</v>
      </c>
      <c r="M66" s="12">
        <f t="shared" si="12"/>
        <v>6389.9999999999991</v>
      </c>
      <c r="N66" s="12">
        <f t="shared" si="13"/>
        <v>1035</v>
      </c>
      <c r="O66" s="12">
        <f t="shared" si="14"/>
        <v>2736</v>
      </c>
      <c r="P66" s="12">
        <f t="shared" si="15"/>
        <v>6381</v>
      </c>
      <c r="Q66" s="12"/>
      <c r="R66" s="12">
        <f t="shared" si="16"/>
        <v>19125</v>
      </c>
      <c r="S66" s="12">
        <v>0</v>
      </c>
      <c r="T66" s="12">
        <f t="shared" si="17"/>
        <v>15072.12</v>
      </c>
      <c r="U66" s="12">
        <f t="shared" si="18"/>
        <v>13806</v>
      </c>
      <c r="V66" s="12">
        <f t="shared" si="19"/>
        <v>74927.88</v>
      </c>
      <c r="W66" s="49">
        <f t="shared" si="9"/>
        <v>0</v>
      </c>
      <c r="X66" t="s">
        <v>691</v>
      </c>
      <c r="Y66" t="s">
        <v>456</v>
      </c>
      <c r="Z66" t="s">
        <v>576</v>
      </c>
      <c r="AA66">
        <v>2</v>
      </c>
      <c r="AB66" s="47">
        <v>90000</v>
      </c>
      <c r="AC66">
        <v>0</v>
      </c>
      <c r="AD66" s="47">
        <v>90000</v>
      </c>
      <c r="AE66" s="47">
        <v>2583</v>
      </c>
      <c r="AF66" s="47">
        <v>9753.1200000000008</v>
      </c>
      <c r="AG66" s="47">
        <v>2736</v>
      </c>
      <c r="AH66">
        <v>0</v>
      </c>
      <c r="AI66" s="47">
        <v>15072.12</v>
      </c>
      <c r="AJ66" s="47">
        <v>74927.88</v>
      </c>
      <c r="AK66" s="6" t="s">
        <v>786</v>
      </c>
    </row>
    <row r="67" spans="1:37" s="6" customFormat="1" ht="12" customHeight="1" x14ac:dyDescent="0.25">
      <c r="A67" s="16">
        <f t="shared" si="10"/>
        <v>50</v>
      </c>
      <c r="B67" s="26" t="s">
        <v>457</v>
      </c>
      <c r="C67" s="14" t="s">
        <v>747</v>
      </c>
      <c r="D67" s="14" t="s">
        <v>748</v>
      </c>
      <c r="E67" s="14" t="s">
        <v>4</v>
      </c>
      <c r="F67" s="14" t="s">
        <v>7</v>
      </c>
      <c r="G67" s="13">
        <v>45200</v>
      </c>
      <c r="H67" s="13">
        <v>45382</v>
      </c>
      <c r="I67" s="12">
        <v>45000</v>
      </c>
      <c r="J67" s="12">
        <v>1148.33</v>
      </c>
      <c r="K67" s="12">
        <v>0</v>
      </c>
      <c r="L67" s="12">
        <f t="shared" si="11"/>
        <v>1291.5</v>
      </c>
      <c r="M67" s="12">
        <f t="shared" si="12"/>
        <v>3194.9999999999995</v>
      </c>
      <c r="N67" s="12">
        <f t="shared" si="13"/>
        <v>517.5</v>
      </c>
      <c r="O67" s="12">
        <f t="shared" si="14"/>
        <v>1368</v>
      </c>
      <c r="P67" s="12">
        <f t="shared" si="15"/>
        <v>3190.5</v>
      </c>
      <c r="Q67" s="12"/>
      <c r="R67" s="12">
        <f t="shared" si="16"/>
        <v>9562.5</v>
      </c>
      <c r="S67" s="12">
        <v>0</v>
      </c>
      <c r="T67" s="12">
        <f t="shared" si="17"/>
        <v>3807.83</v>
      </c>
      <c r="U67" s="12">
        <f t="shared" si="18"/>
        <v>6903</v>
      </c>
      <c r="V67" s="12">
        <f t="shared" si="19"/>
        <v>41192.17</v>
      </c>
      <c r="W67" s="49">
        <f t="shared" si="9"/>
        <v>0</v>
      </c>
      <c r="X67" t="s">
        <v>746</v>
      </c>
      <c r="Y67" t="s">
        <v>747</v>
      </c>
      <c r="Z67" t="s">
        <v>748</v>
      </c>
      <c r="AA67">
        <v>10</v>
      </c>
      <c r="AB67" s="47">
        <v>45000</v>
      </c>
      <c r="AC67">
        <v>0</v>
      </c>
      <c r="AD67" s="47">
        <v>45000</v>
      </c>
      <c r="AE67" s="47">
        <v>1291.5</v>
      </c>
      <c r="AF67" s="47">
        <v>1148.33</v>
      </c>
      <c r="AG67" s="47">
        <v>1368</v>
      </c>
      <c r="AH67">
        <v>0</v>
      </c>
      <c r="AI67" s="47">
        <v>3807.83</v>
      </c>
      <c r="AJ67" s="47">
        <v>41192.17</v>
      </c>
      <c r="AK67" s="6" t="s">
        <v>787</v>
      </c>
    </row>
    <row r="68" spans="1:37" s="6" customFormat="1" ht="12" customHeight="1" x14ac:dyDescent="0.25">
      <c r="A68" s="16">
        <f t="shared" si="10"/>
        <v>51</v>
      </c>
      <c r="B68" s="26" t="s">
        <v>457</v>
      </c>
      <c r="C68" s="14" t="s">
        <v>784</v>
      </c>
      <c r="D68" s="14" t="s">
        <v>91</v>
      </c>
      <c r="E68" s="14" t="s">
        <v>4</v>
      </c>
      <c r="F68" s="14" t="s">
        <v>7</v>
      </c>
      <c r="G68" s="13">
        <v>45200</v>
      </c>
      <c r="H68" s="13">
        <v>45382</v>
      </c>
      <c r="I68" s="12">
        <v>65000</v>
      </c>
      <c r="J68" s="12">
        <v>4427.58</v>
      </c>
      <c r="K68" s="12">
        <v>0</v>
      </c>
      <c r="L68" s="12">
        <f t="shared" si="11"/>
        <v>1865.5</v>
      </c>
      <c r="M68" s="12">
        <f t="shared" si="12"/>
        <v>4615</v>
      </c>
      <c r="N68" s="12">
        <f t="shared" si="13"/>
        <v>747.5</v>
      </c>
      <c r="O68" s="12">
        <f t="shared" si="14"/>
        <v>1976</v>
      </c>
      <c r="P68" s="12">
        <f t="shared" si="15"/>
        <v>4608.5</v>
      </c>
      <c r="Q68" s="12"/>
      <c r="R68" s="12">
        <f t="shared" si="16"/>
        <v>13812.5</v>
      </c>
      <c r="S68" s="12">
        <v>0</v>
      </c>
      <c r="T68" s="12">
        <f t="shared" si="17"/>
        <v>8269.08</v>
      </c>
      <c r="U68" s="12">
        <f t="shared" si="18"/>
        <v>9971</v>
      </c>
      <c r="V68" s="12">
        <f t="shared" si="19"/>
        <v>56730.92</v>
      </c>
      <c r="W68" s="49">
        <f t="shared" si="9"/>
        <v>0</v>
      </c>
      <c r="X68" t="s">
        <v>783</v>
      </c>
      <c r="Y68" t="s">
        <v>784</v>
      </c>
      <c r="Z68" t="s">
        <v>91</v>
      </c>
      <c r="AA68">
        <v>12</v>
      </c>
      <c r="AB68" s="47">
        <v>65000</v>
      </c>
      <c r="AC68">
        <v>0</v>
      </c>
      <c r="AD68" s="47">
        <v>65000</v>
      </c>
      <c r="AE68" s="47">
        <v>1865.5</v>
      </c>
      <c r="AF68" s="47">
        <v>4427.58</v>
      </c>
      <c r="AG68" s="47">
        <v>1976</v>
      </c>
      <c r="AH68">
        <v>0</v>
      </c>
      <c r="AI68" s="47">
        <v>8269.08</v>
      </c>
      <c r="AJ68" s="47">
        <v>56730.92</v>
      </c>
      <c r="AK68" s="6" t="s">
        <v>787</v>
      </c>
    </row>
    <row r="69" spans="1:37" s="6" customFormat="1" ht="15" x14ac:dyDescent="0.25">
      <c r="A69" s="16">
        <f t="shared" si="10"/>
        <v>52</v>
      </c>
      <c r="B69" s="26" t="s">
        <v>601</v>
      </c>
      <c r="C69" s="14" t="s">
        <v>591</v>
      </c>
      <c r="D69" s="14" t="s">
        <v>592</v>
      </c>
      <c r="E69" s="14" t="s">
        <v>4</v>
      </c>
      <c r="F69" s="14" t="s">
        <v>7</v>
      </c>
      <c r="G69" s="13">
        <v>45110</v>
      </c>
      <c r="H69" s="13">
        <v>45291</v>
      </c>
      <c r="I69" s="12">
        <v>65000</v>
      </c>
      <c r="J69" s="12">
        <v>4427.58</v>
      </c>
      <c r="K69" s="12">
        <v>0</v>
      </c>
      <c r="L69" s="12">
        <f t="shared" si="11"/>
        <v>1865.5</v>
      </c>
      <c r="M69" s="12">
        <f t="shared" si="12"/>
        <v>4615</v>
      </c>
      <c r="N69" s="12">
        <f t="shared" si="13"/>
        <v>747.5</v>
      </c>
      <c r="O69" s="12">
        <f t="shared" si="14"/>
        <v>1976</v>
      </c>
      <c r="P69" s="12">
        <f t="shared" si="15"/>
        <v>4608.5</v>
      </c>
      <c r="Q69" s="12"/>
      <c r="R69" s="12">
        <f t="shared" si="16"/>
        <v>13812.5</v>
      </c>
      <c r="S69" s="12">
        <v>1401.4</v>
      </c>
      <c r="T69" s="12">
        <f t="shared" si="17"/>
        <v>9670.48</v>
      </c>
      <c r="U69" s="12">
        <f t="shared" si="18"/>
        <v>9971</v>
      </c>
      <c r="V69" s="12">
        <f t="shared" si="19"/>
        <v>55329.520000000004</v>
      </c>
      <c r="W69" s="49">
        <f t="shared" si="9"/>
        <v>0</v>
      </c>
      <c r="X69" t="s">
        <v>761</v>
      </c>
      <c r="Y69" t="s">
        <v>591</v>
      </c>
      <c r="Z69" t="s">
        <v>592</v>
      </c>
      <c r="AA69">
        <v>12</v>
      </c>
      <c r="AB69" s="47">
        <v>65000</v>
      </c>
      <c r="AC69">
        <v>0</v>
      </c>
      <c r="AD69" s="47">
        <v>65000</v>
      </c>
      <c r="AE69" s="47">
        <v>1865.5</v>
      </c>
      <c r="AF69" s="47">
        <v>4427.58</v>
      </c>
      <c r="AG69" s="47">
        <v>1976</v>
      </c>
      <c r="AH69" s="47">
        <v>1401.4</v>
      </c>
      <c r="AI69" s="47">
        <v>9670.48</v>
      </c>
      <c r="AJ69" s="47">
        <v>55329.52</v>
      </c>
      <c r="AK69" s="6" t="s">
        <v>786</v>
      </c>
    </row>
    <row r="70" spans="1:37" s="6" customFormat="1" ht="15" x14ac:dyDescent="0.25">
      <c r="A70" s="16">
        <f t="shared" si="10"/>
        <v>53</v>
      </c>
      <c r="B70" s="26" t="s">
        <v>290</v>
      </c>
      <c r="C70" s="14" t="s">
        <v>455</v>
      </c>
      <c r="D70" s="14" t="s">
        <v>560</v>
      </c>
      <c r="E70" s="14" t="s">
        <v>4</v>
      </c>
      <c r="F70" s="14" t="s">
        <v>7</v>
      </c>
      <c r="G70" s="13">
        <v>45078</v>
      </c>
      <c r="H70" s="13">
        <v>45260</v>
      </c>
      <c r="I70" s="12">
        <v>78000</v>
      </c>
      <c r="J70" s="12">
        <v>6930.42</v>
      </c>
      <c r="K70" s="12">
        <v>0</v>
      </c>
      <c r="L70" s="12">
        <f t="shared" si="11"/>
        <v>2238.6</v>
      </c>
      <c r="M70" s="12">
        <f t="shared" si="12"/>
        <v>5537.9999999999991</v>
      </c>
      <c r="N70" s="12">
        <f t="shared" si="13"/>
        <v>897</v>
      </c>
      <c r="O70" s="12">
        <f t="shared" si="14"/>
        <v>2371.1999999999998</v>
      </c>
      <c r="P70" s="12">
        <f t="shared" si="15"/>
        <v>5530.2000000000007</v>
      </c>
      <c r="Q70" s="12"/>
      <c r="R70" s="12">
        <f t="shared" si="16"/>
        <v>16575</v>
      </c>
      <c r="S70" s="12">
        <v>0</v>
      </c>
      <c r="T70" s="12">
        <f t="shared" si="17"/>
        <v>11540.22</v>
      </c>
      <c r="U70" s="12">
        <f t="shared" si="18"/>
        <v>11965.2</v>
      </c>
      <c r="V70" s="12">
        <f t="shared" si="19"/>
        <v>66459.78</v>
      </c>
      <c r="W70" s="49">
        <f t="shared" si="9"/>
        <v>0</v>
      </c>
      <c r="X70" t="s">
        <v>705</v>
      </c>
      <c r="Y70" t="s">
        <v>455</v>
      </c>
      <c r="Z70" t="s">
        <v>560</v>
      </c>
      <c r="AA70">
        <v>4</v>
      </c>
      <c r="AB70" s="47">
        <v>78000</v>
      </c>
      <c r="AC70">
        <v>0</v>
      </c>
      <c r="AD70" s="47">
        <v>78000</v>
      </c>
      <c r="AE70" s="47">
        <v>2238.6</v>
      </c>
      <c r="AF70" s="47">
        <v>6930.42</v>
      </c>
      <c r="AG70" s="47">
        <v>2371.1999999999998</v>
      </c>
      <c r="AH70">
        <v>0</v>
      </c>
      <c r="AI70" s="47">
        <v>11540.22</v>
      </c>
      <c r="AJ70" s="47">
        <v>66459.78</v>
      </c>
      <c r="AK70" s="6" t="s">
        <v>786</v>
      </c>
    </row>
    <row r="71" spans="1:37" s="6" customFormat="1" ht="15" x14ac:dyDescent="0.25">
      <c r="A71" s="16">
        <f t="shared" si="10"/>
        <v>54</v>
      </c>
      <c r="B71" s="26" t="s">
        <v>290</v>
      </c>
      <c r="C71" s="14" t="s">
        <v>454</v>
      </c>
      <c r="D71" s="14" t="s">
        <v>560</v>
      </c>
      <c r="E71" s="14" t="s">
        <v>4</v>
      </c>
      <c r="F71" s="14" t="s">
        <v>7</v>
      </c>
      <c r="G71" s="13">
        <v>45078</v>
      </c>
      <c r="H71" s="13">
        <v>45260</v>
      </c>
      <c r="I71" s="12">
        <v>65000</v>
      </c>
      <c r="J71" s="12">
        <v>4427.58</v>
      </c>
      <c r="K71" s="12">
        <v>0</v>
      </c>
      <c r="L71" s="12">
        <f t="shared" si="11"/>
        <v>1865.5</v>
      </c>
      <c r="M71" s="12">
        <f t="shared" si="12"/>
        <v>4615</v>
      </c>
      <c r="N71" s="12">
        <f t="shared" si="13"/>
        <v>747.5</v>
      </c>
      <c r="O71" s="12">
        <f t="shared" si="14"/>
        <v>1976</v>
      </c>
      <c r="P71" s="12">
        <f t="shared" si="15"/>
        <v>4608.5</v>
      </c>
      <c r="Q71" s="12"/>
      <c r="R71" s="12">
        <f t="shared" si="16"/>
        <v>13812.5</v>
      </c>
      <c r="S71" s="12">
        <v>0</v>
      </c>
      <c r="T71" s="12">
        <f t="shared" si="17"/>
        <v>8269.08</v>
      </c>
      <c r="U71" s="12">
        <f t="shared" si="18"/>
        <v>9971</v>
      </c>
      <c r="V71" s="12">
        <f t="shared" si="19"/>
        <v>56730.92</v>
      </c>
      <c r="W71" s="49">
        <f t="shared" si="9"/>
        <v>0</v>
      </c>
      <c r="X71" t="s">
        <v>661</v>
      </c>
      <c r="Y71" t="s">
        <v>454</v>
      </c>
      <c r="Z71" t="s">
        <v>560</v>
      </c>
      <c r="AA71">
        <v>9</v>
      </c>
      <c r="AB71" s="47">
        <v>65000</v>
      </c>
      <c r="AC71">
        <v>0</v>
      </c>
      <c r="AD71" s="47">
        <v>65000</v>
      </c>
      <c r="AE71" s="47">
        <v>1865.5</v>
      </c>
      <c r="AF71" s="47">
        <v>4427.58</v>
      </c>
      <c r="AG71" s="47">
        <v>1976</v>
      </c>
      <c r="AH71">
        <v>0</v>
      </c>
      <c r="AI71" s="47">
        <v>8269.08</v>
      </c>
      <c r="AJ71" s="47">
        <v>56730.92</v>
      </c>
      <c r="AK71" s="6" t="s">
        <v>787</v>
      </c>
    </row>
    <row r="72" spans="1:37" s="6" customFormat="1" ht="15" x14ac:dyDescent="0.25">
      <c r="A72" s="16">
        <f t="shared" si="10"/>
        <v>55</v>
      </c>
      <c r="B72" s="26" t="s">
        <v>290</v>
      </c>
      <c r="C72" s="14" t="s">
        <v>453</v>
      </c>
      <c r="D72" s="14" t="s">
        <v>598</v>
      </c>
      <c r="E72" s="14" t="s">
        <v>4</v>
      </c>
      <c r="F72" s="14" t="s">
        <v>7</v>
      </c>
      <c r="G72" s="13">
        <v>45170</v>
      </c>
      <c r="H72" s="13">
        <v>45351</v>
      </c>
      <c r="I72" s="12">
        <v>45000</v>
      </c>
      <c r="J72" s="12">
        <v>1148.33</v>
      </c>
      <c r="K72" s="12"/>
      <c r="L72" s="12">
        <f t="shared" si="11"/>
        <v>1291.5</v>
      </c>
      <c r="M72" s="12">
        <f t="shared" si="12"/>
        <v>3194.9999999999995</v>
      </c>
      <c r="N72" s="12">
        <f t="shared" si="13"/>
        <v>517.5</v>
      </c>
      <c r="O72" s="12">
        <f t="shared" si="14"/>
        <v>1368</v>
      </c>
      <c r="P72" s="12">
        <f t="shared" si="15"/>
        <v>3190.5</v>
      </c>
      <c r="Q72" s="12"/>
      <c r="R72" s="12">
        <f t="shared" si="16"/>
        <v>9562.5</v>
      </c>
      <c r="S72" s="12">
        <v>0</v>
      </c>
      <c r="T72" s="12">
        <f t="shared" si="17"/>
        <v>3807.83</v>
      </c>
      <c r="U72" s="12">
        <f t="shared" si="18"/>
        <v>6903</v>
      </c>
      <c r="V72" s="12">
        <f t="shared" si="19"/>
        <v>41192.17</v>
      </c>
      <c r="W72" s="49">
        <f t="shared" si="9"/>
        <v>0</v>
      </c>
      <c r="X72" t="s">
        <v>779</v>
      </c>
      <c r="Y72" t="s">
        <v>453</v>
      </c>
      <c r="Z72" t="s">
        <v>598</v>
      </c>
      <c r="AA72">
        <v>13</v>
      </c>
      <c r="AB72" s="47">
        <v>45000</v>
      </c>
      <c r="AC72">
        <v>0</v>
      </c>
      <c r="AD72" s="47">
        <v>45000</v>
      </c>
      <c r="AE72" s="47">
        <v>1291.5</v>
      </c>
      <c r="AF72" s="47">
        <v>1148.33</v>
      </c>
      <c r="AG72" s="47">
        <v>1368</v>
      </c>
      <c r="AH72">
        <v>0</v>
      </c>
      <c r="AI72" s="47">
        <v>3807.83</v>
      </c>
      <c r="AJ72" s="47">
        <v>41192.17</v>
      </c>
      <c r="AK72" s="6" t="s">
        <v>786</v>
      </c>
    </row>
    <row r="73" spans="1:37" s="6" customFormat="1" ht="12" customHeight="1" x14ac:dyDescent="0.25">
      <c r="A73" s="16">
        <f t="shared" si="10"/>
        <v>56</v>
      </c>
      <c r="B73" s="26" t="s">
        <v>449</v>
      </c>
      <c r="C73" s="14" t="s">
        <v>452</v>
      </c>
      <c r="D73" s="14" t="s">
        <v>585</v>
      </c>
      <c r="E73" s="14" t="s">
        <v>4</v>
      </c>
      <c r="F73" s="14" t="s">
        <v>7</v>
      </c>
      <c r="G73" s="13">
        <v>45170</v>
      </c>
      <c r="H73" s="13">
        <v>45351</v>
      </c>
      <c r="I73" s="12">
        <v>45000</v>
      </c>
      <c r="J73" s="12">
        <v>1148.33</v>
      </c>
      <c r="K73" s="12">
        <v>0</v>
      </c>
      <c r="L73" s="12">
        <f t="shared" si="11"/>
        <v>1291.5</v>
      </c>
      <c r="M73" s="12">
        <f t="shared" si="12"/>
        <v>3194.9999999999995</v>
      </c>
      <c r="N73" s="12">
        <f t="shared" si="13"/>
        <v>517.5</v>
      </c>
      <c r="O73" s="12">
        <f t="shared" si="14"/>
        <v>1368</v>
      </c>
      <c r="P73" s="12">
        <f t="shared" si="15"/>
        <v>3190.5</v>
      </c>
      <c r="Q73" s="12"/>
      <c r="R73" s="12">
        <f t="shared" si="16"/>
        <v>9562.5</v>
      </c>
      <c r="S73" s="12">
        <v>12594.68</v>
      </c>
      <c r="T73" s="12">
        <f t="shared" si="17"/>
        <v>16402.510000000002</v>
      </c>
      <c r="U73" s="12">
        <f t="shared" si="18"/>
        <v>6903</v>
      </c>
      <c r="V73" s="12">
        <f t="shared" si="19"/>
        <v>28597.489999999998</v>
      </c>
      <c r="W73" s="49">
        <f t="shared" si="9"/>
        <v>0</v>
      </c>
      <c r="X73" t="s">
        <v>737</v>
      </c>
      <c r="Y73" t="s">
        <v>452</v>
      </c>
      <c r="Z73" t="s">
        <v>585</v>
      </c>
      <c r="AA73">
        <v>11</v>
      </c>
      <c r="AB73" s="47">
        <v>45000</v>
      </c>
      <c r="AC73">
        <v>0</v>
      </c>
      <c r="AD73" s="47">
        <v>45000</v>
      </c>
      <c r="AE73" s="47">
        <v>1291.5</v>
      </c>
      <c r="AF73" s="47">
        <v>1148.33</v>
      </c>
      <c r="AG73" s="47">
        <v>1368</v>
      </c>
      <c r="AH73" s="47">
        <v>12594.68</v>
      </c>
      <c r="AI73" s="47">
        <v>16402.509999999998</v>
      </c>
      <c r="AJ73" s="47">
        <v>28597.49</v>
      </c>
      <c r="AK73" s="6" t="s">
        <v>787</v>
      </c>
    </row>
    <row r="74" spans="1:37" s="6" customFormat="1" ht="15" x14ac:dyDescent="0.25">
      <c r="A74" s="16">
        <f t="shared" si="10"/>
        <v>57</v>
      </c>
      <c r="B74" s="26" t="s">
        <v>449</v>
      </c>
      <c r="C74" s="14" t="s">
        <v>451</v>
      </c>
      <c r="D74" s="14" t="s">
        <v>585</v>
      </c>
      <c r="E74" s="14" t="s">
        <v>4</v>
      </c>
      <c r="F74" s="14" t="s">
        <v>7</v>
      </c>
      <c r="G74" s="13">
        <v>45170</v>
      </c>
      <c r="H74" s="13">
        <v>45351</v>
      </c>
      <c r="I74" s="12">
        <v>45000</v>
      </c>
      <c r="J74" s="12">
        <v>1148.33</v>
      </c>
      <c r="K74" s="12">
        <v>0</v>
      </c>
      <c r="L74" s="12">
        <f t="shared" si="11"/>
        <v>1291.5</v>
      </c>
      <c r="M74" s="12">
        <f t="shared" si="12"/>
        <v>3194.9999999999995</v>
      </c>
      <c r="N74" s="12">
        <f t="shared" si="13"/>
        <v>517.5</v>
      </c>
      <c r="O74" s="12">
        <f t="shared" si="14"/>
        <v>1368</v>
      </c>
      <c r="P74" s="12">
        <f t="shared" si="15"/>
        <v>3190.5</v>
      </c>
      <c r="Q74" s="12"/>
      <c r="R74" s="12">
        <f t="shared" si="16"/>
        <v>9562.5</v>
      </c>
      <c r="S74" s="12">
        <v>0</v>
      </c>
      <c r="T74" s="12">
        <f t="shared" si="17"/>
        <v>3807.83</v>
      </c>
      <c r="U74" s="12">
        <f t="shared" si="18"/>
        <v>6903</v>
      </c>
      <c r="V74" s="12">
        <f t="shared" si="19"/>
        <v>41192.17</v>
      </c>
      <c r="W74" s="49">
        <f t="shared" si="9"/>
        <v>0</v>
      </c>
      <c r="X74" t="s">
        <v>768</v>
      </c>
      <c r="Y74" t="s">
        <v>451</v>
      </c>
      <c r="Z74" t="s">
        <v>748</v>
      </c>
      <c r="AA74">
        <v>10</v>
      </c>
      <c r="AB74" s="47">
        <v>45000</v>
      </c>
      <c r="AC74">
        <v>0</v>
      </c>
      <c r="AD74" s="47">
        <v>45000</v>
      </c>
      <c r="AE74" s="47">
        <v>1291.5</v>
      </c>
      <c r="AF74" s="47">
        <v>1148.33</v>
      </c>
      <c r="AG74" s="47">
        <v>1368</v>
      </c>
      <c r="AH74">
        <v>0</v>
      </c>
      <c r="AI74" s="47">
        <v>3807.83</v>
      </c>
      <c r="AJ74" s="47">
        <v>41192.17</v>
      </c>
      <c r="AK74" s="6" t="s">
        <v>787</v>
      </c>
    </row>
    <row r="75" spans="1:37" s="6" customFormat="1" ht="15" x14ac:dyDescent="0.25">
      <c r="A75" s="16">
        <f t="shared" si="10"/>
        <v>58</v>
      </c>
      <c r="B75" s="26" t="s">
        <v>449</v>
      </c>
      <c r="C75" s="14" t="s">
        <v>450</v>
      </c>
      <c r="D75" s="14" t="s">
        <v>432</v>
      </c>
      <c r="E75" s="14" t="s">
        <v>4</v>
      </c>
      <c r="F75" s="14" t="s">
        <v>7</v>
      </c>
      <c r="G75" s="13">
        <v>45200</v>
      </c>
      <c r="H75" s="13">
        <v>45351</v>
      </c>
      <c r="I75" s="12">
        <v>65000</v>
      </c>
      <c r="J75" s="12">
        <v>4427.58</v>
      </c>
      <c r="K75" s="12">
        <v>0</v>
      </c>
      <c r="L75" s="12">
        <f t="shared" si="11"/>
        <v>1865.5</v>
      </c>
      <c r="M75" s="12">
        <f t="shared" si="12"/>
        <v>4615</v>
      </c>
      <c r="N75" s="12">
        <f t="shared" si="13"/>
        <v>747.5</v>
      </c>
      <c r="O75" s="12">
        <f t="shared" si="14"/>
        <v>1976</v>
      </c>
      <c r="P75" s="12">
        <f t="shared" si="15"/>
        <v>4608.5</v>
      </c>
      <c r="Q75" s="12"/>
      <c r="R75" s="12">
        <f t="shared" si="16"/>
        <v>13812.5</v>
      </c>
      <c r="S75" s="12">
        <v>0</v>
      </c>
      <c r="T75" s="12">
        <f t="shared" si="17"/>
        <v>8269.08</v>
      </c>
      <c r="U75" s="12">
        <f t="shared" si="18"/>
        <v>9971</v>
      </c>
      <c r="V75" s="12">
        <f t="shared" si="19"/>
        <v>56730.92</v>
      </c>
      <c r="W75" s="49">
        <f t="shared" si="9"/>
        <v>0</v>
      </c>
      <c r="X75" t="s">
        <v>714</v>
      </c>
      <c r="Y75" t="s">
        <v>450</v>
      </c>
      <c r="Z75" t="s">
        <v>432</v>
      </c>
      <c r="AA75">
        <v>6</v>
      </c>
      <c r="AB75" s="47">
        <v>65000</v>
      </c>
      <c r="AC75">
        <v>0</v>
      </c>
      <c r="AD75" s="47">
        <v>65000</v>
      </c>
      <c r="AE75" s="47">
        <v>1865.5</v>
      </c>
      <c r="AF75" s="47">
        <v>4427.58</v>
      </c>
      <c r="AG75" s="47">
        <v>1976</v>
      </c>
      <c r="AH75">
        <v>0</v>
      </c>
      <c r="AI75" s="47">
        <v>8269.08</v>
      </c>
      <c r="AJ75" s="47">
        <v>56730.92</v>
      </c>
      <c r="AK75" s="6" t="s">
        <v>786</v>
      </c>
    </row>
    <row r="76" spans="1:37" s="6" customFormat="1" ht="15" x14ac:dyDescent="0.25">
      <c r="A76" s="16">
        <f t="shared" si="10"/>
        <v>59</v>
      </c>
      <c r="B76" s="26" t="s">
        <v>449</v>
      </c>
      <c r="C76" s="14" t="s">
        <v>448</v>
      </c>
      <c r="D76" s="14" t="s">
        <v>447</v>
      </c>
      <c r="E76" s="14" t="s">
        <v>4</v>
      </c>
      <c r="F76" s="14" t="s">
        <v>7</v>
      </c>
      <c r="G76" s="13">
        <v>45200</v>
      </c>
      <c r="H76" s="13">
        <v>45351</v>
      </c>
      <c r="I76" s="12">
        <v>90000</v>
      </c>
      <c r="J76" s="12">
        <v>9753.1200000000008</v>
      </c>
      <c r="K76" s="12"/>
      <c r="L76" s="12">
        <f t="shared" si="11"/>
        <v>2583</v>
      </c>
      <c r="M76" s="12">
        <f t="shared" si="12"/>
        <v>6389.9999999999991</v>
      </c>
      <c r="N76" s="12">
        <f t="shared" si="13"/>
        <v>1035</v>
      </c>
      <c r="O76" s="12">
        <f t="shared" si="14"/>
        <v>2736</v>
      </c>
      <c r="P76" s="12">
        <f t="shared" si="15"/>
        <v>6381</v>
      </c>
      <c r="Q76" s="12"/>
      <c r="R76" s="12">
        <f t="shared" si="16"/>
        <v>19125</v>
      </c>
      <c r="S76" s="12">
        <v>14795.23</v>
      </c>
      <c r="T76" s="12">
        <f t="shared" si="17"/>
        <v>29867.35</v>
      </c>
      <c r="U76" s="12">
        <f t="shared" si="18"/>
        <v>13806</v>
      </c>
      <c r="V76" s="12">
        <f t="shared" si="19"/>
        <v>60132.65</v>
      </c>
      <c r="W76" s="49">
        <f t="shared" si="9"/>
        <v>0</v>
      </c>
      <c r="X76" t="s">
        <v>673</v>
      </c>
      <c r="Y76" t="s">
        <v>448</v>
      </c>
      <c r="Z76" t="s">
        <v>447</v>
      </c>
      <c r="AA76">
        <v>15</v>
      </c>
      <c r="AB76" s="47">
        <v>90000</v>
      </c>
      <c r="AC76">
        <v>0</v>
      </c>
      <c r="AD76" s="47">
        <v>90000</v>
      </c>
      <c r="AE76" s="47">
        <v>2583</v>
      </c>
      <c r="AF76" s="47">
        <v>9753.1200000000008</v>
      </c>
      <c r="AG76" s="47">
        <v>2736</v>
      </c>
      <c r="AH76" s="47">
        <v>14795.23</v>
      </c>
      <c r="AI76" s="47">
        <v>29867.35</v>
      </c>
      <c r="AJ76" s="47">
        <v>60132.65</v>
      </c>
      <c r="AK76" s="6" t="s">
        <v>786</v>
      </c>
    </row>
    <row r="77" spans="1:37" s="6" customFormat="1" ht="12" customHeight="1" x14ac:dyDescent="0.25">
      <c r="A77" s="16">
        <f t="shared" si="10"/>
        <v>60</v>
      </c>
      <c r="B77" s="26" t="s">
        <v>444</v>
      </c>
      <c r="C77" s="14" t="s">
        <v>446</v>
      </c>
      <c r="D77" s="14" t="s">
        <v>599</v>
      </c>
      <c r="E77" s="14" t="s">
        <v>4</v>
      </c>
      <c r="F77" s="14" t="s">
        <v>7</v>
      </c>
      <c r="G77" s="13">
        <v>45078</v>
      </c>
      <c r="H77" s="13">
        <v>45260</v>
      </c>
      <c r="I77" s="12">
        <v>65000</v>
      </c>
      <c r="J77" s="12">
        <v>4427.58</v>
      </c>
      <c r="K77" s="12">
        <v>0</v>
      </c>
      <c r="L77" s="12">
        <f t="shared" si="11"/>
        <v>1865.5</v>
      </c>
      <c r="M77" s="12">
        <f t="shared" si="12"/>
        <v>4615</v>
      </c>
      <c r="N77" s="12">
        <f t="shared" si="13"/>
        <v>747.5</v>
      </c>
      <c r="O77" s="12">
        <f t="shared" si="14"/>
        <v>1976</v>
      </c>
      <c r="P77" s="12">
        <f t="shared" si="15"/>
        <v>4608.5</v>
      </c>
      <c r="Q77" s="12"/>
      <c r="R77" s="12">
        <f t="shared" si="16"/>
        <v>13812.5</v>
      </c>
      <c r="S77" s="12">
        <v>0</v>
      </c>
      <c r="T77" s="12">
        <f t="shared" si="17"/>
        <v>8269.08</v>
      </c>
      <c r="U77" s="12">
        <f t="shared" si="18"/>
        <v>9971</v>
      </c>
      <c r="V77" s="12">
        <f t="shared" si="19"/>
        <v>56730.92</v>
      </c>
      <c r="W77" s="49">
        <f t="shared" si="9"/>
        <v>0</v>
      </c>
      <c r="X77" t="s">
        <v>780</v>
      </c>
      <c r="Y77" t="s">
        <v>446</v>
      </c>
      <c r="Z77" t="s">
        <v>432</v>
      </c>
      <c r="AA77">
        <v>7</v>
      </c>
      <c r="AB77" s="47">
        <v>65000</v>
      </c>
      <c r="AC77">
        <v>0</v>
      </c>
      <c r="AD77" s="47">
        <v>65000</v>
      </c>
      <c r="AE77" s="47">
        <v>1865.5</v>
      </c>
      <c r="AF77" s="47">
        <v>4427.58</v>
      </c>
      <c r="AG77" s="47">
        <v>1976</v>
      </c>
      <c r="AH77">
        <v>0</v>
      </c>
      <c r="AI77" s="47">
        <v>8269.08</v>
      </c>
      <c r="AJ77" s="47">
        <v>56730.92</v>
      </c>
      <c r="AK77" s="6" t="s">
        <v>786</v>
      </c>
    </row>
    <row r="78" spans="1:37" s="6" customFormat="1" ht="15" x14ac:dyDescent="0.25">
      <c r="A78" s="16">
        <f t="shared" si="10"/>
        <v>61</v>
      </c>
      <c r="B78" s="26" t="s">
        <v>444</v>
      </c>
      <c r="C78" s="14" t="s">
        <v>445</v>
      </c>
      <c r="D78" s="14" t="s">
        <v>91</v>
      </c>
      <c r="E78" s="14" t="s">
        <v>4</v>
      </c>
      <c r="F78" s="14" t="s">
        <v>7</v>
      </c>
      <c r="G78" s="13">
        <v>45078</v>
      </c>
      <c r="H78" s="13">
        <v>45260</v>
      </c>
      <c r="I78" s="12">
        <v>65000</v>
      </c>
      <c r="J78" s="12">
        <v>4427.58</v>
      </c>
      <c r="K78" s="12">
        <v>0</v>
      </c>
      <c r="L78" s="12">
        <f t="shared" si="11"/>
        <v>1865.5</v>
      </c>
      <c r="M78" s="12">
        <f t="shared" si="12"/>
        <v>4615</v>
      </c>
      <c r="N78" s="12">
        <f t="shared" si="13"/>
        <v>747.5</v>
      </c>
      <c r="O78" s="12">
        <f t="shared" si="14"/>
        <v>1976</v>
      </c>
      <c r="P78" s="12">
        <f t="shared" si="15"/>
        <v>4608.5</v>
      </c>
      <c r="Q78" s="12"/>
      <c r="R78" s="12">
        <f t="shared" si="16"/>
        <v>13812.5</v>
      </c>
      <c r="S78" s="12">
        <v>0</v>
      </c>
      <c r="T78" s="12">
        <f t="shared" si="17"/>
        <v>8269.08</v>
      </c>
      <c r="U78" s="12">
        <f t="shared" si="18"/>
        <v>9971</v>
      </c>
      <c r="V78" s="12">
        <f t="shared" si="19"/>
        <v>56730.92</v>
      </c>
      <c r="W78" s="49">
        <f t="shared" si="9"/>
        <v>0</v>
      </c>
      <c r="X78" t="s">
        <v>701</v>
      </c>
      <c r="Y78" t="s">
        <v>445</v>
      </c>
      <c r="Z78" t="s">
        <v>91</v>
      </c>
      <c r="AA78">
        <v>7</v>
      </c>
      <c r="AB78" s="47">
        <v>65000</v>
      </c>
      <c r="AC78">
        <v>0</v>
      </c>
      <c r="AD78" s="47">
        <v>65000</v>
      </c>
      <c r="AE78" s="47">
        <v>1865.5</v>
      </c>
      <c r="AF78" s="47">
        <v>4427.58</v>
      </c>
      <c r="AG78" s="47">
        <v>1976</v>
      </c>
      <c r="AH78">
        <v>0</v>
      </c>
      <c r="AI78" s="47">
        <v>8269.08</v>
      </c>
      <c r="AJ78" s="47">
        <v>56730.92</v>
      </c>
      <c r="AK78" s="6" t="s">
        <v>786</v>
      </c>
    </row>
    <row r="79" spans="1:37" s="6" customFormat="1" ht="15" x14ac:dyDescent="0.25">
      <c r="A79" s="16">
        <f t="shared" si="10"/>
        <v>62</v>
      </c>
      <c r="B79" s="26" t="s">
        <v>444</v>
      </c>
      <c r="C79" s="14" t="s">
        <v>443</v>
      </c>
      <c r="D79" s="14" t="s">
        <v>565</v>
      </c>
      <c r="E79" s="14" t="s">
        <v>4</v>
      </c>
      <c r="F79" s="14" t="s">
        <v>7</v>
      </c>
      <c r="G79" s="13">
        <v>45078</v>
      </c>
      <c r="H79" s="13">
        <v>45260</v>
      </c>
      <c r="I79" s="12">
        <v>90000</v>
      </c>
      <c r="J79" s="12">
        <v>9753.1200000000008</v>
      </c>
      <c r="K79" s="12">
        <v>0</v>
      </c>
      <c r="L79" s="12">
        <f t="shared" si="11"/>
        <v>2583</v>
      </c>
      <c r="M79" s="12">
        <f t="shared" si="12"/>
        <v>6389.9999999999991</v>
      </c>
      <c r="N79" s="12">
        <f t="shared" si="13"/>
        <v>1035</v>
      </c>
      <c r="O79" s="12">
        <f t="shared" si="14"/>
        <v>2736</v>
      </c>
      <c r="P79" s="12">
        <f t="shared" si="15"/>
        <v>6381</v>
      </c>
      <c r="Q79" s="12"/>
      <c r="R79" s="12">
        <f t="shared" si="16"/>
        <v>19125</v>
      </c>
      <c r="S79" s="12">
        <v>0</v>
      </c>
      <c r="T79" s="12">
        <f t="shared" si="17"/>
        <v>15072.12</v>
      </c>
      <c r="U79" s="12">
        <f t="shared" si="18"/>
        <v>13806</v>
      </c>
      <c r="V79" s="12">
        <f t="shared" si="19"/>
        <v>74927.88</v>
      </c>
      <c r="W79" s="49">
        <f t="shared" si="9"/>
        <v>0</v>
      </c>
      <c r="X79" t="s">
        <v>669</v>
      </c>
      <c r="Y79" t="s">
        <v>443</v>
      </c>
      <c r="Z79" t="s">
        <v>565</v>
      </c>
      <c r="AA79">
        <v>6</v>
      </c>
      <c r="AB79" s="47">
        <v>90000</v>
      </c>
      <c r="AC79">
        <v>0</v>
      </c>
      <c r="AD79" s="47">
        <v>90000</v>
      </c>
      <c r="AE79" s="47">
        <v>2583</v>
      </c>
      <c r="AF79" s="47">
        <v>9753.1200000000008</v>
      </c>
      <c r="AG79" s="47">
        <v>2736</v>
      </c>
      <c r="AH79">
        <v>0</v>
      </c>
      <c r="AI79" s="47">
        <v>15072.12</v>
      </c>
      <c r="AJ79" s="47">
        <v>74927.88</v>
      </c>
      <c r="AK79" s="6" t="s">
        <v>786</v>
      </c>
    </row>
    <row r="80" spans="1:37" s="6" customFormat="1" ht="15" x14ac:dyDescent="0.25">
      <c r="A80" s="16">
        <f t="shared" si="10"/>
        <v>63</v>
      </c>
      <c r="B80" s="26" t="s">
        <v>441</v>
      </c>
      <c r="C80" s="14" t="s">
        <v>442</v>
      </c>
      <c r="D80" s="14" t="s">
        <v>561</v>
      </c>
      <c r="E80" s="14" t="s">
        <v>4</v>
      </c>
      <c r="F80" s="14" t="s">
        <v>3</v>
      </c>
      <c r="G80" s="13">
        <v>45078</v>
      </c>
      <c r="H80" s="13">
        <v>45260</v>
      </c>
      <c r="I80" s="12">
        <v>45000</v>
      </c>
      <c r="J80" s="12">
        <v>1148.33</v>
      </c>
      <c r="K80" s="12">
        <v>0</v>
      </c>
      <c r="L80" s="12">
        <f t="shared" si="11"/>
        <v>1291.5</v>
      </c>
      <c r="M80" s="12">
        <f t="shared" si="12"/>
        <v>3194.9999999999995</v>
      </c>
      <c r="N80" s="12">
        <f t="shared" si="13"/>
        <v>517.5</v>
      </c>
      <c r="O80" s="12">
        <f t="shared" si="14"/>
        <v>1368</v>
      </c>
      <c r="P80" s="12">
        <f t="shared" si="15"/>
        <v>3190.5</v>
      </c>
      <c r="Q80" s="12"/>
      <c r="R80" s="12">
        <f t="shared" si="16"/>
        <v>9562.5</v>
      </c>
      <c r="S80" s="12">
        <v>0</v>
      </c>
      <c r="T80" s="12">
        <f t="shared" si="17"/>
        <v>3807.83</v>
      </c>
      <c r="U80" s="12">
        <f t="shared" si="18"/>
        <v>6903</v>
      </c>
      <c r="V80" s="12">
        <f t="shared" si="19"/>
        <v>41192.17</v>
      </c>
      <c r="W80" s="49">
        <f t="shared" si="9"/>
        <v>0</v>
      </c>
      <c r="X80" t="s">
        <v>662</v>
      </c>
      <c r="Y80" t="s">
        <v>442</v>
      </c>
      <c r="Z80" t="s">
        <v>561</v>
      </c>
      <c r="AA80">
        <v>4</v>
      </c>
      <c r="AB80" s="47">
        <v>45000</v>
      </c>
      <c r="AC80">
        <v>0</v>
      </c>
      <c r="AD80" s="47">
        <v>45000</v>
      </c>
      <c r="AE80" s="47">
        <v>1291.5</v>
      </c>
      <c r="AF80" s="47">
        <v>1148.33</v>
      </c>
      <c r="AG80" s="47">
        <v>1368</v>
      </c>
      <c r="AH80">
        <v>0</v>
      </c>
      <c r="AI80" s="47">
        <v>3807.83</v>
      </c>
      <c r="AJ80" s="47">
        <v>41192.17</v>
      </c>
      <c r="AK80" s="6" t="s">
        <v>786</v>
      </c>
    </row>
    <row r="81" spans="1:37" s="6" customFormat="1" ht="15" x14ac:dyDescent="0.25">
      <c r="A81" s="16">
        <f t="shared" si="10"/>
        <v>64</v>
      </c>
      <c r="B81" s="26" t="s">
        <v>441</v>
      </c>
      <c r="C81" s="14" t="s">
        <v>440</v>
      </c>
      <c r="D81" s="14" t="s">
        <v>561</v>
      </c>
      <c r="E81" s="14" t="s">
        <v>4</v>
      </c>
      <c r="F81" s="14" t="s">
        <v>3</v>
      </c>
      <c r="G81" s="13">
        <v>45078</v>
      </c>
      <c r="H81" s="13">
        <v>45260</v>
      </c>
      <c r="I81" s="12">
        <v>45000</v>
      </c>
      <c r="J81" s="12">
        <v>1148.33</v>
      </c>
      <c r="K81" s="12">
        <v>0</v>
      </c>
      <c r="L81" s="12">
        <f t="shared" si="11"/>
        <v>1291.5</v>
      </c>
      <c r="M81" s="12">
        <f t="shared" si="12"/>
        <v>3194.9999999999995</v>
      </c>
      <c r="N81" s="12">
        <f t="shared" si="13"/>
        <v>517.5</v>
      </c>
      <c r="O81" s="12">
        <f t="shared" si="14"/>
        <v>1368</v>
      </c>
      <c r="P81" s="12">
        <f t="shared" si="15"/>
        <v>3190.5</v>
      </c>
      <c r="Q81" s="12"/>
      <c r="R81" s="12">
        <f t="shared" si="16"/>
        <v>9562.5</v>
      </c>
      <c r="S81" s="12">
        <v>13765.94</v>
      </c>
      <c r="T81" s="12">
        <f t="shared" si="17"/>
        <v>17573.770000000004</v>
      </c>
      <c r="U81" s="12">
        <f t="shared" si="18"/>
        <v>6903</v>
      </c>
      <c r="V81" s="12">
        <f t="shared" si="19"/>
        <v>27426.229999999996</v>
      </c>
      <c r="W81" s="49">
        <f t="shared" si="9"/>
        <v>0</v>
      </c>
      <c r="X81" t="s">
        <v>685</v>
      </c>
      <c r="Y81" t="s">
        <v>440</v>
      </c>
      <c r="Z81" t="s">
        <v>561</v>
      </c>
      <c r="AA81">
        <v>6</v>
      </c>
      <c r="AB81" s="47">
        <v>45000</v>
      </c>
      <c r="AC81">
        <v>0</v>
      </c>
      <c r="AD81" s="47">
        <v>45000</v>
      </c>
      <c r="AE81" s="47">
        <v>1291.5</v>
      </c>
      <c r="AF81" s="47">
        <v>1148.33</v>
      </c>
      <c r="AG81" s="47">
        <v>1368</v>
      </c>
      <c r="AH81" s="47">
        <v>13765.94</v>
      </c>
      <c r="AI81" s="47">
        <v>17573.77</v>
      </c>
      <c r="AJ81" s="47">
        <v>27426.23</v>
      </c>
      <c r="AK81" s="6" t="s">
        <v>787</v>
      </c>
    </row>
    <row r="82" spans="1:37" s="6" customFormat="1" ht="15" x14ac:dyDescent="0.25">
      <c r="A82" s="16">
        <f t="shared" si="10"/>
        <v>65</v>
      </c>
      <c r="B82" s="26" t="s">
        <v>439</v>
      </c>
      <c r="C82" s="14" t="s">
        <v>438</v>
      </c>
      <c r="D82" s="14" t="s">
        <v>564</v>
      </c>
      <c r="E82" s="14" t="s">
        <v>4</v>
      </c>
      <c r="F82" s="14" t="s">
        <v>7</v>
      </c>
      <c r="G82" s="13">
        <v>45078</v>
      </c>
      <c r="H82" s="13">
        <v>45260</v>
      </c>
      <c r="I82" s="12">
        <v>90000</v>
      </c>
      <c r="J82" s="12">
        <v>9753.1200000000008</v>
      </c>
      <c r="K82" s="12">
        <v>0</v>
      </c>
      <c r="L82" s="12">
        <f t="shared" ref="L82:L101" si="20">I82*2.87%</f>
        <v>2583</v>
      </c>
      <c r="M82" s="12">
        <f t="shared" ref="M82:M101" si="21">I82*7.1%</f>
        <v>6389.9999999999991</v>
      </c>
      <c r="N82" s="12">
        <f t="shared" ref="N82:N101" si="22">I82*1.15%</f>
        <v>1035</v>
      </c>
      <c r="O82" s="12">
        <f t="shared" ref="O82:O101" si="23">I82*3.04%</f>
        <v>2736</v>
      </c>
      <c r="P82" s="12">
        <f t="shared" ref="P82:P101" si="24">I82*7.09%</f>
        <v>6381</v>
      </c>
      <c r="Q82" s="12"/>
      <c r="R82" s="12">
        <f t="shared" ref="R82:R101" si="25">L82+M82+N82+O82+P82</f>
        <v>19125</v>
      </c>
      <c r="S82" s="12">
        <v>0</v>
      </c>
      <c r="T82" s="12">
        <f t="shared" ref="T82:T101" si="26">+L82+O82+Q82+S82+J82+K82</f>
        <v>15072.12</v>
      </c>
      <c r="U82" s="12">
        <f t="shared" ref="U82:U101" si="27">+P82+N82+M82</f>
        <v>13806</v>
      </c>
      <c r="V82" s="12">
        <f t="shared" ref="V82:V101" si="28">+I82-T82</f>
        <v>74927.88</v>
      </c>
      <c r="W82" s="49">
        <f t="shared" si="9"/>
        <v>0</v>
      </c>
      <c r="X82" t="s">
        <v>668</v>
      </c>
      <c r="Y82" t="s">
        <v>438</v>
      </c>
      <c r="Z82" t="s">
        <v>564</v>
      </c>
      <c r="AA82">
        <v>4</v>
      </c>
      <c r="AB82" s="47">
        <v>90000</v>
      </c>
      <c r="AC82">
        <v>0</v>
      </c>
      <c r="AD82" s="47">
        <v>90000</v>
      </c>
      <c r="AE82" s="47">
        <v>2583</v>
      </c>
      <c r="AF82" s="47">
        <v>9753.1200000000008</v>
      </c>
      <c r="AG82" s="47">
        <v>2736</v>
      </c>
      <c r="AH82">
        <v>0</v>
      </c>
      <c r="AI82" s="47">
        <v>15072.12</v>
      </c>
      <c r="AJ82" s="47">
        <v>74927.88</v>
      </c>
      <c r="AK82" s="6" t="s">
        <v>787</v>
      </c>
    </row>
    <row r="83" spans="1:37" s="6" customFormat="1" ht="15" x14ac:dyDescent="0.25">
      <c r="A83" s="16">
        <f t="shared" si="10"/>
        <v>66</v>
      </c>
      <c r="B83" s="26" t="s">
        <v>434</v>
      </c>
      <c r="C83" s="14" t="s">
        <v>437</v>
      </c>
      <c r="D83" s="14" t="s">
        <v>436</v>
      </c>
      <c r="E83" s="14" t="s">
        <v>4</v>
      </c>
      <c r="F83" s="14" t="s">
        <v>7</v>
      </c>
      <c r="G83" s="13">
        <v>45078</v>
      </c>
      <c r="H83" s="13">
        <v>45260</v>
      </c>
      <c r="I83" s="12">
        <v>55000</v>
      </c>
      <c r="J83" s="12">
        <v>2559.6799999999998</v>
      </c>
      <c r="K83" s="12">
        <v>0</v>
      </c>
      <c r="L83" s="12">
        <f t="shared" si="20"/>
        <v>1578.5</v>
      </c>
      <c r="M83" s="12">
        <f t="shared" si="21"/>
        <v>3904.9999999999995</v>
      </c>
      <c r="N83" s="12">
        <f t="shared" si="22"/>
        <v>632.5</v>
      </c>
      <c r="O83" s="12">
        <f t="shared" si="23"/>
        <v>1672</v>
      </c>
      <c r="P83" s="12">
        <f t="shared" si="24"/>
        <v>3899.5000000000005</v>
      </c>
      <c r="Q83" s="12"/>
      <c r="R83" s="12">
        <f t="shared" si="25"/>
        <v>11687.5</v>
      </c>
      <c r="S83" s="12">
        <v>0</v>
      </c>
      <c r="T83" s="12">
        <f t="shared" si="26"/>
        <v>5810.18</v>
      </c>
      <c r="U83" s="12">
        <f t="shared" si="27"/>
        <v>8437</v>
      </c>
      <c r="V83" s="12">
        <f t="shared" si="28"/>
        <v>49189.82</v>
      </c>
      <c r="W83" s="49">
        <f t="shared" ref="W83:W146" si="29">+V83-AJ83</f>
        <v>0</v>
      </c>
      <c r="X83" t="s">
        <v>731</v>
      </c>
      <c r="Y83" t="s">
        <v>437</v>
      </c>
      <c r="Z83" t="s">
        <v>436</v>
      </c>
      <c r="AA83">
        <v>5</v>
      </c>
      <c r="AB83" s="47">
        <v>55000</v>
      </c>
      <c r="AC83">
        <v>0</v>
      </c>
      <c r="AD83" s="47">
        <v>55000</v>
      </c>
      <c r="AE83" s="47">
        <v>1578.5</v>
      </c>
      <c r="AF83" s="47">
        <v>2559.6799999999998</v>
      </c>
      <c r="AG83" s="47">
        <v>1672</v>
      </c>
      <c r="AH83">
        <v>0</v>
      </c>
      <c r="AI83" s="47">
        <v>5810.18</v>
      </c>
      <c r="AJ83" s="47">
        <v>49189.82</v>
      </c>
      <c r="AK83" s="6" t="s">
        <v>786</v>
      </c>
    </row>
    <row r="84" spans="1:37" s="6" customFormat="1" ht="15" x14ac:dyDescent="0.25">
      <c r="A84" s="16">
        <f t="shared" ref="A84:A147" si="30">1+A83</f>
        <v>67</v>
      </c>
      <c r="B84" s="26" t="s">
        <v>434</v>
      </c>
      <c r="C84" s="14" t="s">
        <v>435</v>
      </c>
      <c r="D84" s="14" t="s">
        <v>432</v>
      </c>
      <c r="E84" s="14" t="s">
        <v>4</v>
      </c>
      <c r="F84" s="14" t="s">
        <v>7</v>
      </c>
      <c r="G84" s="13">
        <v>45078</v>
      </c>
      <c r="H84" s="13">
        <v>45260</v>
      </c>
      <c r="I84" s="12">
        <v>65000</v>
      </c>
      <c r="J84" s="12">
        <v>4110.1000000000004</v>
      </c>
      <c r="K84" s="12">
        <v>0</v>
      </c>
      <c r="L84" s="12">
        <f t="shared" si="20"/>
        <v>1865.5</v>
      </c>
      <c r="M84" s="12">
        <f t="shared" si="21"/>
        <v>4615</v>
      </c>
      <c r="N84" s="12">
        <f t="shared" si="22"/>
        <v>747.5</v>
      </c>
      <c r="O84" s="12">
        <f t="shared" si="23"/>
        <v>1976</v>
      </c>
      <c r="P84" s="12">
        <f t="shared" si="24"/>
        <v>4608.5</v>
      </c>
      <c r="Q84" s="12">
        <v>1587.3799999999999</v>
      </c>
      <c r="R84" s="12">
        <f t="shared" si="25"/>
        <v>13812.5</v>
      </c>
      <c r="S84" s="12">
        <v>0</v>
      </c>
      <c r="T84" s="12">
        <f t="shared" si="26"/>
        <v>9538.98</v>
      </c>
      <c r="U84" s="12">
        <f t="shared" si="27"/>
        <v>9971</v>
      </c>
      <c r="V84" s="12">
        <f t="shared" si="28"/>
        <v>55461.020000000004</v>
      </c>
      <c r="W84" s="49">
        <f t="shared" si="29"/>
        <v>0</v>
      </c>
      <c r="X84" t="s">
        <v>763</v>
      </c>
      <c r="Y84" t="s">
        <v>435</v>
      </c>
      <c r="Z84" t="s">
        <v>432</v>
      </c>
      <c r="AA84">
        <v>1765</v>
      </c>
      <c r="AB84" s="47">
        <v>65000</v>
      </c>
      <c r="AC84">
        <v>0</v>
      </c>
      <c r="AD84" s="47">
        <v>65000</v>
      </c>
      <c r="AE84" s="47">
        <v>1865.5</v>
      </c>
      <c r="AF84" s="47">
        <v>4110.1000000000004</v>
      </c>
      <c r="AG84" s="47">
        <v>1976</v>
      </c>
      <c r="AH84" s="47">
        <v>1587.38</v>
      </c>
      <c r="AI84" s="47">
        <v>9538.98</v>
      </c>
      <c r="AJ84" s="47">
        <v>55461.02</v>
      </c>
      <c r="AK84" s="6" t="s">
        <v>786</v>
      </c>
    </row>
    <row r="85" spans="1:37" s="6" customFormat="1" ht="15" x14ac:dyDescent="0.25">
      <c r="A85" s="16">
        <f t="shared" si="30"/>
        <v>68</v>
      </c>
      <c r="B85" s="26" t="s">
        <v>434</v>
      </c>
      <c r="C85" s="14" t="s">
        <v>433</v>
      </c>
      <c r="D85" s="14" t="s">
        <v>432</v>
      </c>
      <c r="E85" s="14" t="s">
        <v>4</v>
      </c>
      <c r="F85" s="14" t="s">
        <v>7</v>
      </c>
      <c r="G85" s="13">
        <v>45078</v>
      </c>
      <c r="H85" s="13">
        <v>45260</v>
      </c>
      <c r="I85" s="12">
        <v>75000</v>
      </c>
      <c r="J85" s="12">
        <v>6309.38</v>
      </c>
      <c r="K85" s="12">
        <v>0</v>
      </c>
      <c r="L85" s="12">
        <f t="shared" si="20"/>
        <v>2152.5</v>
      </c>
      <c r="M85" s="12">
        <f t="shared" si="21"/>
        <v>5324.9999999999991</v>
      </c>
      <c r="N85" s="12">
        <f t="shared" si="22"/>
        <v>862.5</v>
      </c>
      <c r="O85" s="12">
        <f t="shared" si="23"/>
        <v>2280</v>
      </c>
      <c r="P85" s="12">
        <f t="shared" si="24"/>
        <v>5317.5</v>
      </c>
      <c r="Q85" s="12"/>
      <c r="R85" s="12">
        <f t="shared" si="25"/>
        <v>15937.5</v>
      </c>
      <c r="S85" s="12">
        <v>0</v>
      </c>
      <c r="T85" s="12">
        <f t="shared" si="26"/>
        <v>10741.880000000001</v>
      </c>
      <c r="U85" s="12">
        <f t="shared" si="27"/>
        <v>11505</v>
      </c>
      <c r="V85" s="12">
        <f t="shared" si="28"/>
        <v>64258.119999999995</v>
      </c>
      <c r="W85" s="49">
        <f t="shared" si="29"/>
        <v>0</v>
      </c>
      <c r="X85" t="s">
        <v>703</v>
      </c>
      <c r="Y85" t="s">
        <v>433</v>
      </c>
      <c r="Z85" t="s">
        <v>704</v>
      </c>
      <c r="AA85">
        <v>10</v>
      </c>
      <c r="AB85" s="47">
        <v>75000</v>
      </c>
      <c r="AC85">
        <v>0</v>
      </c>
      <c r="AD85" s="47">
        <v>75000</v>
      </c>
      <c r="AE85" s="47">
        <v>2152.5</v>
      </c>
      <c r="AF85" s="47">
        <v>6309.38</v>
      </c>
      <c r="AG85" s="47">
        <v>2280</v>
      </c>
      <c r="AH85">
        <v>0</v>
      </c>
      <c r="AI85" s="47">
        <v>10741.88</v>
      </c>
      <c r="AJ85" s="47">
        <v>64258.12</v>
      </c>
      <c r="AK85" s="6" t="s">
        <v>786</v>
      </c>
    </row>
    <row r="86" spans="1:37" s="6" customFormat="1" ht="15" x14ac:dyDescent="0.25">
      <c r="A86" s="16">
        <f t="shared" si="30"/>
        <v>69</v>
      </c>
      <c r="B86" s="26" t="s">
        <v>431</v>
      </c>
      <c r="C86" s="14" t="s">
        <v>430</v>
      </c>
      <c r="D86" s="14" t="s">
        <v>429</v>
      </c>
      <c r="E86" s="14" t="s">
        <v>4</v>
      </c>
      <c r="F86" s="14" t="s">
        <v>3</v>
      </c>
      <c r="G86" s="13">
        <v>45170</v>
      </c>
      <c r="H86" s="13">
        <v>45351</v>
      </c>
      <c r="I86" s="12">
        <v>65000</v>
      </c>
      <c r="J86" s="12">
        <v>4427.58</v>
      </c>
      <c r="K86" s="12">
        <v>0</v>
      </c>
      <c r="L86" s="12">
        <f t="shared" si="20"/>
        <v>1865.5</v>
      </c>
      <c r="M86" s="12">
        <f t="shared" si="21"/>
        <v>4615</v>
      </c>
      <c r="N86" s="12">
        <f t="shared" si="22"/>
        <v>747.5</v>
      </c>
      <c r="O86" s="12">
        <f t="shared" si="23"/>
        <v>1976</v>
      </c>
      <c r="P86" s="12">
        <f t="shared" si="24"/>
        <v>4608.5</v>
      </c>
      <c r="Q86" s="12"/>
      <c r="R86" s="12">
        <f t="shared" si="25"/>
        <v>13812.5</v>
      </c>
      <c r="S86" s="12">
        <v>0</v>
      </c>
      <c r="T86" s="12">
        <f t="shared" si="26"/>
        <v>8269.08</v>
      </c>
      <c r="U86" s="12">
        <f t="shared" si="27"/>
        <v>9971</v>
      </c>
      <c r="V86" s="12">
        <f t="shared" si="28"/>
        <v>56730.92</v>
      </c>
      <c r="W86" s="49">
        <f t="shared" si="29"/>
        <v>0</v>
      </c>
      <c r="X86" t="s">
        <v>697</v>
      </c>
      <c r="Y86" t="s">
        <v>430</v>
      </c>
      <c r="Z86" t="s">
        <v>429</v>
      </c>
      <c r="AA86">
        <v>3</v>
      </c>
      <c r="AB86" s="47">
        <v>65000</v>
      </c>
      <c r="AC86">
        <v>0</v>
      </c>
      <c r="AD86" s="47">
        <v>65000</v>
      </c>
      <c r="AE86" s="47">
        <v>1865.5</v>
      </c>
      <c r="AF86" s="47">
        <v>4427.58</v>
      </c>
      <c r="AG86" s="47">
        <v>1976</v>
      </c>
      <c r="AH86">
        <v>0</v>
      </c>
      <c r="AI86" s="47">
        <v>8269.08</v>
      </c>
      <c r="AJ86" s="47">
        <v>56730.92</v>
      </c>
      <c r="AK86" s="6" t="s">
        <v>787</v>
      </c>
    </row>
    <row r="87" spans="1:37" s="6" customFormat="1" ht="15" x14ac:dyDescent="0.25">
      <c r="A87" s="16">
        <f t="shared" si="30"/>
        <v>70</v>
      </c>
      <c r="B87" s="26" t="s">
        <v>425</v>
      </c>
      <c r="C87" s="14" t="s">
        <v>428</v>
      </c>
      <c r="D87" s="14" t="s">
        <v>427</v>
      </c>
      <c r="E87" s="14" t="s">
        <v>4</v>
      </c>
      <c r="F87" s="14" t="s">
        <v>7</v>
      </c>
      <c r="G87" s="13">
        <v>45078</v>
      </c>
      <c r="H87" s="13">
        <v>45260</v>
      </c>
      <c r="I87" s="12">
        <v>65000</v>
      </c>
      <c r="J87" s="12">
        <v>4427.58</v>
      </c>
      <c r="K87" s="12">
        <v>0</v>
      </c>
      <c r="L87" s="12">
        <f t="shared" si="20"/>
        <v>1865.5</v>
      </c>
      <c r="M87" s="12">
        <f t="shared" si="21"/>
        <v>4615</v>
      </c>
      <c r="N87" s="12">
        <f t="shared" si="22"/>
        <v>747.5</v>
      </c>
      <c r="O87" s="12">
        <f t="shared" si="23"/>
        <v>1976</v>
      </c>
      <c r="P87" s="12">
        <f t="shared" si="24"/>
        <v>4608.5</v>
      </c>
      <c r="Q87" s="12"/>
      <c r="R87" s="12">
        <f t="shared" si="25"/>
        <v>13812.5</v>
      </c>
      <c r="S87" s="12">
        <v>0</v>
      </c>
      <c r="T87" s="12">
        <f t="shared" si="26"/>
        <v>8269.08</v>
      </c>
      <c r="U87" s="12">
        <f t="shared" si="27"/>
        <v>9971</v>
      </c>
      <c r="V87" s="12">
        <f t="shared" si="28"/>
        <v>56730.92</v>
      </c>
      <c r="W87" s="49">
        <f t="shared" si="29"/>
        <v>0</v>
      </c>
      <c r="X87" t="s">
        <v>698</v>
      </c>
      <c r="Y87" t="s">
        <v>428</v>
      </c>
      <c r="Z87" t="s">
        <v>427</v>
      </c>
      <c r="AA87">
        <v>4</v>
      </c>
      <c r="AB87" s="47">
        <v>65000</v>
      </c>
      <c r="AC87">
        <v>0</v>
      </c>
      <c r="AD87" s="47">
        <v>65000</v>
      </c>
      <c r="AE87" s="47">
        <v>1865.5</v>
      </c>
      <c r="AF87" s="47">
        <v>4427.58</v>
      </c>
      <c r="AG87" s="47">
        <v>1976</v>
      </c>
      <c r="AH87">
        <v>0</v>
      </c>
      <c r="AI87" s="47">
        <v>8269.08</v>
      </c>
      <c r="AJ87" s="47">
        <v>56730.92</v>
      </c>
      <c r="AK87" s="6" t="s">
        <v>786</v>
      </c>
    </row>
    <row r="88" spans="1:37" s="6" customFormat="1" ht="15" x14ac:dyDescent="0.25">
      <c r="A88" s="16">
        <f t="shared" si="30"/>
        <v>71</v>
      </c>
      <c r="B88" s="26" t="s">
        <v>425</v>
      </c>
      <c r="C88" s="14" t="s">
        <v>426</v>
      </c>
      <c r="D88" s="14" t="s">
        <v>565</v>
      </c>
      <c r="E88" s="14" t="s">
        <v>4</v>
      </c>
      <c r="F88" s="14" t="s">
        <v>7</v>
      </c>
      <c r="G88" s="13">
        <v>45078</v>
      </c>
      <c r="H88" s="13">
        <v>45260</v>
      </c>
      <c r="I88" s="12">
        <v>90000</v>
      </c>
      <c r="J88" s="12">
        <v>9753.1200000000008</v>
      </c>
      <c r="K88" s="12">
        <v>0</v>
      </c>
      <c r="L88" s="12">
        <f t="shared" si="20"/>
        <v>2583</v>
      </c>
      <c r="M88" s="12">
        <f t="shared" si="21"/>
        <v>6389.9999999999991</v>
      </c>
      <c r="N88" s="12">
        <f t="shared" si="22"/>
        <v>1035</v>
      </c>
      <c r="O88" s="12">
        <f t="shared" si="23"/>
        <v>2736</v>
      </c>
      <c r="P88" s="12">
        <f t="shared" si="24"/>
        <v>6381</v>
      </c>
      <c r="Q88" s="12"/>
      <c r="R88" s="12">
        <f t="shared" si="25"/>
        <v>19125</v>
      </c>
      <c r="S88" s="12">
        <v>0</v>
      </c>
      <c r="T88" s="12">
        <f t="shared" si="26"/>
        <v>15072.12</v>
      </c>
      <c r="U88" s="12">
        <f t="shared" si="27"/>
        <v>13806</v>
      </c>
      <c r="V88" s="12">
        <f t="shared" si="28"/>
        <v>74927.88</v>
      </c>
      <c r="W88" s="49">
        <f t="shared" si="29"/>
        <v>0</v>
      </c>
      <c r="X88" t="s">
        <v>689</v>
      </c>
      <c r="Y88" t="s">
        <v>426</v>
      </c>
      <c r="Z88" t="s">
        <v>565</v>
      </c>
      <c r="AA88">
        <v>3</v>
      </c>
      <c r="AB88" s="47">
        <v>90000</v>
      </c>
      <c r="AC88">
        <v>0</v>
      </c>
      <c r="AD88" s="47">
        <v>90000</v>
      </c>
      <c r="AE88" s="47">
        <v>2583</v>
      </c>
      <c r="AF88" s="47">
        <v>9753.1200000000008</v>
      </c>
      <c r="AG88" s="47">
        <v>2736</v>
      </c>
      <c r="AH88">
        <v>0</v>
      </c>
      <c r="AI88" s="47">
        <v>15072.12</v>
      </c>
      <c r="AJ88" s="47">
        <v>74927.88</v>
      </c>
      <c r="AK88" s="6" t="s">
        <v>786</v>
      </c>
    </row>
    <row r="89" spans="1:37" s="6" customFormat="1" ht="15" x14ac:dyDescent="0.25">
      <c r="A89" s="16">
        <f t="shared" si="30"/>
        <v>72</v>
      </c>
      <c r="B89" s="26" t="s">
        <v>425</v>
      </c>
      <c r="C89" s="14" t="s">
        <v>424</v>
      </c>
      <c r="D89" s="14" t="s">
        <v>423</v>
      </c>
      <c r="E89" s="14" t="s">
        <v>4</v>
      </c>
      <c r="F89" s="14" t="s">
        <v>7</v>
      </c>
      <c r="G89" s="13">
        <v>45231</v>
      </c>
      <c r="H89" s="13">
        <v>45412</v>
      </c>
      <c r="I89" s="12">
        <v>65000</v>
      </c>
      <c r="J89" s="12">
        <v>4427.58</v>
      </c>
      <c r="K89" s="12">
        <v>0</v>
      </c>
      <c r="L89" s="12">
        <f t="shared" si="20"/>
        <v>1865.5</v>
      </c>
      <c r="M89" s="12">
        <f t="shared" si="21"/>
        <v>4615</v>
      </c>
      <c r="N89" s="12">
        <f t="shared" si="22"/>
        <v>747.5</v>
      </c>
      <c r="O89" s="12">
        <f t="shared" si="23"/>
        <v>1976</v>
      </c>
      <c r="P89" s="12">
        <f t="shared" si="24"/>
        <v>4608.5</v>
      </c>
      <c r="Q89" s="12"/>
      <c r="R89" s="12">
        <f t="shared" si="25"/>
        <v>13812.5</v>
      </c>
      <c r="S89" s="12">
        <v>0</v>
      </c>
      <c r="T89" s="12">
        <f t="shared" si="26"/>
        <v>8269.08</v>
      </c>
      <c r="U89" s="12">
        <f t="shared" si="27"/>
        <v>9971</v>
      </c>
      <c r="V89" s="12">
        <f t="shared" si="28"/>
        <v>56730.92</v>
      </c>
      <c r="W89" s="49">
        <f t="shared" si="29"/>
        <v>0</v>
      </c>
      <c r="X89" t="s">
        <v>690</v>
      </c>
      <c r="Y89" t="s">
        <v>424</v>
      </c>
      <c r="Z89" t="s">
        <v>423</v>
      </c>
      <c r="AA89">
        <v>6</v>
      </c>
      <c r="AB89" s="47">
        <v>65000</v>
      </c>
      <c r="AC89">
        <v>0</v>
      </c>
      <c r="AD89" s="47">
        <v>65000</v>
      </c>
      <c r="AE89" s="47">
        <v>1865.5</v>
      </c>
      <c r="AF89" s="47">
        <v>4427.58</v>
      </c>
      <c r="AG89" s="47">
        <v>1976</v>
      </c>
      <c r="AH89">
        <v>0</v>
      </c>
      <c r="AI89" s="47">
        <v>8269.08</v>
      </c>
      <c r="AJ89" s="47">
        <v>56730.92</v>
      </c>
      <c r="AK89" s="6" t="s">
        <v>786</v>
      </c>
    </row>
    <row r="90" spans="1:37" s="6" customFormat="1" ht="15" x14ac:dyDescent="0.25">
      <c r="A90" s="16">
        <f t="shared" si="30"/>
        <v>73</v>
      </c>
      <c r="B90" s="26" t="s">
        <v>422</v>
      </c>
      <c r="C90" s="14" t="s">
        <v>421</v>
      </c>
      <c r="D90" s="14" t="s">
        <v>595</v>
      </c>
      <c r="E90" s="14" t="s">
        <v>4</v>
      </c>
      <c r="F90" s="14" t="s">
        <v>7</v>
      </c>
      <c r="G90" s="13">
        <v>45078</v>
      </c>
      <c r="H90" s="13">
        <v>45260</v>
      </c>
      <c r="I90" s="12">
        <v>65000</v>
      </c>
      <c r="J90" s="12">
        <v>4427.58</v>
      </c>
      <c r="K90" s="12">
        <v>0</v>
      </c>
      <c r="L90" s="12">
        <f t="shared" si="20"/>
        <v>1865.5</v>
      </c>
      <c r="M90" s="12">
        <f t="shared" si="21"/>
        <v>4615</v>
      </c>
      <c r="N90" s="12">
        <f t="shared" si="22"/>
        <v>747.5</v>
      </c>
      <c r="O90" s="12">
        <f t="shared" si="23"/>
        <v>1976</v>
      </c>
      <c r="P90" s="12">
        <f t="shared" si="24"/>
        <v>4608.5</v>
      </c>
      <c r="Q90" s="12"/>
      <c r="R90" s="12">
        <f t="shared" si="25"/>
        <v>13812.5</v>
      </c>
      <c r="S90" s="12">
        <v>0</v>
      </c>
      <c r="T90" s="12">
        <f t="shared" si="26"/>
        <v>8269.08</v>
      </c>
      <c r="U90" s="12">
        <f t="shared" si="27"/>
        <v>9971</v>
      </c>
      <c r="V90" s="12">
        <f t="shared" si="28"/>
        <v>56730.92</v>
      </c>
      <c r="W90" s="49">
        <f t="shared" si="29"/>
        <v>0</v>
      </c>
      <c r="X90" t="s">
        <v>770</v>
      </c>
      <c r="Y90" t="s">
        <v>421</v>
      </c>
      <c r="Z90" t="s">
        <v>595</v>
      </c>
      <c r="AA90">
        <v>1</v>
      </c>
      <c r="AB90" s="47">
        <v>65000</v>
      </c>
      <c r="AC90">
        <v>0</v>
      </c>
      <c r="AD90" s="47">
        <v>65000</v>
      </c>
      <c r="AE90" s="47">
        <v>1865.5</v>
      </c>
      <c r="AF90" s="47">
        <v>4427.58</v>
      </c>
      <c r="AG90" s="47">
        <v>1976</v>
      </c>
      <c r="AH90">
        <v>0</v>
      </c>
      <c r="AI90" s="47">
        <v>8269.08</v>
      </c>
      <c r="AJ90" s="47">
        <v>56730.92</v>
      </c>
      <c r="AK90" s="6" t="s">
        <v>786</v>
      </c>
    </row>
    <row r="91" spans="1:37" s="6" customFormat="1" ht="15" x14ac:dyDescent="0.25">
      <c r="A91" s="16">
        <f t="shared" si="30"/>
        <v>74</v>
      </c>
      <c r="B91" s="26" t="s">
        <v>420</v>
      </c>
      <c r="C91" s="14" t="s">
        <v>419</v>
      </c>
      <c r="D91" s="14" t="s">
        <v>568</v>
      </c>
      <c r="E91" s="14" t="s">
        <v>4</v>
      </c>
      <c r="F91" s="14" t="s">
        <v>3</v>
      </c>
      <c r="G91" s="13">
        <v>45078</v>
      </c>
      <c r="H91" s="13">
        <v>45260</v>
      </c>
      <c r="I91" s="12">
        <v>90000</v>
      </c>
      <c r="J91" s="12">
        <v>9753.1200000000008</v>
      </c>
      <c r="K91" s="12">
        <v>0</v>
      </c>
      <c r="L91" s="12">
        <f t="shared" si="20"/>
        <v>2583</v>
      </c>
      <c r="M91" s="12">
        <f t="shared" si="21"/>
        <v>6389.9999999999991</v>
      </c>
      <c r="N91" s="12">
        <f t="shared" si="22"/>
        <v>1035</v>
      </c>
      <c r="O91" s="12">
        <f t="shared" si="23"/>
        <v>2736</v>
      </c>
      <c r="P91" s="12">
        <f t="shared" si="24"/>
        <v>6381</v>
      </c>
      <c r="Q91" s="12"/>
      <c r="R91" s="12">
        <f t="shared" si="25"/>
        <v>19125</v>
      </c>
      <c r="S91" s="12">
        <v>0</v>
      </c>
      <c r="T91" s="12">
        <f t="shared" si="26"/>
        <v>15072.12</v>
      </c>
      <c r="U91" s="12">
        <f t="shared" si="27"/>
        <v>13806</v>
      </c>
      <c r="V91" s="12">
        <f t="shared" si="28"/>
        <v>74927.88</v>
      </c>
      <c r="W91" s="49">
        <f t="shared" si="29"/>
        <v>0</v>
      </c>
      <c r="X91" t="s">
        <v>693</v>
      </c>
      <c r="Y91" t="s">
        <v>419</v>
      </c>
      <c r="Z91" t="s">
        <v>568</v>
      </c>
      <c r="AA91">
        <v>56</v>
      </c>
      <c r="AB91" s="47">
        <v>90000</v>
      </c>
      <c r="AC91">
        <v>0</v>
      </c>
      <c r="AD91" s="47">
        <v>90000</v>
      </c>
      <c r="AE91" s="47">
        <v>2583</v>
      </c>
      <c r="AF91" s="47">
        <v>9753.1200000000008</v>
      </c>
      <c r="AG91" s="47">
        <v>2736</v>
      </c>
      <c r="AH91">
        <v>0</v>
      </c>
      <c r="AI91" s="47">
        <v>15072.12</v>
      </c>
      <c r="AJ91" s="47">
        <v>74927.88</v>
      </c>
      <c r="AK91" s="6" t="s">
        <v>786</v>
      </c>
    </row>
    <row r="92" spans="1:37" s="6" customFormat="1" ht="15" x14ac:dyDescent="0.25">
      <c r="A92" s="16">
        <f t="shared" si="30"/>
        <v>75</v>
      </c>
      <c r="B92" s="26" t="s">
        <v>353</v>
      </c>
      <c r="C92" s="14" t="s">
        <v>417</v>
      </c>
      <c r="D92" s="14" t="s">
        <v>559</v>
      </c>
      <c r="E92" s="14" t="s">
        <v>4</v>
      </c>
      <c r="F92" s="14" t="s">
        <v>7</v>
      </c>
      <c r="G92" s="13">
        <v>45231</v>
      </c>
      <c r="H92" s="13">
        <v>45412</v>
      </c>
      <c r="I92" s="12">
        <v>92000</v>
      </c>
      <c r="J92" s="12">
        <v>10223.57</v>
      </c>
      <c r="K92" s="12">
        <v>0</v>
      </c>
      <c r="L92" s="12">
        <f t="shared" si="20"/>
        <v>2640.4</v>
      </c>
      <c r="M92" s="12">
        <f t="shared" si="21"/>
        <v>6531.9999999999991</v>
      </c>
      <c r="N92" s="12">
        <f t="shared" si="22"/>
        <v>1058</v>
      </c>
      <c r="O92" s="12">
        <f t="shared" si="23"/>
        <v>2796.8</v>
      </c>
      <c r="P92" s="12">
        <f t="shared" si="24"/>
        <v>6522.8</v>
      </c>
      <c r="Q92" s="12"/>
      <c r="R92" s="12">
        <f t="shared" si="25"/>
        <v>19550</v>
      </c>
      <c r="S92" s="12">
        <v>0</v>
      </c>
      <c r="T92" s="12">
        <f t="shared" si="26"/>
        <v>15660.77</v>
      </c>
      <c r="U92" s="12">
        <f t="shared" si="27"/>
        <v>14112.8</v>
      </c>
      <c r="V92" s="12">
        <f t="shared" si="28"/>
        <v>76339.23</v>
      </c>
      <c r="W92" s="49">
        <f t="shared" si="29"/>
        <v>0</v>
      </c>
      <c r="X92" t="s">
        <v>681</v>
      </c>
      <c r="Y92" t="s">
        <v>417</v>
      </c>
      <c r="Z92" t="s">
        <v>559</v>
      </c>
      <c r="AA92">
        <v>12</v>
      </c>
      <c r="AB92" s="47">
        <v>92000</v>
      </c>
      <c r="AC92">
        <v>0</v>
      </c>
      <c r="AD92" s="47">
        <v>92000</v>
      </c>
      <c r="AE92" s="47">
        <v>2640.4</v>
      </c>
      <c r="AF92" s="47">
        <v>10223.57</v>
      </c>
      <c r="AG92" s="47">
        <v>2796.8</v>
      </c>
      <c r="AH92">
        <v>0</v>
      </c>
      <c r="AI92" s="47">
        <v>15660.77</v>
      </c>
      <c r="AJ92" s="47">
        <v>76339.23</v>
      </c>
      <c r="AK92" s="6" t="s">
        <v>786</v>
      </c>
    </row>
    <row r="93" spans="1:37" s="6" customFormat="1" ht="15" x14ac:dyDescent="0.25">
      <c r="A93" s="16">
        <f t="shared" si="30"/>
        <v>76</v>
      </c>
      <c r="B93" s="26" t="s">
        <v>353</v>
      </c>
      <c r="C93" s="14" t="s">
        <v>415</v>
      </c>
      <c r="D93" s="14" t="s">
        <v>580</v>
      </c>
      <c r="E93" s="14" t="s">
        <v>4</v>
      </c>
      <c r="F93" s="14" t="s">
        <v>7</v>
      </c>
      <c r="G93" s="13">
        <v>45078</v>
      </c>
      <c r="H93" s="13">
        <v>45260</v>
      </c>
      <c r="I93" s="12">
        <v>155000</v>
      </c>
      <c r="J93" s="12">
        <v>25042.74</v>
      </c>
      <c r="K93" s="12">
        <v>0</v>
      </c>
      <c r="L93" s="12">
        <f t="shared" si="20"/>
        <v>4448.5</v>
      </c>
      <c r="M93" s="12">
        <f t="shared" si="21"/>
        <v>11004.999999999998</v>
      </c>
      <c r="N93" s="12">
        <f t="shared" si="22"/>
        <v>1782.5</v>
      </c>
      <c r="O93" s="12">
        <f t="shared" si="23"/>
        <v>4712</v>
      </c>
      <c r="P93" s="12">
        <f t="shared" si="24"/>
        <v>10989.5</v>
      </c>
      <c r="Q93" s="12"/>
      <c r="R93" s="12">
        <f t="shared" si="25"/>
        <v>32937.5</v>
      </c>
      <c r="S93" s="12">
        <v>0</v>
      </c>
      <c r="T93" s="12">
        <f t="shared" si="26"/>
        <v>34203.240000000005</v>
      </c>
      <c r="U93" s="12">
        <f t="shared" si="27"/>
        <v>23777</v>
      </c>
      <c r="V93" s="12">
        <f t="shared" si="28"/>
        <v>120796.76</v>
      </c>
      <c r="W93" s="49">
        <f t="shared" si="29"/>
        <v>0</v>
      </c>
      <c r="X93" t="s">
        <v>715</v>
      </c>
      <c r="Y93" t="s">
        <v>415</v>
      </c>
      <c r="Z93" t="s">
        <v>580</v>
      </c>
      <c r="AA93">
        <v>4</v>
      </c>
      <c r="AB93" s="47">
        <v>155000</v>
      </c>
      <c r="AC93">
        <v>0</v>
      </c>
      <c r="AD93" s="47">
        <v>155000</v>
      </c>
      <c r="AE93" s="47">
        <v>4448.5</v>
      </c>
      <c r="AF93" s="47">
        <v>25042.74</v>
      </c>
      <c r="AG93" s="47">
        <v>4712</v>
      </c>
      <c r="AH93">
        <v>0</v>
      </c>
      <c r="AI93" s="47">
        <v>34203.24</v>
      </c>
      <c r="AJ93" s="47">
        <v>120796.76</v>
      </c>
      <c r="AK93" s="6" t="s">
        <v>787</v>
      </c>
    </row>
    <row r="94" spans="1:37" s="6" customFormat="1" ht="15" x14ac:dyDescent="0.25">
      <c r="A94" s="16">
        <f t="shared" si="30"/>
        <v>77</v>
      </c>
      <c r="B94" s="26" t="s">
        <v>353</v>
      </c>
      <c r="C94" s="14" t="s">
        <v>414</v>
      </c>
      <c r="D94" s="14" t="s">
        <v>413</v>
      </c>
      <c r="E94" s="14" t="s">
        <v>4</v>
      </c>
      <c r="F94" s="14" t="s">
        <v>7</v>
      </c>
      <c r="G94" s="13">
        <v>45078</v>
      </c>
      <c r="H94" s="13">
        <v>45260</v>
      </c>
      <c r="I94" s="12">
        <v>100000</v>
      </c>
      <c r="J94" s="12">
        <v>12105.37</v>
      </c>
      <c r="K94" s="12">
        <v>0</v>
      </c>
      <c r="L94" s="12">
        <f t="shared" si="20"/>
        <v>2870</v>
      </c>
      <c r="M94" s="12">
        <f t="shared" si="21"/>
        <v>7099.9999999999991</v>
      </c>
      <c r="N94" s="12">
        <f t="shared" si="22"/>
        <v>1150</v>
      </c>
      <c r="O94" s="12">
        <f t="shared" si="23"/>
        <v>3040</v>
      </c>
      <c r="P94" s="12">
        <f t="shared" si="24"/>
        <v>7090.0000000000009</v>
      </c>
      <c r="Q94" s="12"/>
      <c r="R94" s="12">
        <f t="shared" si="25"/>
        <v>21250</v>
      </c>
      <c r="S94" s="12">
        <v>0</v>
      </c>
      <c r="T94" s="12">
        <f t="shared" si="26"/>
        <v>18015.370000000003</v>
      </c>
      <c r="U94" s="12">
        <f t="shared" si="27"/>
        <v>15340</v>
      </c>
      <c r="V94" s="12">
        <f t="shared" si="28"/>
        <v>81984.63</v>
      </c>
      <c r="W94" s="49">
        <f t="shared" si="29"/>
        <v>0</v>
      </c>
      <c r="X94">
        <v>101248623</v>
      </c>
      <c r="Y94" t="s">
        <v>414</v>
      </c>
      <c r="Z94" t="s">
        <v>413</v>
      </c>
      <c r="AA94">
        <v>25</v>
      </c>
      <c r="AB94" s="47">
        <v>100000</v>
      </c>
      <c r="AC94">
        <v>0</v>
      </c>
      <c r="AD94" s="47">
        <v>100000</v>
      </c>
      <c r="AE94" s="47">
        <v>2870</v>
      </c>
      <c r="AF94" s="47">
        <v>12105.37</v>
      </c>
      <c r="AG94" s="47">
        <v>3040</v>
      </c>
      <c r="AH94">
        <v>0</v>
      </c>
      <c r="AI94" s="47">
        <v>18015.37</v>
      </c>
      <c r="AJ94" s="47">
        <v>81984.63</v>
      </c>
      <c r="AK94" s="6" t="s">
        <v>786</v>
      </c>
    </row>
    <row r="95" spans="1:37" s="6" customFormat="1" ht="15" x14ac:dyDescent="0.25">
      <c r="A95" s="16">
        <f t="shared" si="30"/>
        <v>78</v>
      </c>
      <c r="B95" s="26" t="s">
        <v>353</v>
      </c>
      <c r="C95" s="14" t="s">
        <v>416</v>
      </c>
      <c r="D95" s="14" t="s">
        <v>559</v>
      </c>
      <c r="E95" s="14" t="s">
        <v>4</v>
      </c>
      <c r="F95" s="14" t="s">
        <v>7</v>
      </c>
      <c r="G95" s="13">
        <v>45078</v>
      </c>
      <c r="H95" s="13">
        <v>45260</v>
      </c>
      <c r="I95" s="12">
        <v>100000</v>
      </c>
      <c r="J95" s="12">
        <v>14928.07</v>
      </c>
      <c r="K95" s="12">
        <v>0</v>
      </c>
      <c r="L95" s="12">
        <f t="shared" si="20"/>
        <v>2870</v>
      </c>
      <c r="M95" s="12">
        <f t="shared" si="21"/>
        <v>7099.9999999999991</v>
      </c>
      <c r="N95" s="12">
        <f t="shared" si="22"/>
        <v>1150</v>
      </c>
      <c r="O95" s="12">
        <f t="shared" si="23"/>
        <v>3040</v>
      </c>
      <c r="P95" s="12">
        <f t="shared" si="24"/>
        <v>7090.0000000000009</v>
      </c>
      <c r="Q95" s="12">
        <v>0</v>
      </c>
      <c r="R95" s="12">
        <f t="shared" si="25"/>
        <v>21250</v>
      </c>
      <c r="S95" s="12">
        <v>28950.76</v>
      </c>
      <c r="T95" s="12">
        <f t="shared" si="26"/>
        <v>49788.829999999994</v>
      </c>
      <c r="U95" s="12">
        <f t="shared" si="27"/>
        <v>15340</v>
      </c>
      <c r="V95" s="12">
        <f t="shared" si="28"/>
        <v>50211.170000000006</v>
      </c>
      <c r="W95" s="49">
        <f t="shared" si="29"/>
        <v>0</v>
      </c>
      <c r="X95" t="s">
        <v>729</v>
      </c>
      <c r="Y95" t="s">
        <v>416</v>
      </c>
      <c r="Z95" t="s">
        <v>559</v>
      </c>
      <c r="AA95">
        <v>2</v>
      </c>
      <c r="AB95" s="47">
        <v>100000</v>
      </c>
      <c r="AC95">
        <v>0</v>
      </c>
      <c r="AD95" s="47">
        <v>100000</v>
      </c>
      <c r="AE95" s="47">
        <v>2870</v>
      </c>
      <c r="AF95" s="47">
        <v>14928.07</v>
      </c>
      <c r="AG95" s="47">
        <v>3040</v>
      </c>
      <c r="AH95" s="47">
        <v>28950.76</v>
      </c>
      <c r="AI95" s="47">
        <v>49788.83</v>
      </c>
      <c r="AJ95" s="47">
        <v>50211.17</v>
      </c>
      <c r="AK95" s="6" t="s">
        <v>786</v>
      </c>
    </row>
    <row r="96" spans="1:37" s="6" customFormat="1" ht="15" x14ac:dyDescent="0.25">
      <c r="A96" s="16">
        <f t="shared" si="30"/>
        <v>79</v>
      </c>
      <c r="B96" s="26" t="s">
        <v>353</v>
      </c>
      <c r="C96" s="14" t="s">
        <v>274</v>
      </c>
      <c r="D96" s="14" t="s">
        <v>574</v>
      </c>
      <c r="E96" s="14" t="s">
        <v>4</v>
      </c>
      <c r="F96" s="14" t="s">
        <v>7</v>
      </c>
      <c r="G96" s="13">
        <v>45078</v>
      </c>
      <c r="H96" s="13">
        <v>45260</v>
      </c>
      <c r="I96" s="12">
        <v>155000</v>
      </c>
      <c r="J96" s="12">
        <v>28429.98</v>
      </c>
      <c r="K96" s="12">
        <v>0</v>
      </c>
      <c r="L96" s="12">
        <f t="shared" si="20"/>
        <v>4448.5</v>
      </c>
      <c r="M96" s="12">
        <f t="shared" si="21"/>
        <v>11004.999999999998</v>
      </c>
      <c r="N96" s="12">
        <f t="shared" si="22"/>
        <v>1782.5</v>
      </c>
      <c r="O96" s="12">
        <f t="shared" si="23"/>
        <v>4712</v>
      </c>
      <c r="P96" s="12">
        <f t="shared" si="24"/>
        <v>10989.5</v>
      </c>
      <c r="Q96" s="12"/>
      <c r="R96" s="12">
        <f t="shared" si="25"/>
        <v>32937.5</v>
      </c>
      <c r="S96" s="12">
        <v>0</v>
      </c>
      <c r="T96" s="12">
        <f t="shared" si="26"/>
        <v>37590.479999999996</v>
      </c>
      <c r="U96" s="12">
        <f t="shared" si="27"/>
        <v>23777</v>
      </c>
      <c r="V96" s="12">
        <f t="shared" si="28"/>
        <v>117409.52</v>
      </c>
      <c r="W96" s="49">
        <f t="shared" si="29"/>
        <v>0</v>
      </c>
      <c r="X96" t="s">
        <v>687</v>
      </c>
      <c r="Y96" t="s">
        <v>274</v>
      </c>
      <c r="Z96" t="s">
        <v>574</v>
      </c>
      <c r="AA96">
        <v>33</v>
      </c>
      <c r="AB96" s="47">
        <v>155000</v>
      </c>
      <c r="AC96">
        <v>0</v>
      </c>
      <c r="AD96" s="47">
        <v>155000</v>
      </c>
      <c r="AE96" s="47">
        <v>4448.5</v>
      </c>
      <c r="AF96" s="47">
        <v>28429.98</v>
      </c>
      <c r="AG96" s="47">
        <v>4712</v>
      </c>
      <c r="AH96">
        <v>0</v>
      </c>
      <c r="AI96" s="47">
        <v>37590.480000000003</v>
      </c>
      <c r="AJ96" s="47">
        <v>117409.52</v>
      </c>
      <c r="AK96" s="6" t="s">
        <v>786</v>
      </c>
    </row>
    <row r="97" spans="1:37" s="6" customFormat="1" ht="15" x14ac:dyDescent="0.25">
      <c r="A97" s="16">
        <f t="shared" si="30"/>
        <v>80</v>
      </c>
      <c r="B97" s="26" t="s">
        <v>411</v>
      </c>
      <c r="C97" s="14" t="s">
        <v>412</v>
      </c>
      <c r="D97" s="14" t="s">
        <v>575</v>
      </c>
      <c r="E97" s="14" t="s">
        <v>4</v>
      </c>
      <c r="F97" s="14" t="s">
        <v>3</v>
      </c>
      <c r="G97" s="13">
        <v>45170</v>
      </c>
      <c r="H97" s="13">
        <v>45351</v>
      </c>
      <c r="I97" s="12">
        <v>155000</v>
      </c>
      <c r="J97" s="12">
        <v>25042.74</v>
      </c>
      <c r="K97" s="12"/>
      <c r="L97" s="12">
        <f t="shared" si="20"/>
        <v>4448.5</v>
      </c>
      <c r="M97" s="12">
        <f t="shared" si="21"/>
        <v>11004.999999999998</v>
      </c>
      <c r="N97" s="12">
        <f t="shared" si="22"/>
        <v>1782.5</v>
      </c>
      <c r="O97" s="12">
        <f t="shared" si="23"/>
        <v>4712</v>
      </c>
      <c r="P97" s="12">
        <f t="shared" si="24"/>
        <v>10989.5</v>
      </c>
      <c r="Q97" s="12"/>
      <c r="R97" s="12">
        <f t="shared" si="25"/>
        <v>32937.5</v>
      </c>
      <c r="S97" s="12">
        <v>0</v>
      </c>
      <c r="T97" s="12">
        <f t="shared" si="26"/>
        <v>34203.240000000005</v>
      </c>
      <c r="U97" s="12">
        <f t="shared" si="27"/>
        <v>23777</v>
      </c>
      <c r="V97" s="12">
        <f t="shared" si="28"/>
        <v>120796.76</v>
      </c>
      <c r="W97" s="49">
        <f t="shared" si="29"/>
        <v>0</v>
      </c>
      <c r="X97" t="s">
        <v>688</v>
      </c>
      <c r="Y97" t="s">
        <v>412</v>
      </c>
      <c r="Z97" t="s">
        <v>575</v>
      </c>
      <c r="AA97">
        <v>15</v>
      </c>
      <c r="AB97" s="47">
        <v>155000</v>
      </c>
      <c r="AC97">
        <v>0</v>
      </c>
      <c r="AD97" s="47">
        <v>155000</v>
      </c>
      <c r="AE97" s="47">
        <v>4448.5</v>
      </c>
      <c r="AF97" s="47">
        <v>25042.74</v>
      </c>
      <c r="AG97" s="47">
        <v>4712</v>
      </c>
      <c r="AH97">
        <v>0</v>
      </c>
      <c r="AI97" s="47">
        <v>34203.24</v>
      </c>
      <c r="AJ97" s="47">
        <v>120796.76</v>
      </c>
      <c r="AK97" s="6" t="s">
        <v>786</v>
      </c>
    </row>
    <row r="98" spans="1:37" s="6" customFormat="1" ht="15" x14ac:dyDescent="0.25">
      <c r="A98" s="16">
        <f t="shared" si="30"/>
        <v>81</v>
      </c>
      <c r="B98" s="26" t="s">
        <v>411</v>
      </c>
      <c r="C98" s="14" t="s">
        <v>410</v>
      </c>
      <c r="D98" s="14" t="s">
        <v>566</v>
      </c>
      <c r="E98" s="14" t="s">
        <v>4</v>
      </c>
      <c r="F98" s="14" t="s">
        <v>3</v>
      </c>
      <c r="G98" s="13">
        <v>45078</v>
      </c>
      <c r="H98" s="13">
        <v>45260</v>
      </c>
      <c r="I98" s="12">
        <v>155000</v>
      </c>
      <c r="J98" s="12">
        <v>24645.9</v>
      </c>
      <c r="K98" s="12">
        <v>0</v>
      </c>
      <c r="L98" s="12">
        <f t="shared" si="20"/>
        <v>4448.5</v>
      </c>
      <c r="M98" s="12">
        <f t="shared" si="21"/>
        <v>11004.999999999998</v>
      </c>
      <c r="N98" s="12">
        <f t="shared" si="22"/>
        <v>1782.5</v>
      </c>
      <c r="O98" s="12">
        <f t="shared" si="23"/>
        <v>4712</v>
      </c>
      <c r="P98" s="12">
        <f t="shared" si="24"/>
        <v>10989.5</v>
      </c>
      <c r="Q98" s="12">
        <v>1587.3799999999999</v>
      </c>
      <c r="R98" s="12">
        <f t="shared" si="25"/>
        <v>32937.5</v>
      </c>
      <c r="S98" s="12">
        <v>0</v>
      </c>
      <c r="T98" s="12">
        <f t="shared" si="26"/>
        <v>35393.78</v>
      </c>
      <c r="U98" s="12">
        <f t="shared" si="27"/>
        <v>23777</v>
      </c>
      <c r="V98" s="12">
        <f t="shared" si="28"/>
        <v>119606.22</v>
      </c>
      <c r="W98" s="49">
        <f t="shared" si="29"/>
        <v>0</v>
      </c>
      <c r="X98" t="s">
        <v>670</v>
      </c>
      <c r="Y98" t="s">
        <v>410</v>
      </c>
      <c r="Z98" t="s">
        <v>566</v>
      </c>
      <c r="AA98">
        <v>3</v>
      </c>
      <c r="AB98" s="47">
        <v>155000</v>
      </c>
      <c r="AC98">
        <v>0</v>
      </c>
      <c r="AD98" s="47">
        <v>155000</v>
      </c>
      <c r="AE98" s="47">
        <v>4448.5</v>
      </c>
      <c r="AF98" s="47">
        <v>24645.9</v>
      </c>
      <c r="AG98" s="47">
        <v>4712</v>
      </c>
      <c r="AH98" s="47">
        <v>1587.38</v>
      </c>
      <c r="AI98" s="47">
        <v>35393.78</v>
      </c>
      <c r="AJ98" s="47">
        <v>119606.22</v>
      </c>
      <c r="AK98" s="6" t="s">
        <v>787</v>
      </c>
    </row>
    <row r="99" spans="1:37" s="6" customFormat="1" ht="15" x14ac:dyDescent="0.25">
      <c r="A99" s="16">
        <f t="shared" si="30"/>
        <v>82</v>
      </c>
      <c r="B99" s="26" t="s">
        <v>411</v>
      </c>
      <c r="C99" s="14" t="s">
        <v>267</v>
      </c>
      <c r="D99" s="14" t="s">
        <v>559</v>
      </c>
      <c r="E99" s="14" t="s">
        <v>4</v>
      </c>
      <c r="F99" s="14" t="s">
        <v>7</v>
      </c>
      <c r="G99" s="13">
        <v>45231</v>
      </c>
      <c r="H99" s="13">
        <v>45412</v>
      </c>
      <c r="I99" s="12">
        <v>97500</v>
      </c>
      <c r="J99" s="12">
        <v>17444.98</v>
      </c>
      <c r="K99" s="12">
        <v>0</v>
      </c>
      <c r="L99" s="12">
        <f t="shared" si="20"/>
        <v>2798.25</v>
      </c>
      <c r="M99" s="12">
        <f t="shared" si="21"/>
        <v>6922.4999999999991</v>
      </c>
      <c r="N99" s="12">
        <f t="shared" si="22"/>
        <v>1121.25</v>
      </c>
      <c r="O99" s="12">
        <f t="shared" si="23"/>
        <v>2964</v>
      </c>
      <c r="P99" s="12">
        <f t="shared" si="24"/>
        <v>6912.7500000000009</v>
      </c>
      <c r="Q99" s="12"/>
      <c r="R99" s="12">
        <f t="shared" si="25"/>
        <v>20718.75</v>
      </c>
      <c r="S99" s="12">
        <v>0</v>
      </c>
      <c r="T99" s="12">
        <f t="shared" si="26"/>
        <v>23207.23</v>
      </c>
      <c r="U99" s="12">
        <f t="shared" si="27"/>
        <v>14956.5</v>
      </c>
      <c r="V99" s="12">
        <f t="shared" si="28"/>
        <v>74292.77</v>
      </c>
      <c r="W99" s="49">
        <f t="shared" si="29"/>
        <v>0</v>
      </c>
      <c r="X99" t="s">
        <v>672</v>
      </c>
      <c r="Y99" t="s">
        <v>267</v>
      </c>
      <c r="Z99" t="s">
        <v>559</v>
      </c>
      <c r="AA99">
        <v>5</v>
      </c>
      <c r="AB99" s="47">
        <v>97500</v>
      </c>
      <c r="AC99">
        <v>0</v>
      </c>
      <c r="AD99" s="47">
        <v>97500</v>
      </c>
      <c r="AE99" s="47">
        <v>2798.25</v>
      </c>
      <c r="AF99" s="47">
        <v>17444.98</v>
      </c>
      <c r="AG99" s="47">
        <v>2964</v>
      </c>
      <c r="AH99">
        <v>0</v>
      </c>
      <c r="AI99" s="47">
        <v>23207.23</v>
      </c>
      <c r="AJ99" s="47">
        <v>74292.77</v>
      </c>
      <c r="AK99" s="6" t="s">
        <v>786</v>
      </c>
    </row>
    <row r="100" spans="1:37" s="6" customFormat="1" ht="15" x14ac:dyDescent="0.25">
      <c r="A100" s="16">
        <f t="shared" si="30"/>
        <v>83</v>
      </c>
      <c r="B100" s="26" t="s">
        <v>407</v>
      </c>
      <c r="C100" s="14" t="s">
        <v>409</v>
      </c>
      <c r="D100" s="14" t="s">
        <v>408</v>
      </c>
      <c r="E100" s="14" t="s">
        <v>4</v>
      </c>
      <c r="F100" s="14" t="s">
        <v>3</v>
      </c>
      <c r="G100" s="13">
        <v>45200</v>
      </c>
      <c r="H100" s="13">
        <v>45351</v>
      </c>
      <c r="I100" s="12">
        <v>45000</v>
      </c>
      <c r="J100" s="12">
        <v>1148.33</v>
      </c>
      <c r="K100" s="12">
        <v>0</v>
      </c>
      <c r="L100" s="12">
        <f t="shared" si="20"/>
        <v>1291.5</v>
      </c>
      <c r="M100" s="12">
        <f t="shared" si="21"/>
        <v>3194.9999999999995</v>
      </c>
      <c r="N100" s="12">
        <f t="shared" si="22"/>
        <v>517.5</v>
      </c>
      <c r="O100" s="12">
        <f t="shared" si="23"/>
        <v>1368</v>
      </c>
      <c r="P100" s="12">
        <f t="shared" si="24"/>
        <v>3190.5</v>
      </c>
      <c r="Q100" s="12"/>
      <c r="R100" s="12">
        <f t="shared" si="25"/>
        <v>9562.5</v>
      </c>
      <c r="S100" s="12">
        <v>0</v>
      </c>
      <c r="T100" s="12">
        <f t="shared" si="26"/>
        <v>3807.83</v>
      </c>
      <c r="U100" s="12">
        <f t="shared" si="27"/>
        <v>6903</v>
      </c>
      <c r="V100" s="12">
        <f t="shared" si="28"/>
        <v>41192.17</v>
      </c>
      <c r="W100" s="49">
        <f t="shared" si="29"/>
        <v>0</v>
      </c>
      <c r="X100" t="s">
        <v>716</v>
      </c>
      <c r="Y100" t="s">
        <v>409</v>
      </c>
      <c r="Z100" t="s">
        <v>408</v>
      </c>
      <c r="AA100">
        <v>7</v>
      </c>
      <c r="AB100" s="47">
        <v>45000</v>
      </c>
      <c r="AC100">
        <v>0</v>
      </c>
      <c r="AD100" s="47">
        <v>45000</v>
      </c>
      <c r="AE100" s="47">
        <v>1291.5</v>
      </c>
      <c r="AF100" s="47">
        <v>1148.33</v>
      </c>
      <c r="AG100" s="47">
        <v>1368</v>
      </c>
      <c r="AH100">
        <v>0</v>
      </c>
      <c r="AI100" s="47">
        <v>3807.83</v>
      </c>
      <c r="AJ100" s="47">
        <v>41192.17</v>
      </c>
      <c r="AK100" s="6" t="s">
        <v>786</v>
      </c>
    </row>
    <row r="101" spans="1:37" s="6" customFormat="1" ht="15" x14ac:dyDescent="0.25">
      <c r="A101" s="16">
        <f t="shared" si="30"/>
        <v>84</v>
      </c>
      <c r="B101" s="26" t="s">
        <v>407</v>
      </c>
      <c r="C101" s="14" t="s">
        <v>406</v>
      </c>
      <c r="D101" s="14" t="s">
        <v>405</v>
      </c>
      <c r="E101" s="14" t="s">
        <v>4</v>
      </c>
      <c r="F101" s="14" t="s">
        <v>3</v>
      </c>
      <c r="G101" s="13">
        <v>45200</v>
      </c>
      <c r="H101" s="13">
        <v>45351</v>
      </c>
      <c r="I101" s="12">
        <v>45000</v>
      </c>
      <c r="J101" s="12">
        <v>1148.33</v>
      </c>
      <c r="K101" s="12">
        <v>0</v>
      </c>
      <c r="L101" s="12">
        <f t="shared" si="20"/>
        <v>1291.5</v>
      </c>
      <c r="M101" s="12">
        <f t="shared" si="21"/>
        <v>3194.9999999999995</v>
      </c>
      <c r="N101" s="12">
        <f t="shared" si="22"/>
        <v>517.5</v>
      </c>
      <c r="O101" s="12">
        <f t="shared" si="23"/>
        <v>1368</v>
      </c>
      <c r="P101" s="12">
        <f t="shared" si="24"/>
        <v>3190.5</v>
      </c>
      <c r="Q101" s="12"/>
      <c r="R101" s="12">
        <f t="shared" si="25"/>
        <v>9562.5</v>
      </c>
      <c r="S101" s="12">
        <v>0</v>
      </c>
      <c r="T101" s="12">
        <f t="shared" si="26"/>
        <v>3807.83</v>
      </c>
      <c r="U101" s="12">
        <f t="shared" si="27"/>
        <v>6903</v>
      </c>
      <c r="V101" s="12">
        <f t="shared" si="28"/>
        <v>41192.17</v>
      </c>
      <c r="W101" s="49">
        <f t="shared" si="29"/>
        <v>0</v>
      </c>
      <c r="X101" t="s">
        <v>769</v>
      </c>
      <c r="Y101" t="s">
        <v>406</v>
      </c>
      <c r="Z101" t="s">
        <v>405</v>
      </c>
      <c r="AA101">
        <v>5</v>
      </c>
      <c r="AB101" s="47">
        <v>45000</v>
      </c>
      <c r="AC101">
        <v>0</v>
      </c>
      <c r="AD101" s="47">
        <v>45000</v>
      </c>
      <c r="AE101" s="47">
        <v>1291.5</v>
      </c>
      <c r="AF101" s="47">
        <v>1148.33</v>
      </c>
      <c r="AG101" s="47">
        <v>1368</v>
      </c>
      <c r="AH101">
        <v>0</v>
      </c>
      <c r="AI101" s="47">
        <v>3807.83</v>
      </c>
      <c r="AJ101" s="47">
        <v>41192.17</v>
      </c>
      <c r="AK101" s="6" t="s">
        <v>786</v>
      </c>
    </row>
    <row r="102" spans="1:37" s="6" customFormat="1" ht="15" customHeight="1" x14ac:dyDescent="0.2">
      <c r="A102" s="20"/>
      <c r="B102" s="25" t="s">
        <v>404</v>
      </c>
      <c r="C102" s="20"/>
      <c r="D102" s="20"/>
      <c r="E102" s="20"/>
      <c r="F102" s="20"/>
      <c r="G102" s="19"/>
      <c r="H102" s="19"/>
      <c r="I102" s="18"/>
      <c r="J102" s="18"/>
      <c r="K102" s="18"/>
      <c r="L102" s="17"/>
      <c r="M102" s="17"/>
      <c r="N102" s="17"/>
      <c r="O102" s="17"/>
      <c r="P102" s="17"/>
      <c r="Q102" s="18"/>
      <c r="R102" s="17"/>
      <c r="S102" s="18"/>
      <c r="T102" s="17"/>
      <c r="U102" s="17"/>
      <c r="V102" s="17"/>
      <c r="W102" s="49">
        <f t="shared" si="29"/>
        <v>0</v>
      </c>
    </row>
    <row r="103" spans="1:37" s="6" customFormat="1" ht="15" x14ac:dyDescent="0.25">
      <c r="A103" s="16">
        <v>85</v>
      </c>
      <c r="B103" s="26" t="s">
        <v>93</v>
      </c>
      <c r="C103" s="14" t="s">
        <v>293</v>
      </c>
      <c r="D103" s="14" t="s">
        <v>559</v>
      </c>
      <c r="E103" s="14" t="s">
        <v>4</v>
      </c>
      <c r="F103" s="14" t="s">
        <v>3</v>
      </c>
      <c r="G103" s="13">
        <v>45078</v>
      </c>
      <c r="H103" s="13">
        <v>45260</v>
      </c>
      <c r="I103" s="12">
        <v>115000</v>
      </c>
      <c r="J103" s="12">
        <v>15633.74</v>
      </c>
      <c r="K103" s="12">
        <v>0</v>
      </c>
      <c r="L103" s="12">
        <f t="shared" ref="L103:L134" si="31">I103*2.87%</f>
        <v>3300.5</v>
      </c>
      <c r="M103" s="12">
        <f t="shared" ref="M103:M134" si="32">I103*7.1%</f>
        <v>8164.9999999999991</v>
      </c>
      <c r="N103" s="12">
        <f t="shared" ref="N103:N134" si="33">I103*1.15%</f>
        <v>1322.5</v>
      </c>
      <c r="O103" s="12">
        <f t="shared" ref="O103:O134" si="34">I103*3.04%</f>
        <v>3496</v>
      </c>
      <c r="P103" s="12">
        <f t="shared" ref="P103:P134" si="35">I103*7.09%</f>
        <v>8153.5000000000009</v>
      </c>
      <c r="Q103" s="12"/>
      <c r="R103" s="12">
        <f t="shared" ref="R103:R134" si="36">L103+M103+N103+O103+P103</f>
        <v>24437.5</v>
      </c>
      <c r="S103" s="12">
        <v>0</v>
      </c>
      <c r="T103" s="12">
        <f t="shared" ref="T103:T134" si="37">+L103+O103+Q103+S103+J103+K103</f>
        <v>22430.239999999998</v>
      </c>
      <c r="U103" s="12">
        <f t="shared" ref="U103:U134" si="38">+P103+N103+M103</f>
        <v>17641</v>
      </c>
      <c r="V103" s="12">
        <f t="shared" ref="V103:V134" si="39">+I103-T103</f>
        <v>92569.760000000009</v>
      </c>
      <c r="W103" s="49">
        <f t="shared" si="29"/>
        <v>0</v>
      </c>
      <c r="X103" t="s">
        <v>660</v>
      </c>
      <c r="Y103" t="s">
        <v>293</v>
      </c>
      <c r="Z103" t="s">
        <v>559</v>
      </c>
      <c r="AA103">
        <v>33</v>
      </c>
      <c r="AB103" s="47">
        <v>115000</v>
      </c>
      <c r="AC103">
        <v>0</v>
      </c>
      <c r="AD103" s="47">
        <v>115000</v>
      </c>
      <c r="AE103" s="47">
        <v>3300.5</v>
      </c>
      <c r="AF103" s="47">
        <v>15633.74</v>
      </c>
      <c r="AG103" s="47">
        <v>3496</v>
      </c>
      <c r="AH103">
        <v>0</v>
      </c>
      <c r="AI103" s="47">
        <v>22430.240000000002</v>
      </c>
      <c r="AJ103" s="47">
        <v>92569.76</v>
      </c>
      <c r="AK103" s="6" t="s">
        <v>786</v>
      </c>
    </row>
    <row r="104" spans="1:37" s="6" customFormat="1" ht="15" x14ac:dyDescent="0.25">
      <c r="A104" s="16">
        <f t="shared" si="30"/>
        <v>86</v>
      </c>
      <c r="B104" s="26" t="s">
        <v>93</v>
      </c>
      <c r="C104" s="14" t="s">
        <v>603</v>
      </c>
      <c r="D104" s="14" t="s">
        <v>604</v>
      </c>
      <c r="E104" s="14" t="s">
        <v>4</v>
      </c>
      <c r="F104" s="14" t="s">
        <v>7</v>
      </c>
      <c r="G104" s="13" t="s">
        <v>605</v>
      </c>
      <c r="H104" s="13">
        <v>45322</v>
      </c>
      <c r="I104" s="12">
        <v>45000</v>
      </c>
      <c r="J104" s="12">
        <v>1148.33</v>
      </c>
      <c r="K104" s="12"/>
      <c r="L104" s="12">
        <f t="shared" si="31"/>
        <v>1291.5</v>
      </c>
      <c r="M104" s="12">
        <f t="shared" si="32"/>
        <v>3194.9999999999995</v>
      </c>
      <c r="N104" s="12">
        <f t="shared" si="33"/>
        <v>517.5</v>
      </c>
      <c r="O104" s="12">
        <f t="shared" si="34"/>
        <v>1368</v>
      </c>
      <c r="P104" s="12">
        <f t="shared" si="35"/>
        <v>3190.5</v>
      </c>
      <c r="Q104" s="12"/>
      <c r="R104" s="12">
        <f t="shared" si="36"/>
        <v>9562.5</v>
      </c>
      <c r="S104" s="12">
        <v>0</v>
      </c>
      <c r="T104" s="12">
        <f t="shared" si="37"/>
        <v>3807.83</v>
      </c>
      <c r="U104" s="12">
        <f t="shared" si="38"/>
        <v>6903</v>
      </c>
      <c r="V104" s="12">
        <f t="shared" si="39"/>
        <v>41192.17</v>
      </c>
      <c r="W104" s="49">
        <f t="shared" si="29"/>
        <v>0</v>
      </c>
      <c r="X104" t="s">
        <v>751</v>
      </c>
      <c r="Y104" t="s">
        <v>603</v>
      </c>
      <c r="Z104" t="s">
        <v>604</v>
      </c>
      <c r="AA104">
        <v>37</v>
      </c>
      <c r="AB104" s="47">
        <v>45000</v>
      </c>
      <c r="AC104">
        <v>0</v>
      </c>
      <c r="AD104" s="47">
        <v>45000</v>
      </c>
      <c r="AE104" s="47">
        <v>1291.5</v>
      </c>
      <c r="AF104" s="47">
        <v>1148.33</v>
      </c>
      <c r="AG104" s="47">
        <v>1368</v>
      </c>
      <c r="AH104">
        <v>0</v>
      </c>
      <c r="AI104" s="47">
        <v>3807.83</v>
      </c>
      <c r="AJ104" s="47">
        <v>41192.17</v>
      </c>
      <c r="AK104" s="6" t="s">
        <v>786</v>
      </c>
    </row>
    <row r="105" spans="1:37" s="6" customFormat="1" ht="15" x14ac:dyDescent="0.25">
      <c r="A105" s="16">
        <f t="shared" si="30"/>
        <v>87</v>
      </c>
      <c r="B105" s="26" t="s">
        <v>403</v>
      </c>
      <c r="C105" s="14" t="s">
        <v>402</v>
      </c>
      <c r="D105" s="14" t="s">
        <v>579</v>
      </c>
      <c r="E105" s="14" t="s">
        <v>4</v>
      </c>
      <c r="F105" s="14" t="s">
        <v>3</v>
      </c>
      <c r="G105" s="13">
        <v>45078</v>
      </c>
      <c r="H105" s="13">
        <v>45260</v>
      </c>
      <c r="I105" s="12">
        <v>54000</v>
      </c>
      <c r="J105" s="12">
        <v>2418.54</v>
      </c>
      <c r="K105" s="12">
        <v>0</v>
      </c>
      <c r="L105" s="12">
        <f t="shared" si="31"/>
        <v>1549.8</v>
      </c>
      <c r="M105" s="12">
        <f t="shared" si="32"/>
        <v>3833.9999999999995</v>
      </c>
      <c r="N105" s="12">
        <f t="shared" si="33"/>
        <v>621</v>
      </c>
      <c r="O105" s="12">
        <f t="shared" si="34"/>
        <v>1641.6</v>
      </c>
      <c r="P105" s="12">
        <f t="shared" si="35"/>
        <v>3828.6000000000004</v>
      </c>
      <c r="Q105" s="12"/>
      <c r="R105" s="12">
        <f t="shared" si="36"/>
        <v>11475</v>
      </c>
      <c r="S105" s="12">
        <v>0</v>
      </c>
      <c r="T105" s="12">
        <f t="shared" si="37"/>
        <v>5609.94</v>
      </c>
      <c r="U105" s="12">
        <f t="shared" si="38"/>
        <v>8283.6</v>
      </c>
      <c r="V105" s="12">
        <f t="shared" si="39"/>
        <v>48390.06</v>
      </c>
      <c r="W105" s="49">
        <f t="shared" si="29"/>
        <v>0</v>
      </c>
      <c r="X105" t="s">
        <v>706</v>
      </c>
      <c r="Y105" t="s">
        <v>402</v>
      </c>
      <c r="Z105" t="s">
        <v>579</v>
      </c>
      <c r="AA105">
        <v>93</v>
      </c>
      <c r="AB105" s="47">
        <v>54000</v>
      </c>
      <c r="AC105">
        <v>0</v>
      </c>
      <c r="AD105" s="47">
        <v>54000</v>
      </c>
      <c r="AE105" s="47">
        <v>1549.8</v>
      </c>
      <c r="AF105" s="47">
        <v>2418.54</v>
      </c>
      <c r="AG105" s="47">
        <v>1641.6</v>
      </c>
      <c r="AH105">
        <v>0</v>
      </c>
      <c r="AI105" s="47">
        <v>5609.94</v>
      </c>
      <c r="AJ105" s="47">
        <v>48390.06</v>
      </c>
      <c r="AK105" s="6" t="s">
        <v>787</v>
      </c>
    </row>
    <row r="106" spans="1:37" s="6" customFormat="1" ht="15" x14ac:dyDescent="0.25">
      <c r="A106" s="16">
        <f t="shared" si="30"/>
        <v>88</v>
      </c>
      <c r="B106" s="26" t="s">
        <v>196</v>
      </c>
      <c r="C106" s="14" t="s">
        <v>355</v>
      </c>
      <c r="D106" s="14" t="s">
        <v>558</v>
      </c>
      <c r="E106" s="14" t="s">
        <v>4</v>
      </c>
      <c r="F106" s="14" t="s">
        <v>7</v>
      </c>
      <c r="G106" s="13">
        <v>45231</v>
      </c>
      <c r="H106" s="13">
        <v>45412</v>
      </c>
      <c r="I106" s="12">
        <v>45000</v>
      </c>
      <c r="J106" s="12">
        <v>5180.3</v>
      </c>
      <c r="K106" s="12">
        <v>0</v>
      </c>
      <c r="L106" s="12">
        <f t="shared" si="31"/>
        <v>1291.5</v>
      </c>
      <c r="M106" s="12">
        <f t="shared" si="32"/>
        <v>3194.9999999999995</v>
      </c>
      <c r="N106" s="12">
        <f t="shared" si="33"/>
        <v>517.5</v>
      </c>
      <c r="O106" s="12">
        <f t="shared" si="34"/>
        <v>1368</v>
      </c>
      <c r="P106" s="12">
        <f t="shared" si="35"/>
        <v>3190.5</v>
      </c>
      <c r="Q106" s="12"/>
      <c r="R106" s="12">
        <f t="shared" si="36"/>
        <v>9562.5</v>
      </c>
      <c r="S106" s="12">
        <v>0</v>
      </c>
      <c r="T106" s="12">
        <f t="shared" si="37"/>
        <v>7839.8</v>
      </c>
      <c r="U106" s="12">
        <f t="shared" si="38"/>
        <v>6903</v>
      </c>
      <c r="V106" s="12">
        <f t="shared" si="39"/>
        <v>37160.199999999997</v>
      </c>
      <c r="W106" s="49">
        <f t="shared" si="29"/>
        <v>0</v>
      </c>
      <c r="X106" t="s">
        <v>659</v>
      </c>
      <c r="Y106" t="s">
        <v>355</v>
      </c>
      <c r="Z106" t="s">
        <v>558</v>
      </c>
      <c r="AA106">
        <v>5</v>
      </c>
      <c r="AB106" s="47">
        <v>45000</v>
      </c>
      <c r="AC106">
        <v>0</v>
      </c>
      <c r="AD106" s="47">
        <v>45000</v>
      </c>
      <c r="AE106" s="47">
        <v>1291.5</v>
      </c>
      <c r="AF106" s="47">
        <v>5180.3</v>
      </c>
      <c r="AG106" s="47">
        <v>1368</v>
      </c>
      <c r="AH106">
        <v>0</v>
      </c>
      <c r="AI106" s="47">
        <v>7839.8</v>
      </c>
      <c r="AJ106" s="47">
        <v>37160.199999999997</v>
      </c>
      <c r="AK106" s="6" t="s">
        <v>787</v>
      </c>
    </row>
    <row r="107" spans="1:37" s="6" customFormat="1" ht="15" x14ac:dyDescent="0.25">
      <c r="A107" s="16">
        <f t="shared" si="30"/>
        <v>89</v>
      </c>
      <c r="B107" s="26" t="s">
        <v>194</v>
      </c>
      <c r="C107" s="14" t="s">
        <v>401</v>
      </c>
      <c r="D107" s="14" t="s">
        <v>85</v>
      </c>
      <c r="E107" s="14" t="s">
        <v>4</v>
      </c>
      <c r="F107" s="14" t="s">
        <v>7</v>
      </c>
      <c r="G107" s="13">
        <v>45078</v>
      </c>
      <c r="H107" s="13">
        <v>45260</v>
      </c>
      <c r="I107" s="12">
        <v>45000</v>
      </c>
      <c r="J107" s="12">
        <v>1148.33</v>
      </c>
      <c r="K107" s="12">
        <v>0</v>
      </c>
      <c r="L107" s="12">
        <f t="shared" si="31"/>
        <v>1291.5</v>
      </c>
      <c r="M107" s="12">
        <f t="shared" si="32"/>
        <v>3194.9999999999995</v>
      </c>
      <c r="N107" s="12">
        <f t="shared" si="33"/>
        <v>517.5</v>
      </c>
      <c r="O107" s="12">
        <f t="shared" si="34"/>
        <v>1368</v>
      </c>
      <c r="P107" s="12">
        <f t="shared" si="35"/>
        <v>3190.5</v>
      </c>
      <c r="Q107" s="12"/>
      <c r="R107" s="12">
        <f t="shared" si="36"/>
        <v>9562.5</v>
      </c>
      <c r="S107" s="12">
        <v>0</v>
      </c>
      <c r="T107" s="12">
        <f t="shared" si="37"/>
        <v>3807.83</v>
      </c>
      <c r="U107" s="12">
        <f t="shared" si="38"/>
        <v>6903</v>
      </c>
      <c r="V107" s="12">
        <f t="shared" si="39"/>
        <v>41192.17</v>
      </c>
      <c r="W107" s="49">
        <f t="shared" si="29"/>
        <v>0</v>
      </c>
      <c r="X107" t="s">
        <v>717</v>
      </c>
      <c r="Y107" t="s">
        <v>401</v>
      </c>
      <c r="Z107" t="s">
        <v>85</v>
      </c>
      <c r="AA107">
        <v>3</v>
      </c>
      <c r="AB107" s="47">
        <v>45000</v>
      </c>
      <c r="AC107">
        <v>0</v>
      </c>
      <c r="AD107" s="47">
        <v>45000</v>
      </c>
      <c r="AE107" s="47">
        <v>1291.5</v>
      </c>
      <c r="AF107" s="47">
        <v>1148.33</v>
      </c>
      <c r="AG107" s="47">
        <v>1368</v>
      </c>
      <c r="AH107">
        <v>0</v>
      </c>
      <c r="AI107" s="47">
        <v>3807.83</v>
      </c>
      <c r="AJ107" s="47">
        <v>41192.17</v>
      </c>
      <c r="AK107" s="6" t="s">
        <v>786</v>
      </c>
    </row>
    <row r="108" spans="1:37" s="6" customFormat="1" ht="15" x14ac:dyDescent="0.25">
      <c r="A108" s="16">
        <f t="shared" si="30"/>
        <v>90</v>
      </c>
      <c r="B108" s="26" t="s">
        <v>90</v>
      </c>
      <c r="C108" s="14" t="s">
        <v>400</v>
      </c>
      <c r="D108" s="14" t="s">
        <v>405</v>
      </c>
      <c r="E108" s="14" t="s">
        <v>4</v>
      </c>
      <c r="F108" s="14" t="s">
        <v>7</v>
      </c>
      <c r="G108" s="13">
        <v>45170</v>
      </c>
      <c r="H108" s="13">
        <v>45351</v>
      </c>
      <c r="I108" s="12">
        <v>45000</v>
      </c>
      <c r="J108" s="12">
        <v>1148.33</v>
      </c>
      <c r="K108" s="12">
        <v>0</v>
      </c>
      <c r="L108" s="12">
        <f t="shared" si="31"/>
        <v>1291.5</v>
      </c>
      <c r="M108" s="12">
        <f t="shared" si="32"/>
        <v>3194.9999999999995</v>
      </c>
      <c r="N108" s="12">
        <f t="shared" si="33"/>
        <v>517.5</v>
      </c>
      <c r="O108" s="12">
        <f t="shared" si="34"/>
        <v>1368</v>
      </c>
      <c r="P108" s="12">
        <f t="shared" si="35"/>
        <v>3190.5</v>
      </c>
      <c r="Q108" s="12"/>
      <c r="R108" s="12">
        <f t="shared" si="36"/>
        <v>9562.5</v>
      </c>
      <c r="S108" s="12">
        <v>0</v>
      </c>
      <c r="T108" s="12">
        <f t="shared" si="37"/>
        <v>3807.83</v>
      </c>
      <c r="U108" s="12">
        <f t="shared" si="38"/>
        <v>6903</v>
      </c>
      <c r="V108" s="12">
        <f t="shared" si="39"/>
        <v>41192.17</v>
      </c>
      <c r="W108" s="49">
        <f t="shared" si="29"/>
        <v>0</v>
      </c>
      <c r="X108" t="s">
        <v>739</v>
      </c>
      <c r="Y108" t="s">
        <v>400</v>
      </c>
      <c r="Z108" t="s">
        <v>405</v>
      </c>
      <c r="AA108">
        <v>3</v>
      </c>
      <c r="AB108" s="47">
        <v>45000</v>
      </c>
      <c r="AC108">
        <v>0</v>
      </c>
      <c r="AD108" s="47">
        <v>45000</v>
      </c>
      <c r="AE108" s="47">
        <v>1291.5</v>
      </c>
      <c r="AF108" s="47">
        <v>1148.33</v>
      </c>
      <c r="AG108" s="47">
        <v>1368</v>
      </c>
      <c r="AH108">
        <v>0</v>
      </c>
      <c r="AI108" s="47">
        <v>3807.83</v>
      </c>
      <c r="AJ108" s="47">
        <v>41192.17</v>
      </c>
      <c r="AK108" s="6" t="s">
        <v>787</v>
      </c>
    </row>
    <row r="109" spans="1:37" s="6" customFormat="1" ht="15" x14ac:dyDescent="0.25">
      <c r="A109" s="16">
        <f t="shared" si="30"/>
        <v>91</v>
      </c>
      <c r="B109" s="26" t="s">
        <v>349</v>
      </c>
      <c r="C109" s="14" t="s">
        <v>399</v>
      </c>
      <c r="D109" s="14" t="s">
        <v>197</v>
      </c>
      <c r="E109" s="14" t="s">
        <v>4</v>
      </c>
      <c r="F109" s="14" t="s">
        <v>7</v>
      </c>
      <c r="G109" s="13">
        <v>45231</v>
      </c>
      <c r="H109" s="13">
        <v>45412</v>
      </c>
      <c r="I109" s="12">
        <v>65000</v>
      </c>
      <c r="J109" s="12">
        <v>4427.58</v>
      </c>
      <c r="K109" s="12">
        <v>0</v>
      </c>
      <c r="L109" s="12">
        <f t="shared" si="31"/>
        <v>1865.5</v>
      </c>
      <c r="M109" s="12">
        <f t="shared" si="32"/>
        <v>4615</v>
      </c>
      <c r="N109" s="12">
        <f t="shared" si="33"/>
        <v>747.5</v>
      </c>
      <c r="O109" s="12">
        <f t="shared" si="34"/>
        <v>1976</v>
      </c>
      <c r="P109" s="12">
        <f t="shared" si="35"/>
        <v>4608.5</v>
      </c>
      <c r="Q109" s="12"/>
      <c r="R109" s="12">
        <f t="shared" si="36"/>
        <v>13812.5</v>
      </c>
      <c r="S109" s="12">
        <v>9607.42</v>
      </c>
      <c r="T109" s="12">
        <f t="shared" si="37"/>
        <v>17876.5</v>
      </c>
      <c r="U109" s="12">
        <f t="shared" si="38"/>
        <v>9971</v>
      </c>
      <c r="V109" s="12">
        <f t="shared" si="39"/>
        <v>47123.5</v>
      </c>
      <c r="W109" s="49">
        <f t="shared" si="29"/>
        <v>0</v>
      </c>
      <c r="X109" t="s">
        <v>665</v>
      </c>
      <c r="Y109" t="s">
        <v>399</v>
      </c>
      <c r="Z109" t="s">
        <v>197</v>
      </c>
      <c r="AA109">
        <v>28</v>
      </c>
      <c r="AB109" s="47">
        <v>65000</v>
      </c>
      <c r="AC109">
        <v>0</v>
      </c>
      <c r="AD109" s="47">
        <v>65000</v>
      </c>
      <c r="AE109" s="47">
        <v>1865.5</v>
      </c>
      <c r="AF109" s="47">
        <v>4427.58</v>
      </c>
      <c r="AG109" s="47">
        <v>1976</v>
      </c>
      <c r="AH109" s="47">
        <v>9607.42</v>
      </c>
      <c r="AI109" s="47">
        <v>17876.5</v>
      </c>
      <c r="AJ109" s="47">
        <v>47123.5</v>
      </c>
      <c r="AK109" s="6" t="s">
        <v>787</v>
      </c>
    </row>
    <row r="110" spans="1:37" s="6" customFormat="1" ht="15" x14ac:dyDescent="0.25">
      <c r="A110" s="16">
        <f t="shared" si="30"/>
        <v>92</v>
      </c>
      <c r="B110" s="26" t="s">
        <v>353</v>
      </c>
      <c r="C110" s="14" t="s">
        <v>398</v>
      </c>
      <c r="D110" s="14" t="s">
        <v>5</v>
      </c>
      <c r="E110" s="14" t="s">
        <v>4</v>
      </c>
      <c r="F110" s="14" t="s">
        <v>7</v>
      </c>
      <c r="G110" s="13">
        <v>45078</v>
      </c>
      <c r="H110" s="13">
        <v>45260</v>
      </c>
      <c r="I110" s="12">
        <v>33000</v>
      </c>
      <c r="J110" s="12">
        <v>0</v>
      </c>
      <c r="K110" s="12">
        <v>0</v>
      </c>
      <c r="L110" s="12">
        <f t="shared" si="31"/>
        <v>947.1</v>
      </c>
      <c r="M110" s="12">
        <f t="shared" si="32"/>
        <v>2343</v>
      </c>
      <c r="N110" s="12">
        <f t="shared" si="33"/>
        <v>379.5</v>
      </c>
      <c r="O110" s="12">
        <f t="shared" si="34"/>
        <v>1003.2</v>
      </c>
      <c r="P110" s="12">
        <f t="shared" si="35"/>
        <v>2339.7000000000003</v>
      </c>
      <c r="Q110" s="12"/>
      <c r="R110" s="12">
        <f t="shared" si="36"/>
        <v>7012.5</v>
      </c>
      <c r="S110" s="12">
        <v>0</v>
      </c>
      <c r="T110" s="12">
        <f t="shared" si="37"/>
        <v>1950.3000000000002</v>
      </c>
      <c r="U110" s="12">
        <f t="shared" si="38"/>
        <v>5062.2000000000007</v>
      </c>
      <c r="V110" s="12">
        <f t="shared" si="39"/>
        <v>31049.7</v>
      </c>
      <c r="W110" s="49">
        <f t="shared" si="29"/>
        <v>0</v>
      </c>
      <c r="X110">
        <v>112568902</v>
      </c>
      <c r="Y110" t="s">
        <v>398</v>
      </c>
      <c r="Z110" t="s">
        <v>5</v>
      </c>
      <c r="AA110">
        <v>9</v>
      </c>
      <c r="AB110" s="47">
        <v>33000</v>
      </c>
      <c r="AC110">
        <v>0</v>
      </c>
      <c r="AD110" s="47">
        <v>33000</v>
      </c>
      <c r="AE110">
        <v>947.1</v>
      </c>
      <c r="AF110">
        <v>0</v>
      </c>
      <c r="AG110" s="47">
        <v>1003.2</v>
      </c>
      <c r="AH110">
        <v>0</v>
      </c>
      <c r="AI110" s="47">
        <v>1950.3</v>
      </c>
      <c r="AJ110" s="47">
        <v>31049.7</v>
      </c>
      <c r="AK110" s="6" t="s">
        <v>786</v>
      </c>
    </row>
    <row r="111" spans="1:37" s="6" customFormat="1" ht="12" customHeight="1" x14ac:dyDescent="0.25">
      <c r="A111" s="16">
        <f t="shared" si="30"/>
        <v>93</v>
      </c>
      <c r="B111" s="26" t="s">
        <v>353</v>
      </c>
      <c r="C111" s="14" t="s">
        <v>397</v>
      </c>
      <c r="D111" s="14" t="s">
        <v>5</v>
      </c>
      <c r="E111" s="14" t="s">
        <v>4</v>
      </c>
      <c r="F111" s="14" t="s">
        <v>7</v>
      </c>
      <c r="G111" s="13">
        <v>45078</v>
      </c>
      <c r="H111" s="13">
        <v>45260</v>
      </c>
      <c r="I111" s="12">
        <v>81000</v>
      </c>
      <c r="J111" s="12">
        <v>7636.09</v>
      </c>
      <c r="K111" s="12">
        <v>0</v>
      </c>
      <c r="L111" s="12">
        <f t="shared" si="31"/>
        <v>2324.6999999999998</v>
      </c>
      <c r="M111" s="12">
        <f t="shared" si="32"/>
        <v>5750.9999999999991</v>
      </c>
      <c r="N111" s="12">
        <f t="shared" si="33"/>
        <v>931.5</v>
      </c>
      <c r="O111" s="12">
        <f t="shared" si="34"/>
        <v>2462.4</v>
      </c>
      <c r="P111" s="12">
        <f t="shared" si="35"/>
        <v>5742.9000000000005</v>
      </c>
      <c r="Q111" s="12"/>
      <c r="R111" s="12">
        <f t="shared" si="36"/>
        <v>17212.5</v>
      </c>
      <c r="S111" s="12">
        <v>0</v>
      </c>
      <c r="T111" s="12">
        <f t="shared" si="37"/>
        <v>12423.19</v>
      </c>
      <c r="U111" s="12">
        <f t="shared" si="38"/>
        <v>12425.4</v>
      </c>
      <c r="V111" s="12">
        <f t="shared" si="39"/>
        <v>68576.81</v>
      </c>
      <c r="W111" s="49">
        <f t="shared" si="29"/>
        <v>0</v>
      </c>
      <c r="X111">
        <v>113467021</v>
      </c>
      <c r="Y111" t="s">
        <v>397</v>
      </c>
      <c r="Z111" t="s">
        <v>5</v>
      </c>
      <c r="AA111">
        <v>11</v>
      </c>
      <c r="AB111" s="47">
        <v>81000</v>
      </c>
      <c r="AC111">
        <v>0</v>
      </c>
      <c r="AD111" s="47">
        <v>81000</v>
      </c>
      <c r="AE111" s="47">
        <v>2324.6999999999998</v>
      </c>
      <c r="AF111" s="47">
        <v>7636.09</v>
      </c>
      <c r="AG111" s="47">
        <v>2462.4</v>
      </c>
      <c r="AH111">
        <v>0</v>
      </c>
      <c r="AI111" s="47">
        <v>12423.19</v>
      </c>
      <c r="AJ111" s="47">
        <v>68576.81</v>
      </c>
      <c r="AK111" s="6" t="s">
        <v>786</v>
      </c>
    </row>
    <row r="112" spans="1:37" s="6" customFormat="1" ht="15" x14ac:dyDescent="0.25">
      <c r="A112" s="16">
        <f t="shared" si="30"/>
        <v>94</v>
      </c>
      <c r="B112" s="26" t="s">
        <v>353</v>
      </c>
      <c r="C112" s="14" t="s">
        <v>396</v>
      </c>
      <c r="D112" s="14" t="s">
        <v>5</v>
      </c>
      <c r="E112" s="14" t="s">
        <v>4</v>
      </c>
      <c r="F112" s="14" t="s">
        <v>3</v>
      </c>
      <c r="G112" s="13">
        <v>45078</v>
      </c>
      <c r="H112" s="13">
        <v>45260</v>
      </c>
      <c r="I112" s="12">
        <v>18000</v>
      </c>
      <c r="J112" s="12">
        <v>0</v>
      </c>
      <c r="K112" s="12">
        <v>0</v>
      </c>
      <c r="L112" s="12">
        <f t="shared" si="31"/>
        <v>516.6</v>
      </c>
      <c r="M112" s="12">
        <f t="shared" si="32"/>
        <v>1277.9999999999998</v>
      </c>
      <c r="N112" s="12">
        <f t="shared" si="33"/>
        <v>207</v>
      </c>
      <c r="O112" s="12">
        <f t="shared" si="34"/>
        <v>547.20000000000005</v>
      </c>
      <c r="P112" s="12">
        <f t="shared" si="35"/>
        <v>1276.2</v>
      </c>
      <c r="Q112" s="12"/>
      <c r="R112" s="12">
        <f t="shared" si="36"/>
        <v>3825</v>
      </c>
      <c r="S112" s="12">
        <v>0</v>
      </c>
      <c r="T112" s="12">
        <f t="shared" si="37"/>
        <v>1063.8000000000002</v>
      </c>
      <c r="U112" s="12">
        <f t="shared" si="38"/>
        <v>2761.2</v>
      </c>
      <c r="V112" s="12">
        <f t="shared" si="39"/>
        <v>16936.2</v>
      </c>
      <c r="W112" s="49">
        <f t="shared" si="29"/>
        <v>0</v>
      </c>
      <c r="X112">
        <v>109154922</v>
      </c>
      <c r="Y112" t="s">
        <v>396</v>
      </c>
      <c r="Z112" t="s">
        <v>5</v>
      </c>
      <c r="AA112">
        <v>13</v>
      </c>
      <c r="AB112" s="47">
        <v>18000</v>
      </c>
      <c r="AC112">
        <v>0</v>
      </c>
      <c r="AD112" s="47">
        <v>18000</v>
      </c>
      <c r="AE112">
        <v>516.6</v>
      </c>
      <c r="AF112">
        <v>0</v>
      </c>
      <c r="AG112">
        <v>547.20000000000005</v>
      </c>
      <c r="AH112">
        <v>0</v>
      </c>
      <c r="AI112" s="47">
        <v>1063.8</v>
      </c>
      <c r="AJ112" s="47">
        <v>16936.2</v>
      </c>
      <c r="AK112" s="6" t="s">
        <v>786</v>
      </c>
    </row>
    <row r="113" spans="1:37" s="6" customFormat="1" ht="12" customHeight="1" x14ac:dyDescent="0.25">
      <c r="A113" s="16">
        <f t="shared" si="30"/>
        <v>95</v>
      </c>
      <c r="B113" s="26" t="s">
        <v>353</v>
      </c>
      <c r="C113" s="14" t="s">
        <v>395</v>
      </c>
      <c r="D113" s="14" t="s">
        <v>5</v>
      </c>
      <c r="E113" s="14" t="s">
        <v>4</v>
      </c>
      <c r="F113" s="14" t="s">
        <v>3</v>
      </c>
      <c r="G113" s="13">
        <v>45078</v>
      </c>
      <c r="H113" s="13">
        <v>45260</v>
      </c>
      <c r="I113" s="12">
        <v>42000</v>
      </c>
      <c r="J113" s="12">
        <v>724.92</v>
      </c>
      <c r="K113" s="12">
        <v>0</v>
      </c>
      <c r="L113" s="12">
        <f t="shared" si="31"/>
        <v>1205.4000000000001</v>
      </c>
      <c r="M113" s="12">
        <f t="shared" si="32"/>
        <v>2981.9999999999995</v>
      </c>
      <c r="N113" s="12">
        <f t="shared" si="33"/>
        <v>483</v>
      </c>
      <c r="O113" s="12">
        <f t="shared" si="34"/>
        <v>1276.8</v>
      </c>
      <c r="P113" s="12">
        <f t="shared" si="35"/>
        <v>2977.8</v>
      </c>
      <c r="Q113" s="12"/>
      <c r="R113" s="12">
        <f t="shared" si="36"/>
        <v>8925</v>
      </c>
      <c r="S113" s="12">
        <v>0</v>
      </c>
      <c r="T113" s="12">
        <f t="shared" si="37"/>
        <v>3207.12</v>
      </c>
      <c r="U113" s="12">
        <f t="shared" si="38"/>
        <v>6442.7999999999993</v>
      </c>
      <c r="V113" s="12">
        <f t="shared" si="39"/>
        <v>38792.879999999997</v>
      </c>
      <c r="W113" s="49">
        <f t="shared" si="29"/>
        <v>0</v>
      </c>
      <c r="X113">
        <v>3100935786</v>
      </c>
      <c r="Y113" t="s">
        <v>395</v>
      </c>
      <c r="Z113" t="s">
        <v>5</v>
      </c>
      <c r="AA113">
        <v>14</v>
      </c>
      <c r="AB113" s="47">
        <v>42000</v>
      </c>
      <c r="AC113">
        <v>0</v>
      </c>
      <c r="AD113" s="47">
        <v>42000</v>
      </c>
      <c r="AE113" s="47">
        <v>1205.4000000000001</v>
      </c>
      <c r="AF113">
        <v>724.92</v>
      </c>
      <c r="AG113" s="47">
        <v>1276.8</v>
      </c>
      <c r="AH113">
        <v>0</v>
      </c>
      <c r="AI113" s="47">
        <v>3207.12</v>
      </c>
      <c r="AJ113" s="47">
        <v>38792.879999999997</v>
      </c>
      <c r="AK113" s="6" t="s">
        <v>786</v>
      </c>
    </row>
    <row r="114" spans="1:37" s="7" customFormat="1" ht="15" x14ac:dyDescent="0.25">
      <c r="A114" s="16">
        <f t="shared" si="30"/>
        <v>96</v>
      </c>
      <c r="B114" s="26" t="s">
        <v>353</v>
      </c>
      <c r="C114" s="14" t="s">
        <v>394</v>
      </c>
      <c r="D114" s="14" t="s">
        <v>5</v>
      </c>
      <c r="E114" s="14" t="s">
        <v>4</v>
      </c>
      <c r="F114" s="14" t="s">
        <v>7</v>
      </c>
      <c r="G114" s="13">
        <v>45078</v>
      </c>
      <c r="H114" s="13">
        <v>45260</v>
      </c>
      <c r="I114" s="12">
        <v>52800</v>
      </c>
      <c r="J114" s="12">
        <v>2249.1799999999998</v>
      </c>
      <c r="K114" s="12">
        <v>0</v>
      </c>
      <c r="L114" s="12">
        <f t="shared" si="31"/>
        <v>1515.36</v>
      </c>
      <c r="M114" s="12">
        <f t="shared" si="32"/>
        <v>3748.7999999999997</v>
      </c>
      <c r="N114" s="12">
        <f t="shared" si="33"/>
        <v>607.20000000000005</v>
      </c>
      <c r="O114" s="12">
        <f t="shared" si="34"/>
        <v>1605.12</v>
      </c>
      <c r="P114" s="12">
        <f t="shared" si="35"/>
        <v>3743.5200000000004</v>
      </c>
      <c r="Q114" s="12"/>
      <c r="R114" s="12">
        <f t="shared" si="36"/>
        <v>11220</v>
      </c>
      <c r="S114" s="12">
        <v>0</v>
      </c>
      <c r="T114" s="12">
        <f t="shared" si="37"/>
        <v>5369.66</v>
      </c>
      <c r="U114" s="12">
        <f t="shared" si="38"/>
        <v>8099.52</v>
      </c>
      <c r="V114" s="12">
        <f t="shared" si="39"/>
        <v>47430.34</v>
      </c>
      <c r="W114" s="49">
        <f t="shared" si="29"/>
        <v>0</v>
      </c>
      <c r="X114">
        <v>113565915</v>
      </c>
      <c r="Y114" t="s">
        <v>394</v>
      </c>
      <c r="Z114" t="s">
        <v>5</v>
      </c>
      <c r="AA114">
        <v>15</v>
      </c>
      <c r="AB114" s="47">
        <v>52800</v>
      </c>
      <c r="AC114">
        <v>0</v>
      </c>
      <c r="AD114" s="47">
        <v>52800</v>
      </c>
      <c r="AE114" s="47">
        <v>1515.36</v>
      </c>
      <c r="AF114" s="47">
        <v>2249.1799999999998</v>
      </c>
      <c r="AG114" s="47">
        <v>1605.12</v>
      </c>
      <c r="AH114">
        <v>0</v>
      </c>
      <c r="AI114" s="47">
        <v>5369.66</v>
      </c>
      <c r="AJ114" s="47">
        <v>47430.34</v>
      </c>
      <c r="AK114" s="6" t="s">
        <v>786</v>
      </c>
    </row>
    <row r="115" spans="1:37" s="6" customFormat="1" ht="15" x14ac:dyDescent="0.25">
      <c r="A115" s="16">
        <f t="shared" si="30"/>
        <v>97</v>
      </c>
      <c r="B115" s="26" t="s">
        <v>353</v>
      </c>
      <c r="C115" s="14" t="s">
        <v>393</v>
      </c>
      <c r="D115" s="14" t="s">
        <v>5</v>
      </c>
      <c r="E115" s="14" t="s">
        <v>4</v>
      </c>
      <c r="F115" s="14" t="s">
        <v>7</v>
      </c>
      <c r="G115" s="13">
        <v>45078</v>
      </c>
      <c r="H115" s="13">
        <v>45260</v>
      </c>
      <c r="I115" s="12">
        <v>99000</v>
      </c>
      <c r="J115" s="12">
        <v>11870.14</v>
      </c>
      <c r="K115" s="12">
        <v>0</v>
      </c>
      <c r="L115" s="12">
        <f t="shared" si="31"/>
        <v>2841.3</v>
      </c>
      <c r="M115" s="12">
        <f t="shared" si="32"/>
        <v>7028.9999999999991</v>
      </c>
      <c r="N115" s="12">
        <f t="shared" si="33"/>
        <v>1138.5</v>
      </c>
      <c r="O115" s="12">
        <f t="shared" si="34"/>
        <v>3009.6</v>
      </c>
      <c r="P115" s="12">
        <f t="shared" si="35"/>
        <v>7019.1</v>
      </c>
      <c r="Q115" s="12"/>
      <c r="R115" s="12">
        <f t="shared" si="36"/>
        <v>21037.5</v>
      </c>
      <c r="S115" s="12">
        <v>0</v>
      </c>
      <c r="T115" s="12">
        <f t="shared" si="37"/>
        <v>17721.04</v>
      </c>
      <c r="U115" s="12">
        <f t="shared" si="38"/>
        <v>15186.599999999999</v>
      </c>
      <c r="V115" s="12">
        <f t="shared" si="39"/>
        <v>81278.959999999992</v>
      </c>
      <c r="W115" s="49">
        <f t="shared" si="29"/>
        <v>0</v>
      </c>
      <c r="X115">
        <v>106722069</v>
      </c>
      <c r="Y115" t="s">
        <v>393</v>
      </c>
      <c r="Z115" t="s">
        <v>5</v>
      </c>
      <c r="AA115">
        <v>16</v>
      </c>
      <c r="AB115" s="47">
        <v>99000</v>
      </c>
      <c r="AC115">
        <v>0</v>
      </c>
      <c r="AD115" s="47">
        <v>99000</v>
      </c>
      <c r="AE115" s="47">
        <v>2841.3</v>
      </c>
      <c r="AF115" s="47">
        <v>11870.14</v>
      </c>
      <c r="AG115" s="47">
        <v>3009.6</v>
      </c>
      <c r="AH115">
        <v>0</v>
      </c>
      <c r="AI115" s="47">
        <v>17721.04</v>
      </c>
      <c r="AJ115" s="47">
        <v>81278.960000000006</v>
      </c>
      <c r="AK115" s="6" t="s">
        <v>786</v>
      </c>
    </row>
    <row r="116" spans="1:37" s="6" customFormat="1" ht="15" customHeight="1" x14ac:dyDescent="0.25">
      <c r="A116" s="16">
        <f t="shared" si="30"/>
        <v>98</v>
      </c>
      <c r="B116" s="26" t="s">
        <v>353</v>
      </c>
      <c r="C116" s="14" t="s">
        <v>392</v>
      </c>
      <c r="D116" s="14" t="s">
        <v>5</v>
      </c>
      <c r="E116" s="14" t="s">
        <v>4</v>
      </c>
      <c r="F116" s="14" t="s">
        <v>3</v>
      </c>
      <c r="G116" s="13">
        <v>45078</v>
      </c>
      <c r="H116" s="13">
        <v>45260</v>
      </c>
      <c r="I116" s="12">
        <v>120000</v>
      </c>
      <c r="J116" s="12">
        <v>16809.87</v>
      </c>
      <c r="K116" s="12">
        <v>0</v>
      </c>
      <c r="L116" s="12">
        <f t="shared" si="31"/>
        <v>3444</v>
      </c>
      <c r="M116" s="12">
        <f t="shared" si="32"/>
        <v>8520</v>
      </c>
      <c r="N116" s="12">
        <f t="shared" si="33"/>
        <v>1380</v>
      </c>
      <c r="O116" s="12">
        <f t="shared" si="34"/>
        <v>3648</v>
      </c>
      <c r="P116" s="12">
        <f t="shared" si="35"/>
        <v>8508</v>
      </c>
      <c r="Q116" s="12"/>
      <c r="R116" s="12">
        <f t="shared" si="36"/>
        <v>25500</v>
      </c>
      <c r="S116" s="12">
        <v>0</v>
      </c>
      <c r="T116" s="12">
        <f t="shared" si="37"/>
        <v>23901.87</v>
      </c>
      <c r="U116" s="12">
        <f t="shared" si="38"/>
        <v>18408</v>
      </c>
      <c r="V116" s="12">
        <f t="shared" si="39"/>
        <v>96098.13</v>
      </c>
      <c r="W116" s="49">
        <f t="shared" si="29"/>
        <v>0</v>
      </c>
      <c r="X116">
        <v>111136313</v>
      </c>
      <c r="Y116" t="s">
        <v>392</v>
      </c>
      <c r="Z116" t="s">
        <v>5</v>
      </c>
      <c r="AA116">
        <v>18</v>
      </c>
      <c r="AB116" s="47">
        <v>120000</v>
      </c>
      <c r="AC116">
        <v>0</v>
      </c>
      <c r="AD116" s="47">
        <v>120000</v>
      </c>
      <c r="AE116" s="47">
        <v>3444</v>
      </c>
      <c r="AF116" s="47">
        <v>16809.87</v>
      </c>
      <c r="AG116" s="47">
        <v>3648</v>
      </c>
      <c r="AH116">
        <v>0</v>
      </c>
      <c r="AI116" s="47">
        <v>23901.87</v>
      </c>
      <c r="AJ116" s="47">
        <v>96098.13</v>
      </c>
      <c r="AK116" s="6" t="s">
        <v>786</v>
      </c>
    </row>
    <row r="117" spans="1:37" s="6" customFormat="1" ht="15" x14ac:dyDescent="0.25">
      <c r="A117" s="16">
        <f t="shared" si="30"/>
        <v>99</v>
      </c>
      <c r="B117" s="26" t="s">
        <v>353</v>
      </c>
      <c r="C117" s="14" t="s">
        <v>391</v>
      </c>
      <c r="D117" s="14" t="s">
        <v>5</v>
      </c>
      <c r="E117" s="14" t="s">
        <v>4</v>
      </c>
      <c r="F117" s="14" t="s">
        <v>7</v>
      </c>
      <c r="G117" s="13">
        <v>45078</v>
      </c>
      <c r="H117" s="13">
        <v>45260</v>
      </c>
      <c r="I117" s="12">
        <v>84000</v>
      </c>
      <c r="J117" s="12">
        <v>0</v>
      </c>
      <c r="K117" s="12">
        <v>0</v>
      </c>
      <c r="L117" s="12">
        <f t="shared" si="31"/>
        <v>2410.8000000000002</v>
      </c>
      <c r="M117" s="12">
        <f t="shared" si="32"/>
        <v>5963.9999999999991</v>
      </c>
      <c r="N117" s="12">
        <f t="shared" si="33"/>
        <v>966</v>
      </c>
      <c r="O117" s="12">
        <f t="shared" si="34"/>
        <v>2553.6</v>
      </c>
      <c r="P117" s="12">
        <f t="shared" si="35"/>
        <v>5955.6</v>
      </c>
      <c r="Q117" s="12"/>
      <c r="R117" s="12">
        <f t="shared" si="36"/>
        <v>17850</v>
      </c>
      <c r="S117" s="12">
        <v>22238.880000000001</v>
      </c>
      <c r="T117" s="12">
        <f t="shared" si="37"/>
        <v>27203.279999999999</v>
      </c>
      <c r="U117" s="12">
        <f t="shared" si="38"/>
        <v>12885.599999999999</v>
      </c>
      <c r="V117" s="12">
        <f t="shared" si="39"/>
        <v>56796.72</v>
      </c>
      <c r="W117" s="49">
        <f t="shared" si="29"/>
        <v>0</v>
      </c>
      <c r="X117">
        <v>117991588</v>
      </c>
      <c r="Y117" t="s">
        <v>391</v>
      </c>
      <c r="Z117" t="s">
        <v>5</v>
      </c>
      <c r="AA117">
        <v>18</v>
      </c>
      <c r="AB117" s="47">
        <v>84000</v>
      </c>
      <c r="AC117">
        <v>0</v>
      </c>
      <c r="AD117" s="47">
        <v>84000</v>
      </c>
      <c r="AE117" s="47">
        <v>2410.8000000000002</v>
      </c>
      <c r="AF117">
        <v>0</v>
      </c>
      <c r="AG117" s="47">
        <v>2553.6</v>
      </c>
      <c r="AH117" s="47">
        <v>22238.880000000001</v>
      </c>
      <c r="AI117" s="47">
        <v>27203.279999999999</v>
      </c>
      <c r="AJ117" s="47">
        <v>56796.72</v>
      </c>
      <c r="AK117" s="6" t="s">
        <v>786</v>
      </c>
    </row>
    <row r="118" spans="1:37" s="6" customFormat="1" ht="15" x14ac:dyDescent="0.25">
      <c r="A118" s="16">
        <f t="shared" si="30"/>
        <v>100</v>
      </c>
      <c r="B118" s="26" t="s">
        <v>353</v>
      </c>
      <c r="C118" s="14" t="s">
        <v>390</v>
      </c>
      <c r="D118" s="14" t="s">
        <v>5</v>
      </c>
      <c r="E118" s="14" t="s">
        <v>4</v>
      </c>
      <c r="F118" s="14" t="s">
        <v>3</v>
      </c>
      <c r="G118" s="13">
        <v>45078</v>
      </c>
      <c r="H118" s="13">
        <v>45260</v>
      </c>
      <c r="I118" s="12">
        <v>54000</v>
      </c>
      <c r="J118" s="12">
        <v>2418.54</v>
      </c>
      <c r="K118" s="12">
        <v>0</v>
      </c>
      <c r="L118" s="12">
        <f t="shared" si="31"/>
        <v>1549.8</v>
      </c>
      <c r="M118" s="12">
        <f t="shared" si="32"/>
        <v>3833.9999999999995</v>
      </c>
      <c r="N118" s="12">
        <f t="shared" si="33"/>
        <v>621</v>
      </c>
      <c r="O118" s="12">
        <f t="shared" si="34"/>
        <v>1641.6</v>
      </c>
      <c r="P118" s="12">
        <f t="shared" si="35"/>
        <v>3828.6000000000004</v>
      </c>
      <c r="Q118" s="12"/>
      <c r="R118" s="12">
        <f t="shared" si="36"/>
        <v>11475</v>
      </c>
      <c r="S118" s="12">
        <v>0</v>
      </c>
      <c r="T118" s="12">
        <f t="shared" si="37"/>
        <v>5609.94</v>
      </c>
      <c r="U118" s="12">
        <f t="shared" si="38"/>
        <v>8283.6</v>
      </c>
      <c r="V118" s="12">
        <f t="shared" si="39"/>
        <v>48390.06</v>
      </c>
      <c r="W118" s="49">
        <f t="shared" si="29"/>
        <v>0</v>
      </c>
      <c r="X118">
        <v>103627295</v>
      </c>
      <c r="Y118" t="s">
        <v>390</v>
      </c>
      <c r="Z118" t="s">
        <v>5</v>
      </c>
      <c r="AA118">
        <v>19</v>
      </c>
      <c r="AB118" s="47">
        <v>54000</v>
      </c>
      <c r="AC118">
        <v>0</v>
      </c>
      <c r="AD118" s="47">
        <v>54000</v>
      </c>
      <c r="AE118" s="47">
        <v>1549.8</v>
      </c>
      <c r="AF118" s="47">
        <v>2418.54</v>
      </c>
      <c r="AG118" s="47">
        <v>1641.6</v>
      </c>
      <c r="AH118">
        <v>0</v>
      </c>
      <c r="AI118" s="47">
        <v>5609.94</v>
      </c>
      <c r="AJ118" s="47">
        <v>48390.06</v>
      </c>
      <c r="AK118" s="6" t="s">
        <v>786</v>
      </c>
    </row>
    <row r="119" spans="1:37" s="6" customFormat="1" ht="15" x14ac:dyDescent="0.25">
      <c r="A119" s="16">
        <f t="shared" si="30"/>
        <v>101</v>
      </c>
      <c r="B119" s="26" t="s">
        <v>353</v>
      </c>
      <c r="C119" s="14" t="s">
        <v>389</v>
      </c>
      <c r="D119" s="14" t="s">
        <v>5</v>
      </c>
      <c r="E119" s="14" t="s">
        <v>4</v>
      </c>
      <c r="F119" s="14" t="s">
        <v>7</v>
      </c>
      <c r="G119" s="13">
        <v>45078</v>
      </c>
      <c r="H119" s="13">
        <v>45260</v>
      </c>
      <c r="I119" s="12">
        <v>88000</v>
      </c>
      <c r="J119" s="12">
        <v>9282.67</v>
      </c>
      <c r="K119" s="12">
        <v>0</v>
      </c>
      <c r="L119" s="12">
        <f t="shared" si="31"/>
        <v>2525.6</v>
      </c>
      <c r="M119" s="12">
        <f t="shared" si="32"/>
        <v>6247.9999999999991</v>
      </c>
      <c r="N119" s="12">
        <f t="shared" si="33"/>
        <v>1012</v>
      </c>
      <c r="O119" s="12">
        <f t="shared" si="34"/>
        <v>2675.2</v>
      </c>
      <c r="P119" s="12">
        <f t="shared" si="35"/>
        <v>6239.2000000000007</v>
      </c>
      <c r="Q119" s="12"/>
      <c r="R119" s="12">
        <f t="shared" si="36"/>
        <v>18700</v>
      </c>
      <c r="S119" s="12">
        <v>0</v>
      </c>
      <c r="T119" s="12">
        <f t="shared" si="37"/>
        <v>14483.47</v>
      </c>
      <c r="U119" s="12">
        <f t="shared" si="38"/>
        <v>13499.2</v>
      </c>
      <c r="V119" s="12">
        <f t="shared" si="39"/>
        <v>73516.53</v>
      </c>
      <c r="W119" s="49">
        <f t="shared" si="29"/>
        <v>0</v>
      </c>
      <c r="X119">
        <v>22300593997</v>
      </c>
      <c r="Y119" t="s">
        <v>389</v>
      </c>
      <c r="Z119" t="s">
        <v>5</v>
      </c>
      <c r="AA119">
        <v>20</v>
      </c>
      <c r="AB119" s="47">
        <v>88000</v>
      </c>
      <c r="AC119">
        <v>0</v>
      </c>
      <c r="AD119" s="47">
        <v>88000</v>
      </c>
      <c r="AE119" s="47">
        <v>2525.6</v>
      </c>
      <c r="AF119" s="47">
        <v>9282.67</v>
      </c>
      <c r="AG119" s="47">
        <v>2675.2</v>
      </c>
      <c r="AH119">
        <v>0</v>
      </c>
      <c r="AI119" s="47">
        <v>14483.47</v>
      </c>
      <c r="AJ119" s="47">
        <v>73516.53</v>
      </c>
      <c r="AK119" s="6" t="s">
        <v>786</v>
      </c>
    </row>
    <row r="120" spans="1:37" s="6" customFormat="1" ht="15" x14ac:dyDescent="0.25">
      <c r="A120" s="16">
        <f t="shared" si="30"/>
        <v>102</v>
      </c>
      <c r="B120" s="26" t="s">
        <v>353</v>
      </c>
      <c r="C120" s="14" t="s">
        <v>388</v>
      </c>
      <c r="D120" s="14" t="s">
        <v>5</v>
      </c>
      <c r="E120" s="14" t="s">
        <v>4</v>
      </c>
      <c r="F120" s="14" t="s">
        <v>3</v>
      </c>
      <c r="G120" s="13">
        <v>45078</v>
      </c>
      <c r="H120" s="13">
        <v>45260</v>
      </c>
      <c r="I120" s="12">
        <v>63360</v>
      </c>
      <c r="J120" s="12">
        <v>4118.96</v>
      </c>
      <c r="K120" s="12">
        <v>0</v>
      </c>
      <c r="L120" s="12">
        <f t="shared" si="31"/>
        <v>1818.432</v>
      </c>
      <c r="M120" s="12">
        <f t="shared" si="32"/>
        <v>4498.5599999999995</v>
      </c>
      <c r="N120" s="12">
        <f t="shared" si="33"/>
        <v>728.64</v>
      </c>
      <c r="O120" s="12">
        <f t="shared" si="34"/>
        <v>1926.144</v>
      </c>
      <c r="P120" s="12">
        <f t="shared" si="35"/>
        <v>4492.2240000000002</v>
      </c>
      <c r="Q120" s="12"/>
      <c r="R120" s="12">
        <f t="shared" si="36"/>
        <v>13464</v>
      </c>
      <c r="S120" s="12">
        <v>0</v>
      </c>
      <c r="T120" s="12">
        <f t="shared" si="37"/>
        <v>7863.5360000000001</v>
      </c>
      <c r="U120" s="12">
        <f t="shared" si="38"/>
        <v>9719.4239999999991</v>
      </c>
      <c r="V120" s="12">
        <f t="shared" si="39"/>
        <v>55496.464</v>
      </c>
      <c r="W120" s="49">
        <f t="shared" si="29"/>
        <v>-6.0000000012223609E-3</v>
      </c>
      <c r="X120">
        <v>40225292214</v>
      </c>
      <c r="Y120" t="s">
        <v>388</v>
      </c>
      <c r="Z120" t="s">
        <v>5</v>
      </c>
      <c r="AA120">
        <v>24</v>
      </c>
      <c r="AB120" s="47">
        <v>63360</v>
      </c>
      <c r="AC120">
        <v>0</v>
      </c>
      <c r="AD120" s="47">
        <v>63360</v>
      </c>
      <c r="AE120" s="47">
        <v>1818.43</v>
      </c>
      <c r="AF120" s="47">
        <v>4118.96</v>
      </c>
      <c r="AG120" s="47">
        <v>1926.14</v>
      </c>
      <c r="AH120">
        <v>0</v>
      </c>
      <c r="AI120" s="47">
        <v>7863.53</v>
      </c>
      <c r="AJ120" s="47">
        <v>55496.47</v>
      </c>
      <c r="AK120" s="6" t="s">
        <v>786</v>
      </c>
    </row>
    <row r="121" spans="1:37" s="6" customFormat="1" ht="15" x14ac:dyDescent="0.25">
      <c r="A121" s="16">
        <f t="shared" si="30"/>
        <v>103</v>
      </c>
      <c r="B121" s="26" t="s">
        <v>353</v>
      </c>
      <c r="C121" s="14" t="s">
        <v>387</v>
      </c>
      <c r="D121" s="14" t="s">
        <v>5</v>
      </c>
      <c r="E121" s="14" t="s">
        <v>4</v>
      </c>
      <c r="F121" s="14" t="s">
        <v>3</v>
      </c>
      <c r="G121" s="13">
        <v>45078</v>
      </c>
      <c r="H121" s="13">
        <v>45260</v>
      </c>
      <c r="I121" s="12">
        <v>120000</v>
      </c>
      <c r="J121" s="12">
        <v>25822.02</v>
      </c>
      <c r="K121" s="12">
        <v>0</v>
      </c>
      <c r="L121" s="12">
        <f t="shared" si="31"/>
        <v>3444</v>
      </c>
      <c r="M121" s="12">
        <f t="shared" si="32"/>
        <v>8520</v>
      </c>
      <c r="N121" s="12">
        <f t="shared" si="33"/>
        <v>1380</v>
      </c>
      <c r="O121" s="12">
        <f t="shared" si="34"/>
        <v>3648</v>
      </c>
      <c r="P121" s="12">
        <f t="shared" si="35"/>
        <v>8508</v>
      </c>
      <c r="Q121" s="12">
        <v>1587.38</v>
      </c>
      <c r="R121" s="12">
        <f t="shared" si="36"/>
        <v>25500</v>
      </c>
      <c r="S121" s="12">
        <v>0</v>
      </c>
      <c r="T121" s="12">
        <f t="shared" si="37"/>
        <v>34501.4</v>
      </c>
      <c r="U121" s="12">
        <f t="shared" si="38"/>
        <v>18408</v>
      </c>
      <c r="V121" s="12">
        <f t="shared" si="39"/>
        <v>85498.6</v>
      </c>
      <c r="W121" s="49">
        <f t="shared" si="29"/>
        <v>0</v>
      </c>
      <c r="X121">
        <v>2301491235</v>
      </c>
      <c r="Y121" t="s">
        <v>387</v>
      </c>
      <c r="Z121" t="s">
        <v>5</v>
      </c>
      <c r="AA121">
        <v>25</v>
      </c>
      <c r="AB121" s="47">
        <v>120000</v>
      </c>
      <c r="AC121">
        <v>0</v>
      </c>
      <c r="AD121" s="47">
        <v>120000</v>
      </c>
      <c r="AE121" s="47">
        <v>3444</v>
      </c>
      <c r="AF121" s="47">
        <v>25822.02</v>
      </c>
      <c r="AG121" s="47">
        <v>3648</v>
      </c>
      <c r="AH121" s="47">
        <v>1587.38</v>
      </c>
      <c r="AI121" s="47">
        <v>34501.4</v>
      </c>
      <c r="AJ121" s="47">
        <v>85498.6</v>
      </c>
      <c r="AK121" s="6" t="s">
        <v>786</v>
      </c>
    </row>
    <row r="122" spans="1:37" s="6" customFormat="1" ht="15" x14ac:dyDescent="0.25">
      <c r="A122" s="16">
        <f t="shared" si="30"/>
        <v>104</v>
      </c>
      <c r="B122" s="26" t="s">
        <v>353</v>
      </c>
      <c r="C122" s="14" t="s">
        <v>386</v>
      </c>
      <c r="D122" s="14" t="s">
        <v>5</v>
      </c>
      <c r="E122" s="14" t="s">
        <v>4</v>
      </c>
      <c r="F122" s="14" t="s">
        <v>7</v>
      </c>
      <c r="G122" s="13">
        <v>45078</v>
      </c>
      <c r="H122" s="13">
        <v>45260</v>
      </c>
      <c r="I122" s="12">
        <v>55000</v>
      </c>
      <c r="J122" s="12">
        <v>2559.6799999999998</v>
      </c>
      <c r="K122" s="12">
        <v>0</v>
      </c>
      <c r="L122" s="12">
        <f t="shared" si="31"/>
        <v>1578.5</v>
      </c>
      <c r="M122" s="12">
        <f t="shared" si="32"/>
        <v>3904.9999999999995</v>
      </c>
      <c r="N122" s="12">
        <f t="shared" si="33"/>
        <v>632.5</v>
      </c>
      <c r="O122" s="12">
        <f t="shared" si="34"/>
        <v>1672</v>
      </c>
      <c r="P122" s="12">
        <f t="shared" si="35"/>
        <v>3899.5000000000005</v>
      </c>
      <c r="Q122" s="12"/>
      <c r="R122" s="12">
        <f t="shared" si="36"/>
        <v>11687.5</v>
      </c>
      <c r="S122" s="12">
        <v>0</v>
      </c>
      <c r="T122" s="12">
        <f t="shared" si="37"/>
        <v>5810.18</v>
      </c>
      <c r="U122" s="12">
        <f t="shared" si="38"/>
        <v>8437</v>
      </c>
      <c r="V122" s="12">
        <f t="shared" si="39"/>
        <v>49189.82</v>
      </c>
      <c r="W122" s="49">
        <f t="shared" si="29"/>
        <v>0</v>
      </c>
      <c r="X122">
        <v>40224222402</v>
      </c>
      <c r="Y122" t="s">
        <v>386</v>
      </c>
      <c r="Z122" t="s">
        <v>5</v>
      </c>
      <c r="AA122">
        <v>34</v>
      </c>
      <c r="AB122" s="47">
        <v>55000</v>
      </c>
      <c r="AC122">
        <v>0</v>
      </c>
      <c r="AD122" s="47">
        <v>55000</v>
      </c>
      <c r="AE122" s="47">
        <v>1578.5</v>
      </c>
      <c r="AF122" s="47">
        <v>2559.6799999999998</v>
      </c>
      <c r="AG122" s="47">
        <v>1672</v>
      </c>
      <c r="AH122">
        <v>0</v>
      </c>
      <c r="AI122" s="47">
        <v>5810.18</v>
      </c>
      <c r="AJ122" s="47">
        <v>49189.82</v>
      </c>
      <c r="AK122" s="6" t="s">
        <v>786</v>
      </c>
    </row>
    <row r="123" spans="1:37" s="6" customFormat="1" ht="15" x14ac:dyDescent="0.25">
      <c r="A123" s="16">
        <f t="shared" si="30"/>
        <v>105</v>
      </c>
      <c r="B123" s="26" t="s">
        <v>353</v>
      </c>
      <c r="C123" s="14" t="s">
        <v>385</v>
      </c>
      <c r="D123" s="14" t="s">
        <v>5</v>
      </c>
      <c r="E123" s="14" t="s">
        <v>4</v>
      </c>
      <c r="F123" s="14" t="s">
        <v>3</v>
      </c>
      <c r="G123" s="13">
        <v>45078</v>
      </c>
      <c r="H123" s="13">
        <v>45260</v>
      </c>
      <c r="I123" s="12">
        <v>66000</v>
      </c>
      <c r="J123" s="12">
        <v>0</v>
      </c>
      <c r="K123" s="12">
        <v>0</v>
      </c>
      <c r="L123" s="12">
        <f t="shared" si="31"/>
        <v>1894.2</v>
      </c>
      <c r="M123" s="12">
        <f t="shared" si="32"/>
        <v>4686</v>
      </c>
      <c r="N123" s="12">
        <f t="shared" si="33"/>
        <v>759</v>
      </c>
      <c r="O123" s="12">
        <f t="shared" si="34"/>
        <v>2006.4</v>
      </c>
      <c r="P123" s="12">
        <f t="shared" si="35"/>
        <v>4679.4000000000005</v>
      </c>
      <c r="Q123" s="12"/>
      <c r="R123" s="12">
        <f t="shared" si="36"/>
        <v>14025</v>
      </c>
      <c r="S123" s="12">
        <v>0</v>
      </c>
      <c r="T123" s="12">
        <f t="shared" si="37"/>
        <v>3900.6000000000004</v>
      </c>
      <c r="U123" s="12">
        <f t="shared" si="38"/>
        <v>10124.400000000001</v>
      </c>
      <c r="V123" s="12">
        <f t="shared" si="39"/>
        <v>62099.4</v>
      </c>
      <c r="W123" s="49">
        <f t="shared" si="29"/>
        <v>0</v>
      </c>
      <c r="X123">
        <v>40200716690</v>
      </c>
      <c r="Y123" t="s">
        <v>385</v>
      </c>
      <c r="Z123" t="s">
        <v>5</v>
      </c>
      <c r="AA123">
        <v>35</v>
      </c>
      <c r="AB123" s="47">
        <v>66000</v>
      </c>
      <c r="AC123">
        <v>0</v>
      </c>
      <c r="AD123" s="47">
        <v>66000</v>
      </c>
      <c r="AE123" s="47">
        <v>1894.2</v>
      </c>
      <c r="AF123">
        <v>0</v>
      </c>
      <c r="AG123" s="47">
        <v>2006.4</v>
      </c>
      <c r="AH123">
        <v>0</v>
      </c>
      <c r="AI123" s="47">
        <v>3900.6</v>
      </c>
      <c r="AJ123" s="47">
        <v>62099.4</v>
      </c>
      <c r="AK123" s="6" t="s">
        <v>786</v>
      </c>
    </row>
    <row r="124" spans="1:37" s="6" customFormat="1" ht="15" x14ac:dyDescent="0.25">
      <c r="A124" s="16">
        <f t="shared" si="30"/>
        <v>106</v>
      </c>
      <c r="B124" s="26" t="s">
        <v>353</v>
      </c>
      <c r="C124" s="14" t="s">
        <v>384</v>
      </c>
      <c r="D124" s="14" t="s">
        <v>5</v>
      </c>
      <c r="E124" s="14" t="s">
        <v>4</v>
      </c>
      <c r="F124" s="14" t="s">
        <v>3</v>
      </c>
      <c r="G124" s="13">
        <v>45078</v>
      </c>
      <c r="H124" s="13">
        <v>45260</v>
      </c>
      <c r="I124" s="12">
        <v>102000</v>
      </c>
      <c r="J124" s="12">
        <v>12575.82</v>
      </c>
      <c r="K124" s="12">
        <v>0</v>
      </c>
      <c r="L124" s="12">
        <f t="shared" si="31"/>
        <v>2927.4</v>
      </c>
      <c r="M124" s="12">
        <f t="shared" si="32"/>
        <v>7241.9999999999991</v>
      </c>
      <c r="N124" s="12">
        <f t="shared" si="33"/>
        <v>1173</v>
      </c>
      <c r="O124" s="12">
        <f t="shared" si="34"/>
        <v>3100.8</v>
      </c>
      <c r="P124" s="12">
        <f t="shared" si="35"/>
        <v>7231.8</v>
      </c>
      <c r="Q124" s="12"/>
      <c r="R124" s="12">
        <f t="shared" si="36"/>
        <v>21675</v>
      </c>
      <c r="S124" s="12">
        <v>654.66</v>
      </c>
      <c r="T124" s="12">
        <f t="shared" si="37"/>
        <v>19258.68</v>
      </c>
      <c r="U124" s="12">
        <f t="shared" si="38"/>
        <v>15646.8</v>
      </c>
      <c r="V124" s="12">
        <f t="shared" si="39"/>
        <v>82741.320000000007</v>
      </c>
      <c r="W124" s="49">
        <f t="shared" si="29"/>
        <v>0</v>
      </c>
      <c r="X124">
        <v>100800150</v>
      </c>
      <c r="Y124" t="s">
        <v>384</v>
      </c>
      <c r="Z124" t="s">
        <v>5</v>
      </c>
      <c r="AA124">
        <v>36</v>
      </c>
      <c r="AB124" s="47">
        <v>102000</v>
      </c>
      <c r="AC124">
        <v>0</v>
      </c>
      <c r="AD124" s="47">
        <v>102000</v>
      </c>
      <c r="AE124" s="47">
        <v>2927.4</v>
      </c>
      <c r="AF124" s="47">
        <v>12575.82</v>
      </c>
      <c r="AG124" s="47">
        <v>3100.8</v>
      </c>
      <c r="AH124">
        <v>654.66</v>
      </c>
      <c r="AI124" s="47">
        <v>19258.68</v>
      </c>
      <c r="AJ124" s="47">
        <v>82741.320000000007</v>
      </c>
      <c r="AK124" s="6" t="s">
        <v>786</v>
      </c>
    </row>
    <row r="125" spans="1:37" s="6" customFormat="1" ht="15" x14ac:dyDescent="0.25">
      <c r="A125" s="16">
        <f t="shared" si="30"/>
        <v>107</v>
      </c>
      <c r="B125" s="26" t="s">
        <v>353</v>
      </c>
      <c r="C125" s="14" t="s">
        <v>383</v>
      </c>
      <c r="D125" s="14" t="s">
        <v>5</v>
      </c>
      <c r="E125" s="14" t="s">
        <v>4</v>
      </c>
      <c r="F125" s="14" t="s">
        <v>3</v>
      </c>
      <c r="G125" s="13">
        <v>45078</v>
      </c>
      <c r="H125" s="13">
        <v>45260</v>
      </c>
      <c r="I125" s="12">
        <v>72000</v>
      </c>
      <c r="J125" s="12">
        <v>0</v>
      </c>
      <c r="K125" s="12">
        <v>0</v>
      </c>
      <c r="L125" s="12">
        <f t="shared" si="31"/>
        <v>2066.4</v>
      </c>
      <c r="M125" s="12">
        <f t="shared" si="32"/>
        <v>5111.9999999999991</v>
      </c>
      <c r="N125" s="12">
        <f t="shared" si="33"/>
        <v>828</v>
      </c>
      <c r="O125" s="12">
        <f t="shared" si="34"/>
        <v>2188.8000000000002</v>
      </c>
      <c r="P125" s="12">
        <f t="shared" si="35"/>
        <v>5104.8</v>
      </c>
      <c r="Q125" s="12"/>
      <c r="R125" s="12">
        <f t="shared" si="36"/>
        <v>15300</v>
      </c>
      <c r="S125" s="12">
        <v>0</v>
      </c>
      <c r="T125" s="12">
        <f t="shared" si="37"/>
        <v>4255.2000000000007</v>
      </c>
      <c r="U125" s="12">
        <f t="shared" si="38"/>
        <v>11044.8</v>
      </c>
      <c r="V125" s="12">
        <f t="shared" si="39"/>
        <v>67744.800000000003</v>
      </c>
      <c r="W125" s="49">
        <f t="shared" si="29"/>
        <v>0</v>
      </c>
      <c r="X125">
        <v>118921626</v>
      </c>
      <c r="Y125" t="s">
        <v>383</v>
      </c>
      <c r="Z125" t="s">
        <v>5</v>
      </c>
      <c r="AA125">
        <v>37</v>
      </c>
      <c r="AB125" s="47">
        <v>72000</v>
      </c>
      <c r="AC125">
        <v>0</v>
      </c>
      <c r="AD125" s="47">
        <v>72000</v>
      </c>
      <c r="AE125" s="47">
        <v>2066.4</v>
      </c>
      <c r="AF125">
        <v>0</v>
      </c>
      <c r="AG125" s="47">
        <v>2188.8000000000002</v>
      </c>
      <c r="AH125">
        <v>0</v>
      </c>
      <c r="AI125" s="47">
        <v>4255.2</v>
      </c>
      <c r="AJ125" s="47">
        <v>67744.800000000003</v>
      </c>
      <c r="AK125" s="6" t="s">
        <v>786</v>
      </c>
    </row>
    <row r="126" spans="1:37" s="6" customFormat="1" ht="15" x14ac:dyDescent="0.25">
      <c r="A126" s="16">
        <f t="shared" si="30"/>
        <v>108</v>
      </c>
      <c r="B126" s="26" t="s">
        <v>353</v>
      </c>
      <c r="C126" s="14" t="s">
        <v>382</v>
      </c>
      <c r="D126" s="14" t="s">
        <v>5</v>
      </c>
      <c r="E126" s="14" t="s">
        <v>4</v>
      </c>
      <c r="F126" s="14" t="s">
        <v>3</v>
      </c>
      <c r="G126" s="13">
        <v>45078</v>
      </c>
      <c r="H126" s="13">
        <v>45260</v>
      </c>
      <c r="I126" s="12">
        <v>120000</v>
      </c>
      <c r="J126" s="12">
        <v>16809.87</v>
      </c>
      <c r="K126" s="12">
        <v>0</v>
      </c>
      <c r="L126" s="12">
        <f t="shared" si="31"/>
        <v>3444</v>
      </c>
      <c r="M126" s="12">
        <f t="shared" si="32"/>
        <v>8520</v>
      </c>
      <c r="N126" s="12">
        <f t="shared" si="33"/>
        <v>1380</v>
      </c>
      <c r="O126" s="12">
        <f t="shared" si="34"/>
        <v>3648</v>
      </c>
      <c r="P126" s="12">
        <f t="shared" si="35"/>
        <v>8508</v>
      </c>
      <c r="Q126" s="12"/>
      <c r="R126" s="12">
        <f t="shared" si="36"/>
        <v>25500</v>
      </c>
      <c r="S126" s="12">
        <v>2960.4</v>
      </c>
      <c r="T126" s="12">
        <f t="shared" si="37"/>
        <v>26862.269999999997</v>
      </c>
      <c r="U126" s="12">
        <f t="shared" si="38"/>
        <v>18408</v>
      </c>
      <c r="V126" s="12">
        <f t="shared" si="39"/>
        <v>93137.73000000001</v>
      </c>
      <c r="W126" s="49">
        <f t="shared" si="29"/>
        <v>0</v>
      </c>
      <c r="X126">
        <v>22500308568</v>
      </c>
      <c r="Y126" t="s">
        <v>382</v>
      </c>
      <c r="Z126" t="s">
        <v>5</v>
      </c>
      <c r="AA126">
        <v>40</v>
      </c>
      <c r="AB126" s="47">
        <v>120000</v>
      </c>
      <c r="AC126">
        <v>0</v>
      </c>
      <c r="AD126" s="47">
        <v>120000</v>
      </c>
      <c r="AE126" s="47">
        <v>3444</v>
      </c>
      <c r="AF126" s="47">
        <v>16809.87</v>
      </c>
      <c r="AG126" s="47">
        <v>3648</v>
      </c>
      <c r="AH126" s="47">
        <v>2960.4</v>
      </c>
      <c r="AI126" s="47">
        <v>26862.27</v>
      </c>
      <c r="AJ126" s="47">
        <v>93137.73</v>
      </c>
      <c r="AK126" s="6" t="s">
        <v>786</v>
      </c>
    </row>
    <row r="127" spans="1:37" s="6" customFormat="1" ht="15" x14ac:dyDescent="0.25">
      <c r="A127" s="16">
        <f t="shared" si="30"/>
        <v>109</v>
      </c>
      <c r="B127" s="26" t="s">
        <v>353</v>
      </c>
      <c r="C127" s="14" t="s">
        <v>381</v>
      </c>
      <c r="D127" s="14" t="s">
        <v>5</v>
      </c>
      <c r="E127" s="14" t="s">
        <v>4</v>
      </c>
      <c r="F127" s="14" t="s">
        <v>3</v>
      </c>
      <c r="G127" s="13">
        <v>45078</v>
      </c>
      <c r="H127" s="13">
        <v>45260</v>
      </c>
      <c r="I127" s="12">
        <v>55000</v>
      </c>
      <c r="J127" s="12">
        <v>2559.6799999999998</v>
      </c>
      <c r="K127" s="12">
        <v>0</v>
      </c>
      <c r="L127" s="12">
        <f t="shared" si="31"/>
        <v>1578.5</v>
      </c>
      <c r="M127" s="12">
        <f t="shared" si="32"/>
        <v>3904.9999999999995</v>
      </c>
      <c r="N127" s="12">
        <f t="shared" si="33"/>
        <v>632.5</v>
      </c>
      <c r="O127" s="12">
        <f t="shared" si="34"/>
        <v>1672</v>
      </c>
      <c r="P127" s="12">
        <f t="shared" si="35"/>
        <v>3899.5000000000005</v>
      </c>
      <c r="Q127" s="12"/>
      <c r="R127" s="12">
        <f t="shared" si="36"/>
        <v>11687.5</v>
      </c>
      <c r="S127" s="12">
        <v>0</v>
      </c>
      <c r="T127" s="12">
        <f t="shared" si="37"/>
        <v>5810.18</v>
      </c>
      <c r="U127" s="12">
        <f t="shared" si="38"/>
        <v>8437</v>
      </c>
      <c r="V127" s="12">
        <f t="shared" si="39"/>
        <v>49189.82</v>
      </c>
      <c r="W127" s="49">
        <f t="shared" si="29"/>
        <v>0</v>
      </c>
      <c r="X127">
        <v>22300020207</v>
      </c>
      <c r="Y127" t="s">
        <v>381</v>
      </c>
      <c r="Z127" t="s">
        <v>5</v>
      </c>
      <c r="AA127">
        <v>44</v>
      </c>
      <c r="AB127" s="47">
        <v>55000</v>
      </c>
      <c r="AC127">
        <v>0</v>
      </c>
      <c r="AD127" s="47">
        <v>55000</v>
      </c>
      <c r="AE127" s="47">
        <v>1578.5</v>
      </c>
      <c r="AF127" s="47">
        <v>2559.6799999999998</v>
      </c>
      <c r="AG127" s="47">
        <v>1672</v>
      </c>
      <c r="AH127">
        <v>0</v>
      </c>
      <c r="AI127" s="47">
        <v>5810.18</v>
      </c>
      <c r="AJ127" s="47">
        <v>49189.82</v>
      </c>
      <c r="AK127" s="6" t="s">
        <v>787</v>
      </c>
    </row>
    <row r="128" spans="1:37" s="6" customFormat="1" ht="15" x14ac:dyDescent="0.25">
      <c r="A128" s="16">
        <f t="shared" si="30"/>
        <v>110</v>
      </c>
      <c r="B128" s="26" t="s">
        <v>353</v>
      </c>
      <c r="C128" s="14" t="s">
        <v>380</v>
      </c>
      <c r="D128" s="14" t="s">
        <v>5</v>
      </c>
      <c r="E128" s="14" t="s">
        <v>4</v>
      </c>
      <c r="F128" s="14" t="s">
        <v>3</v>
      </c>
      <c r="G128" s="13">
        <v>45078</v>
      </c>
      <c r="H128" s="13">
        <v>45260</v>
      </c>
      <c r="I128" s="12">
        <v>27000</v>
      </c>
      <c r="J128" s="12">
        <v>0</v>
      </c>
      <c r="K128" s="12">
        <v>0</v>
      </c>
      <c r="L128" s="12">
        <f t="shared" si="31"/>
        <v>774.9</v>
      </c>
      <c r="M128" s="12">
        <f t="shared" si="32"/>
        <v>1916.9999999999998</v>
      </c>
      <c r="N128" s="12">
        <f t="shared" si="33"/>
        <v>310.5</v>
      </c>
      <c r="O128" s="12">
        <f t="shared" si="34"/>
        <v>820.8</v>
      </c>
      <c r="P128" s="12">
        <f t="shared" si="35"/>
        <v>1914.3000000000002</v>
      </c>
      <c r="Q128" s="12"/>
      <c r="R128" s="12">
        <f t="shared" si="36"/>
        <v>5737.5</v>
      </c>
      <c r="S128" s="12">
        <v>0</v>
      </c>
      <c r="T128" s="12">
        <f t="shared" si="37"/>
        <v>1595.6999999999998</v>
      </c>
      <c r="U128" s="12">
        <f t="shared" si="38"/>
        <v>4141.8</v>
      </c>
      <c r="V128" s="12">
        <f t="shared" si="39"/>
        <v>25404.3</v>
      </c>
      <c r="W128" s="49">
        <f t="shared" si="29"/>
        <v>0</v>
      </c>
      <c r="X128">
        <v>6400312671</v>
      </c>
      <c r="Y128" t="s">
        <v>380</v>
      </c>
      <c r="Z128" t="s">
        <v>5</v>
      </c>
      <c r="AA128">
        <v>46</v>
      </c>
      <c r="AB128" s="47">
        <v>27000</v>
      </c>
      <c r="AC128">
        <v>0</v>
      </c>
      <c r="AD128" s="47">
        <v>27000</v>
      </c>
      <c r="AE128">
        <v>774.9</v>
      </c>
      <c r="AF128">
        <v>0</v>
      </c>
      <c r="AG128">
        <v>820.8</v>
      </c>
      <c r="AH128">
        <v>0</v>
      </c>
      <c r="AI128" s="47">
        <v>1595.7</v>
      </c>
      <c r="AJ128" s="47">
        <v>25404.3</v>
      </c>
      <c r="AK128" s="6" t="s">
        <v>787</v>
      </c>
    </row>
    <row r="129" spans="1:37" s="6" customFormat="1" ht="15" x14ac:dyDescent="0.25">
      <c r="A129" s="16">
        <f t="shared" si="30"/>
        <v>111</v>
      </c>
      <c r="B129" s="26" t="s">
        <v>353</v>
      </c>
      <c r="C129" s="14" t="s">
        <v>379</v>
      </c>
      <c r="D129" s="14" t="s">
        <v>5</v>
      </c>
      <c r="E129" s="14" t="s">
        <v>4</v>
      </c>
      <c r="F129" s="14" t="s">
        <v>7</v>
      </c>
      <c r="G129" s="13">
        <v>45078</v>
      </c>
      <c r="H129" s="13">
        <v>45260</v>
      </c>
      <c r="I129" s="12">
        <v>81000</v>
      </c>
      <c r="J129" s="12">
        <v>7636.09</v>
      </c>
      <c r="K129" s="12">
        <v>0</v>
      </c>
      <c r="L129" s="12">
        <f t="shared" si="31"/>
        <v>2324.6999999999998</v>
      </c>
      <c r="M129" s="12">
        <f t="shared" si="32"/>
        <v>5750.9999999999991</v>
      </c>
      <c r="N129" s="12">
        <f t="shared" si="33"/>
        <v>931.5</v>
      </c>
      <c r="O129" s="12">
        <f t="shared" si="34"/>
        <v>2462.4</v>
      </c>
      <c r="P129" s="12">
        <f t="shared" si="35"/>
        <v>5742.9000000000005</v>
      </c>
      <c r="Q129" s="12"/>
      <c r="R129" s="12">
        <f t="shared" si="36"/>
        <v>17212.5</v>
      </c>
      <c r="S129" s="12">
        <v>0</v>
      </c>
      <c r="T129" s="12">
        <f t="shared" si="37"/>
        <v>12423.19</v>
      </c>
      <c r="U129" s="12">
        <f t="shared" si="38"/>
        <v>12425.4</v>
      </c>
      <c r="V129" s="12">
        <f t="shared" si="39"/>
        <v>68576.81</v>
      </c>
      <c r="W129" s="49">
        <f t="shared" si="29"/>
        <v>0</v>
      </c>
      <c r="X129">
        <v>102748522</v>
      </c>
      <c r="Y129" t="s">
        <v>379</v>
      </c>
      <c r="Z129" t="s">
        <v>5</v>
      </c>
      <c r="AA129">
        <v>52</v>
      </c>
      <c r="AB129" s="47">
        <v>81000</v>
      </c>
      <c r="AC129">
        <v>0</v>
      </c>
      <c r="AD129" s="47">
        <v>81000</v>
      </c>
      <c r="AE129" s="47">
        <v>2324.6999999999998</v>
      </c>
      <c r="AF129" s="47">
        <v>7636.09</v>
      </c>
      <c r="AG129" s="47">
        <v>2462.4</v>
      </c>
      <c r="AH129">
        <v>0</v>
      </c>
      <c r="AI129" s="47">
        <v>12423.19</v>
      </c>
      <c r="AJ129" s="47">
        <v>68576.81</v>
      </c>
      <c r="AK129" s="6" t="s">
        <v>787</v>
      </c>
    </row>
    <row r="130" spans="1:37" s="6" customFormat="1" ht="15" x14ac:dyDescent="0.25">
      <c r="A130" s="16">
        <f t="shared" si="30"/>
        <v>112</v>
      </c>
      <c r="B130" s="26" t="s">
        <v>353</v>
      </c>
      <c r="C130" s="14" t="s">
        <v>378</v>
      </c>
      <c r="D130" s="14" t="s">
        <v>5</v>
      </c>
      <c r="E130" s="14" t="s">
        <v>4</v>
      </c>
      <c r="F130" s="14" t="s">
        <v>3</v>
      </c>
      <c r="G130" s="13">
        <v>45078</v>
      </c>
      <c r="H130" s="13">
        <v>45260</v>
      </c>
      <c r="I130" s="12">
        <v>72000</v>
      </c>
      <c r="J130" s="12">
        <v>5744.84</v>
      </c>
      <c r="K130" s="12">
        <v>0</v>
      </c>
      <c r="L130" s="12">
        <f t="shared" si="31"/>
        <v>2066.4</v>
      </c>
      <c r="M130" s="12">
        <f t="shared" si="32"/>
        <v>5111.9999999999991</v>
      </c>
      <c r="N130" s="12">
        <f t="shared" si="33"/>
        <v>828</v>
      </c>
      <c r="O130" s="12">
        <f t="shared" si="34"/>
        <v>2188.8000000000002</v>
      </c>
      <c r="P130" s="12">
        <f t="shared" si="35"/>
        <v>5104.8</v>
      </c>
      <c r="Q130" s="12"/>
      <c r="R130" s="12">
        <f t="shared" si="36"/>
        <v>15300</v>
      </c>
      <c r="S130" s="12">
        <v>0</v>
      </c>
      <c r="T130" s="12">
        <f t="shared" si="37"/>
        <v>10000.040000000001</v>
      </c>
      <c r="U130" s="12">
        <f t="shared" si="38"/>
        <v>11044.8</v>
      </c>
      <c r="V130" s="12">
        <f t="shared" si="39"/>
        <v>61999.96</v>
      </c>
      <c r="W130" s="49">
        <f t="shared" si="29"/>
        <v>0</v>
      </c>
      <c r="X130">
        <v>22500510429</v>
      </c>
      <c r="Y130" t="s">
        <v>378</v>
      </c>
      <c r="Z130" t="s">
        <v>5</v>
      </c>
      <c r="AA130">
        <v>54</v>
      </c>
      <c r="AB130" s="47">
        <v>72000</v>
      </c>
      <c r="AC130">
        <v>0</v>
      </c>
      <c r="AD130" s="47">
        <v>72000</v>
      </c>
      <c r="AE130" s="47">
        <v>2066.4</v>
      </c>
      <c r="AF130" s="47">
        <v>5744.84</v>
      </c>
      <c r="AG130" s="47">
        <v>2188.8000000000002</v>
      </c>
      <c r="AH130">
        <v>0</v>
      </c>
      <c r="AI130" s="47">
        <v>10000.040000000001</v>
      </c>
      <c r="AJ130" s="47">
        <v>61999.96</v>
      </c>
      <c r="AK130" s="6" t="s">
        <v>787</v>
      </c>
    </row>
    <row r="131" spans="1:37" s="6" customFormat="1" ht="15" x14ac:dyDescent="0.25">
      <c r="A131" s="16">
        <f t="shared" si="30"/>
        <v>113</v>
      </c>
      <c r="B131" s="26" t="s">
        <v>353</v>
      </c>
      <c r="C131" s="14" t="s">
        <v>377</v>
      </c>
      <c r="D131" s="14" t="s">
        <v>5</v>
      </c>
      <c r="E131" s="14" t="s">
        <v>4</v>
      </c>
      <c r="F131" s="14" t="s">
        <v>7</v>
      </c>
      <c r="G131" s="13">
        <v>45078</v>
      </c>
      <c r="H131" s="13">
        <v>45260</v>
      </c>
      <c r="I131" s="12">
        <v>18000</v>
      </c>
      <c r="J131" s="12">
        <v>0</v>
      </c>
      <c r="K131" s="12">
        <v>0</v>
      </c>
      <c r="L131" s="12">
        <f t="shared" si="31"/>
        <v>516.6</v>
      </c>
      <c r="M131" s="12">
        <f t="shared" si="32"/>
        <v>1277.9999999999998</v>
      </c>
      <c r="N131" s="12">
        <f t="shared" si="33"/>
        <v>207</v>
      </c>
      <c r="O131" s="12">
        <f t="shared" si="34"/>
        <v>547.20000000000005</v>
      </c>
      <c r="P131" s="12">
        <f t="shared" si="35"/>
        <v>1276.2</v>
      </c>
      <c r="Q131" s="12"/>
      <c r="R131" s="12">
        <f t="shared" si="36"/>
        <v>3825</v>
      </c>
      <c r="S131" s="12">
        <v>15466.85</v>
      </c>
      <c r="T131" s="12">
        <f t="shared" si="37"/>
        <v>16530.650000000001</v>
      </c>
      <c r="U131" s="12">
        <f t="shared" si="38"/>
        <v>2761.2</v>
      </c>
      <c r="V131" s="12">
        <f t="shared" si="39"/>
        <v>1469.3499999999985</v>
      </c>
      <c r="W131" s="49">
        <f t="shared" si="29"/>
        <v>0</v>
      </c>
      <c r="X131">
        <v>102417680</v>
      </c>
      <c r="Y131" t="s">
        <v>377</v>
      </c>
      <c r="Z131" t="s">
        <v>5</v>
      </c>
      <c r="AA131">
        <v>58</v>
      </c>
      <c r="AB131" s="47">
        <v>18000</v>
      </c>
      <c r="AC131">
        <v>0</v>
      </c>
      <c r="AD131" s="47">
        <v>18000</v>
      </c>
      <c r="AE131">
        <v>516.6</v>
      </c>
      <c r="AF131">
        <v>0</v>
      </c>
      <c r="AG131">
        <v>547.20000000000005</v>
      </c>
      <c r="AH131" s="47">
        <v>15466.85</v>
      </c>
      <c r="AI131" s="47">
        <v>16530.650000000001</v>
      </c>
      <c r="AJ131" s="47">
        <v>1469.35</v>
      </c>
      <c r="AK131" s="6" t="s">
        <v>786</v>
      </c>
    </row>
    <row r="132" spans="1:37" s="6" customFormat="1" ht="15" x14ac:dyDescent="0.25">
      <c r="A132" s="16">
        <f t="shared" si="30"/>
        <v>114</v>
      </c>
      <c r="B132" s="26" t="s">
        <v>353</v>
      </c>
      <c r="C132" s="14" t="s">
        <v>376</v>
      </c>
      <c r="D132" s="14" t="s">
        <v>5</v>
      </c>
      <c r="E132" s="14" t="s">
        <v>4</v>
      </c>
      <c r="F132" s="14" t="s">
        <v>3</v>
      </c>
      <c r="G132" s="13">
        <v>45078</v>
      </c>
      <c r="H132" s="13">
        <v>45260</v>
      </c>
      <c r="I132" s="12">
        <v>21000</v>
      </c>
      <c r="J132" s="12">
        <v>0</v>
      </c>
      <c r="K132" s="12">
        <v>0</v>
      </c>
      <c r="L132" s="12">
        <f t="shared" si="31"/>
        <v>602.70000000000005</v>
      </c>
      <c r="M132" s="12">
        <f t="shared" si="32"/>
        <v>1490.9999999999998</v>
      </c>
      <c r="N132" s="12">
        <f t="shared" si="33"/>
        <v>241.5</v>
      </c>
      <c r="O132" s="12">
        <f t="shared" si="34"/>
        <v>638.4</v>
      </c>
      <c r="P132" s="12">
        <f t="shared" si="35"/>
        <v>1488.9</v>
      </c>
      <c r="Q132" s="12"/>
      <c r="R132" s="12">
        <f t="shared" si="36"/>
        <v>4462.5</v>
      </c>
      <c r="S132" s="12">
        <v>0</v>
      </c>
      <c r="T132" s="12">
        <f t="shared" si="37"/>
        <v>1241.0999999999999</v>
      </c>
      <c r="U132" s="12">
        <f t="shared" si="38"/>
        <v>3221.3999999999996</v>
      </c>
      <c r="V132" s="12">
        <f t="shared" si="39"/>
        <v>19758.900000000001</v>
      </c>
      <c r="W132" s="49">
        <f t="shared" si="29"/>
        <v>0</v>
      </c>
      <c r="X132">
        <v>9300620912</v>
      </c>
      <c r="Y132" t="s">
        <v>376</v>
      </c>
      <c r="Z132" t="s">
        <v>5</v>
      </c>
      <c r="AA132">
        <v>63</v>
      </c>
      <c r="AB132" s="47">
        <v>21000</v>
      </c>
      <c r="AC132">
        <v>0</v>
      </c>
      <c r="AD132" s="47">
        <v>21000</v>
      </c>
      <c r="AE132">
        <v>602.70000000000005</v>
      </c>
      <c r="AF132">
        <v>0</v>
      </c>
      <c r="AG132">
        <v>638.4</v>
      </c>
      <c r="AH132">
        <v>0</v>
      </c>
      <c r="AI132" s="47">
        <v>1241.0999999999999</v>
      </c>
      <c r="AJ132" s="47">
        <v>19758.900000000001</v>
      </c>
      <c r="AK132" s="6" t="s">
        <v>786</v>
      </c>
    </row>
    <row r="133" spans="1:37" s="6" customFormat="1" ht="15" x14ac:dyDescent="0.25">
      <c r="A133" s="16">
        <f t="shared" si="30"/>
        <v>115</v>
      </c>
      <c r="B133" s="26" t="s">
        <v>353</v>
      </c>
      <c r="C133" s="14" t="s">
        <v>375</v>
      </c>
      <c r="D133" s="14" t="s">
        <v>5</v>
      </c>
      <c r="E133" s="14" t="s">
        <v>4</v>
      </c>
      <c r="F133" s="14" t="s">
        <v>3</v>
      </c>
      <c r="G133" s="13">
        <v>45078</v>
      </c>
      <c r="H133" s="13">
        <v>45260</v>
      </c>
      <c r="I133" s="12">
        <v>12000</v>
      </c>
      <c r="J133" s="12">
        <v>0</v>
      </c>
      <c r="K133" s="12">
        <v>0</v>
      </c>
      <c r="L133" s="12">
        <f t="shared" si="31"/>
        <v>344.4</v>
      </c>
      <c r="M133" s="12">
        <f t="shared" si="32"/>
        <v>851.99999999999989</v>
      </c>
      <c r="N133" s="12">
        <f t="shared" si="33"/>
        <v>138</v>
      </c>
      <c r="O133" s="12">
        <f t="shared" si="34"/>
        <v>364.8</v>
      </c>
      <c r="P133" s="12">
        <f t="shared" si="35"/>
        <v>850.80000000000007</v>
      </c>
      <c r="Q133" s="12"/>
      <c r="R133" s="12">
        <f t="shared" si="36"/>
        <v>2550</v>
      </c>
      <c r="S133" s="12">
        <v>0</v>
      </c>
      <c r="T133" s="12">
        <f t="shared" si="37"/>
        <v>709.2</v>
      </c>
      <c r="U133" s="12">
        <f t="shared" si="38"/>
        <v>1840.8</v>
      </c>
      <c r="V133" s="12">
        <f t="shared" si="39"/>
        <v>11290.8</v>
      </c>
      <c r="W133" s="49">
        <f t="shared" si="29"/>
        <v>0</v>
      </c>
      <c r="X133">
        <v>107063471</v>
      </c>
      <c r="Y133" t="s">
        <v>375</v>
      </c>
      <c r="Z133" t="s">
        <v>5</v>
      </c>
      <c r="AA133">
        <v>84</v>
      </c>
      <c r="AB133" s="47">
        <v>12000</v>
      </c>
      <c r="AC133">
        <v>0</v>
      </c>
      <c r="AD133" s="47">
        <v>12000</v>
      </c>
      <c r="AE133">
        <v>344.4</v>
      </c>
      <c r="AF133">
        <v>0</v>
      </c>
      <c r="AG133">
        <v>364.8</v>
      </c>
      <c r="AH133">
        <v>0</v>
      </c>
      <c r="AI133">
        <v>709.2</v>
      </c>
      <c r="AJ133" s="47">
        <v>11290.8</v>
      </c>
      <c r="AK133" s="6" t="s">
        <v>786</v>
      </c>
    </row>
    <row r="134" spans="1:37" s="6" customFormat="1" ht="15" x14ac:dyDescent="0.25">
      <c r="A134" s="16">
        <f t="shared" si="30"/>
        <v>116</v>
      </c>
      <c r="B134" s="26" t="s">
        <v>353</v>
      </c>
      <c r="C134" s="14" t="s">
        <v>374</v>
      </c>
      <c r="D134" s="14" t="s">
        <v>5</v>
      </c>
      <c r="E134" s="14" t="s">
        <v>4</v>
      </c>
      <c r="F134" s="14" t="s">
        <v>7</v>
      </c>
      <c r="G134" s="13">
        <v>45078</v>
      </c>
      <c r="H134" s="13">
        <v>45260</v>
      </c>
      <c r="I134" s="12">
        <v>99000</v>
      </c>
      <c r="J134" s="12">
        <v>11870.14</v>
      </c>
      <c r="K134" s="12">
        <v>0</v>
      </c>
      <c r="L134" s="12">
        <f t="shared" si="31"/>
        <v>2841.3</v>
      </c>
      <c r="M134" s="12">
        <f t="shared" si="32"/>
        <v>7028.9999999999991</v>
      </c>
      <c r="N134" s="12">
        <f t="shared" si="33"/>
        <v>1138.5</v>
      </c>
      <c r="O134" s="12">
        <f t="shared" si="34"/>
        <v>3009.6</v>
      </c>
      <c r="P134" s="12">
        <f t="shared" si="35"/>
        <v>7019.1</v>
      </c>
      <c r="Q134" s="12"/>
      <c r="R134" s="12">
        <f t="shared" si="36"/>
        <v>21037.5</v>
      </c>
      <c r="S134" s="12">
        <v>0</v>
      </c>
      <c r="T134" s="12">
        <f t="shared" si="37"/>
        <v>17721.04</v>
      </c>
      <c r="U134" s="12">
        <f t="shared" si="38"/>
        <v>15186.599999999999</v>
      </c>
      <c r="V134" s="12">
        <f t="shared" si="39"/>
        <v>81278.959999999992</v>
      </c>
      <c r="W134" s="49">
        <f t="shared" si="29"/>
        <v>0</v>
      </c>
      <c r="X134">
        <v>1000608909</v>
      </c>
      <c r="Y134" t="s">
        <v>374</v>
      </c>
      <c r="Z134" t="s">
        <v>5</v>
      </c>
      <c r="AA134">
        <v>86</v>
      </c>
      <c r="AB134" s="47">
        <v>99000</v>
      </c>
      <c r="AC134">
        <v>0</v>
      </c>
      <c r="AD134" s="47">
        <v>99000</v>
      </c>
      <c r="AE134" s="47">
        <v>2841.3</v>
      </c>
      <c r="AF134" s="47">
        <v>11870.14</v>
      </c>
      <c r="AG134" s="47">
        <v>3009.6</v>
      </c>
      <c r="AH134">
        <v>0</v>
      </c>
      <c r="AI134" s="47">
        <v>17721.04</v>
      </c>
      <c r="AJ134" s="47">
        <v>81278.960000000006</v>
      </c>
      <c r="AK134" s="6" t="s">
        <v>786</v>
      </c>
    </row>
    <row r="135" spans="1:37" s="6" customFormat="1" ht="15" x14ac:dyDescent="0.25">
      <c r="A135" s="16">
        <f t="shared" si="30"/>
        <v>117</v>
      </c>
      <c r="B135" s="26" t="s">
        <v>353</v>
      </c>
      <c r="C135" s="14" t="s">
        <v>373</v>
      </c>
      <c r="D135" s="14" t="s">
        <v>5</v>
      </c>
      <c r="E135" s="14" t="s">
        <v>4</v>
      </c>
      <c r="F135" s="14" t="s">
        <v>7</v>
      </c>
      <c r="G135" s="13">
        <v>45078</v>
      </c>
      <c r="H135" s="13">
        <v>45260</v>
      </c>
      <c r="I135" s="12">
        <v>54000</v>
      </c>
      <c r="J135" s="12">
        <v>0</v>
      </c>
      <c r="K135" s="12">
        <v>0</v>
      </c>
      <c r="L135" s="12">
        <f t="shared" ref="L135:L170" si="40">I135*2.87%</f>
        <v>1549.8</v>
      </c>
      <c r="M135" s="12">
        <f t="shared" ref="M135:M170" si="41">I135*7.1%</f>
        <v>3833.9999999999995</v>
      </c>
      <c r="N135" s="12">
        <f t="shared" ref="N135:N170" si="42">I135*1.15%</f>
        <v>621</v>
      </c>
      <c r="O135" s="12">
        <f t="shared" ref="O135:O170" si="43">I135*3.04%</f>
        <v>1641.6</v>
      </c>
      <c r="P135" s="12">
        <f t="shared" ref="P135:P170" si="44">I135*7.09%</f>
        <v>3828.6000000000004</v>
      </c>
      <c r="Q135" s="12"/>
      <c r="R135" s="12">
        <f t="shared" ref="R135:R170" si="45">L135+M135+N135+O135+P135</f>
        <v>11475</v>
      </c>
      <c r="S135" s="12">
        <v>0</v>
      </c>
      <c r="T135" s="12">
        <f t="shared" ref="T135:T166" si="46">+L135+O135+Q135+S135+J135+K135</f>
        <v>3191.3999999999996</v>
      </c>
      <c r="U135" s="12">
        <f t="shared" ref="U135:U170" si="47">+P135+N135+M135</f>
        <v>8283.6</v>
      </c>
      <c r="V135" s="12">
        <f t="shared" ref="V135:V170" si="48">+I135-T135</f>
        <v>50808.6</v>
      </c>
      <c r="W135" s="49">
        <f t="shared" si="29"/>
        <v>0</v>
      </c>
      <c r="X135">
        <v>115492423</v>
      </c>
      <c r="Y135" t="s">
        <v>373</v>
      </c>
      <c r="Z135" t="s">
        <v>5</v>
      </c>
      <c r="AA135">
        <v>88</v>
      </c>
      <c r="AB135" s="47">
        <v>54000</v>
      </c>
      <c r="AC135">
        <v>0</v>
      </c>
      <c r="AD135" s="47">
        <v>54000</v>
      </c>
      <c r="AE135" s="47">
        <v>1549.8</v>
      </c>
      <c r="AF135">
        <v>0</v>
      </c>
      <c r="AG135" s="47">
        <v>1641.6</v>
      </c>
      <c r="AH135">
        <v>0</v>
      </c>
      <c r="AI135" s="47">
        <v>3191.4</v>
      </c>
      <c r="AJ135" s="47">
        <v>50808.6</v>
      </c>
      <c r="AK135" s="6" t="s">
        <v>786</v>
      </c>
    </row>
    <row r="136" spans="1:37" s="6" customFormat="1" ht="15" x14ac:dyDescent="0.25">
      <c r="A136" s="16">
        <f t="shared" si="30"/>
        <v>118</v>
      </c>
      <c r="B136" s="26" t="s">
        <v>353</v>
      </c>
      <c r="C136" s="14" t="s">
        <v>372</v>
      </c>
      <c r="D136" s="14" t="s">
        <v>5</v>
      </c>
      <c r="E136" s="14" t="s">
        <v>4</v>
      </c>
      <c r="F136" s="14" t="s">
        <v>7</v>
      </c>
      <c r="G136" s="13">
        <v>45078</v>
      </c>
      <c r="H136" s="13">
        <v>45260</v>
      </c>
      <c r="I136" s="12">
        <v>81000</v>
      </c>
      <c r="J136" s="12">
        <v>7636.09</v>
      </c>
      <c r="K136" s="12">
        <v>0</v>
      </c>
      <c r="L136" s="12">
        <f t="shared" si="40"/>
        <v>2324.6999999999998</v>
      </c>
      <c r="M136" s="12">
        <f t="shared" si="41"/>
        <v>5750.9999999999991</v>
      </c>
      <c r="N136" s="12">
        <f t="shared" si="42"/>
        <v>931.5</v>
      </c>
      <c r="O136" s="12">
        <f t="shared" si="43"/>
        <v>2462.4</v>
      </c>
      <c r="P136" s="12">
        <f t="shared" si="44"/>
        <v>5742.9000000000005</v>
      </c>
      <c r="Q136" s="12"/>
      <c r="R136" s="12">
        <f t="shared" si="45"/>
        <v>17212.5</v>
      </c>
      <c r="S136" s="12">
        <v>0</v>
      </c>
      <c r="T136" s="12">
        <f t="shared" si="46"/>
        <v>12423.19</v>
      </c>
      <c r="U136" s="12">
        <f t="shared" si="47"/>
        <v>12425.4</v>
      </c>
      <c r="V136" s="12">
        <f t="shared" si="48"/>
        <v>68576.81</v>
      </c>
      <c r="W136" s="49">
        <f t="shared" si="29"/>
        <v>0</v>
      </c>
      <c r="X136">
        <v>103240743</v>
      </c>
      <c r="Y136" t="s">
        <v>372</v>
      </c>
      <c r="Z136" t="s">
        <v>5</v>
      </c>
      <c r="AA136">
        <v>90</v>
      </c>
      <c r="AB136" s="47">
        <v>81000</v>
      </c>
      <c r="AC136">
        <v>0</v>
      </c>
      <c r="AD136" s="47">
        <v>81000</v>
      </c>
      <c r="AE136" s="47">
        <v>2324.6999999999998</v>
      </c>
      <c r="AF136" s="47">
        <v>7636.09</v>
      </c>
      <c r="AG136" s="47">
        <v>2462.4</v>
      </c>
      <c r="AH136">
        <v>0</v>
      </c>
      <c r="AI136" s="47">
        <v>12423.19</v>
      </c>
      <c r="AJ136" s="47">
        <v>68576.81</v>
      </c>
      <c r="AK136" s="6" t="s">
        <v>787</v>
      </c>
    </row>
    <row r="137" spans="1:37" s="6" customFormat="1" ht="15" x14ac:dyDescent="0.25">
      <c r="A137" s="16">
        <f t="shared" si="30"/>
        <v>119</v>
      </c>
      <c r="B137" s="26" t="s">
        <v>353</v>
      </c>
      <c r="C137" s="14" t="s">
        <v>371</v>
      </c>
      <c r="D137" s="14" t="s">
        <v>5</v>
      </c>
      <c r="E137" s="14" t="s">
        <v>4</v>
      </c>
      <c r="F137" s="14" t="s">
        <v>7</v>
      </c>
      <c r="G137" s="13">
        <v>45078</v>
      </c>
      <c r="H137" s="13">
        <v>45260</v>
      </c>
      <c r="I137" s="12">
        <v>39600</v>
      </c>
      <c r="J137" s="12">
        <v>0</v>
      </c>
      <c r="K137" s="12">
        <v>0</v>
      </c>
      <c r="L137" s="12">
        <f t="shared" si="40"/>
        <v>1136.52</v>
      </c>
      <c r="M137" s="12">
        <f t="shared" si="41"/>
        <v>2811.6</v>
      </c>
      <c r="N137" s="12">
        <f t="shared" si="42"/>
        <v>455.4</v>
      </c>
      <c r="O137" s="12">
        <f t="shared" si="43"/>
        <v>1203.8399999999999</v>
      </c>
      <c r="P137" s="12">
        <f t="shared" si="44"/>
        <v>2807.6400000000003</v>
      </c>
      <c r="Q137" s="12"/>
      <c r="R137" s="12">
        <f t="shared" si="45"/>
        <v>8415</v>
      </c>
      <c r="S137" s="12">
        <v>0</v>
      </c>
      <c r="T137" s="12">
        <f t="shared" si="46"/>
        <v>2340.3599999999997</v>
      </c>
      <c r="U137" s="12">
        <f t="shared" si="47"/>
        <v>6074.64</v>
      </c>
      <c r="V137" s="12">
        <f t="shared" si="48"/>
        <v>37259.64</v>
      </c>
      <c r="W137" s="49">
        <f t="shared" si="29"/>
        <v>0</v>
      </c>
      <c r="X137">
        <v>40223571320</v>
      </c>
      <c r="Y137" t="s">
        <v>371</v>
      </c>
      <c r="Z137" t="s">
        <v>5</v>
      </c>
      <c r="AA137">
        <v>95</v>
      </c>
      <c r="AB137" s="47">
        <v>39600</v>
      </c>
      <c r="AC137">
        <v>0</v>
      </c>
      <c r="AD137" s="47">
        <v>39600</v>
      </c>
      <c r="AE137" s="47">
        <v>1136.52</v>
      </c>
      <c r="AF137">
        <v>0</v>
      </c>
      <c r="AG137" s="47">
        <v>1203.8399999999999</v>
      </c>
      <c r="AH137">
        <v>0</v>
      </c>
      <c r="AI137" s="47">
        <v>2340.36</v>
      </c>
      <c r="AJ137" s="47">
        <v>37259.64</v>
      </c>
      <c r="AK137" s="6" t="s">
        <v>786</v>
      </c>
    </row>
    <row r="138" spans="1:37" s="6" customFormat="1" ht="15" x14ac:dyDescent="0.25">
      <c r="A138" s="16">
        <f t="shared" si="30"/>
        <v>120</v>
      </c>
      <c r="B138" s="26" t="s">
        <v>353</v>
      </c>
      <c r="C138" s="14" t="s">
        <v>370</v>
      </c>
      <c r="D138" s="14" t="s">
        <v>5</v>
      </c>
      <c r="E138" s="14" t="s">
        <v>4</v>
      </c>
      <c r="F138" s="14" t="s">
        <v>3</v>
      </c>
      <c r="G138" s="13">
        <v>45078</v>
      </c>
      <c r="H138" s="13">
        <v>45260</v>
      </c>
      <c r="I138" s="12">
        <v>45000</v>
      </c>
      <c r="J138" s="12">
        <v>1148.33</v>
      </c>
      <c r="K138" s="12">
        <v>0</v>
      </c>
      <c r="L138" s="12">
        <f t="shared" si="40"/>
        <v>1291.5</v>
      </c>
      <c r="M138" s="12">
        <f t="shared" si="41"/>
        <v>3194.9999999999995</v>
      </c>
      <c r="N138" s="12">
        <f t="shared" si="42"/>
        <v>517.5</v>
      </c>
      <c r="O138" s="12">
        <f t="shared" si="43"/>
        <v>1368</v>
      </c>
      <c r="P138" s="12">
        <f t="shared" si="44"/>
        <v>3190.5</v>
      </c>
      <c r="Q138" s="12"/>
      <c r="R138" s="12">
        <f t="shared" si="45"/>
        <v>9562.5</v>
      </c>
      <c r="S138" s="12">
        <v>0</v>
      </c>
      <c r="T138" s="12">
        <f t="shared" si="46"/>
        <v>3807.83</v>
      </c>
      <c r="U138" s="12">
        <f t="shared" si="47"/>
        <v>6903</v>
      </c>
      <c r="V138" s="12">
        <f t="shared" si="48"/>
        <v>41192.17</v>
      </c>
      <c r="W138" s="49">
        <f t="shared" si="29"/>
        <v>0</v>
      </c>
      <c r="X138">
        <v>800035529</v>
      </c>
      <c r="Y138" t="s">
        <v>370</v>
      </c>
      <c r="Z138" t="s">
        <v>5</v>
      </c>
      <c r="AA138">
        <v>109</v>
      </c>
      <c r="AB138" s="47">
        <v>45000</v>
      </c>
      <c r="AC138">
        <v>0</v>
      </c>
      <c r="AD138" s="47">
        <v>45000</v>
      </c>
      <c r="AE138" s="47">
        <v>1291.5</v>
      </c>
      <c r="AF138" s="47">
        <v>1148.33</v>
      </c>
      <c r="AG138" s="47">
        <v>1368</v>
      </c>
      <c r="AH138">
        <v>0</v>
      </c>
      <c r="AI138" s="47">
        <v>3807.83</v>
      </c>
      <c r="AJ138" s="47">
        <v>41192.17</v>
      </c>
      <c r="AK138" s="6" t="s">
        <v>786</v>
      </c>
    </row>
    <row r="139" spans="1:37" s="6" customFormat="1" ht="15" x14ac:dyDescent="0.25">
      <c r="A139" s="16">
        <f t="shared" si="30"/>
        <v>121</v>
      </c>
      <c r="B139" s="26" t="s">
        <v>353</v>
      </c>
      <c r="C139" s="14" t="s">
        <v>369</v>
      </c>
      <c r="D139" s="14" t="s">
        <v>5</v>
      </c>
      <c r="E139" s="14" t="s">
        <v>4</v>
      </c>
      <c r="F139" s="14" t="s">
        <v>3</v>
      </c>
      <c r="G139" s="13">
        <v>45078</v>
      </c>
      <c r="H139" s="13">
        <v>45260</v>
      </c>
      <c r="I139" s="12">
        <v>26400</v>
      </c>
      <c r="J139" s="12">
        <v>0</v>
      </c>
      <c r="K139" s="12">
        <v>0</v>
      </c>
      <c r="L139" s="12">
        <f t="shared" si="40"/>
        <v>757.68</v>
      </c>
      <c r="M139" s="12">
        <f t="shared" si="41"/>
        <v>1874.3999999999999</v>
      </c>
      <c r="N139" s="12">
        <f t="shared" si="42"/>
        <v>303.60000000000002</v>
      </c>
      <c r="O139" s="12">
        <f t="shared" si="43"/>
        <v>802.56</v>
      </c>
      <c r="P139" s="12">
        <f t="shared" si="44"/>
        <v>1871.7600000000002</v>
      </c>
      <c r="Q139" s="12"/>
      <c r="R139" s="12">
        <f t="shared" si="45"/>
        <v>5610</v>
      </c>
      <c r="S139" s="12">
        <v>0</v>
      </c>
      <c r="T139" s="12">
        <f t="shared" si="46"/>
        <v>1560.2399999999998</v>
      </c>
      <c r="U139" s="12">
        <f t="shared" si="47"/>
        <v>4049.76</v>
      </c>
      <c r="V139" s="12">
        <f t="shared" si="48"/>
        <v>24839.760000000002</v>
      </c>
      <c r="W139" s="49">
        <f t="shared" si="29"/>
        <v>0</v>
      </c>
      <c r="X139">
        <v>112313291</v>
      </c>
      <c r="Y139" t="s">
        <v>369</v>
      </c>
      <c r="Z139" t="s">
        <v>5</v>
      </c>
      <c r="AA139">
        <v>111</v>
      </c>
      <c r="AB139" s="47">
        <v>26400</v>
      </c>
      <c r="AC139">
        <v>0</v>
      </c>
      <c r="AD139" s="47">
        <v>26400</v>
      </c>
      <c r="AE139">
        <v>757.68</v>
      </c>
      <c r="AF139">
        <v>0</v>
      </c>
      <c r="AG139">
        <v>802.56</v>
      </c>
      <c r="AH139">
        <v>0</v>
      </c>
      <c r="AI139" s="47">
        <v>1560.24</v>
      </c>
      <c r="AJ139" s="47">
        <v>24839.759999999998</v>
      </c>
      <c r="AK139" s="6" t="s">
        <v>786</v>
      </c>
    </row>
    <row r="140" spans="1:37" s="6" customFormat="1" ht="15" x14ac:dyDescent="0.25">
      <c r="A140" s="16">
        <f t="shared" si="30"/>
        <v>122</v>
      </c>
      <c r="B140" s="26" t="s">
        <v>353</v>
      </c>
      <c r="C140" s="14" t="s">
        <v>368</v>
      </c>
      <c r="D140" s="14" t="s">
        <v>5</v>
      </c>
      <c r="E140" s="14" t="s">
        <v>4</v>
      </c>
      <c r="F140" s="14" t="s">
        <v>3</v>
      </c>
      <c r="G140" s="13">
        <v>45078</v>
      </c>
      <c r="H140" s="13">
        <v>45260</v>
      </c>
      <c r="I140" s="12">
        <v>21120</v>
      </c>
      <c r="J140" s="12">
        <v>0</v>
      </c>
      <c r="K140" s="12">
        <v>0</v>
      </c>
      <c r="L140" s="12">
        <f t="shared" si="40"/>
        <v>606.14400000000001</v>
      </c>
      <c r="M140" s="12">
        <f t="shared" si="41"/>
        <v>1499.5199999999998</v>
      </c>
      <c r="N140" s="12">
        <f t="shared" si="42"/>
        <v>242.88</v>
      </c>
      <c r="O140" s="12">
        <f t="shared" si="43"/>
        <v>642.048</v>
      </c>
      <c r="P140" s="12">
        <f t="shared" si="44"/>
        <v>1497.4080000000001</v>
      </c>
      <c r="Q140" s="12"/>
      <c r="R140" s="12">
        <f t="shared" si="45"/>
        <v>4488</v>
      </c>
      <c r="S140" s="12">
        <v>0</v>
      </c>
      <c r="T140" s="12">
        <f t="shared" si="46"/>
        <v>1248.192</v>
      </c>
      <c r="U140" s="12">
        <f t="shared" si="47"/>
        <v>3239.808</v>
      </c>
      <c r="V140" s="12">
        <f t="shared" si="48"/>
        <v>19871.808000000001</v>
      </c>
      <c r="W140" s="49">
        <f t="shared" si="29"/>
        <v>-2.0000000004074536E-3</v>
      </c>
      <c r="X140">
        <v>104173638</v>
      </c>
      <c r="Y140" t="s">
        <v>368</v>
      </c>
      <c r="Z140" t="s">
        <v>5</v>
      </c>
      <c r="AA140">
        <v>117</v>
      </c>
      <c r="AB140" s="47">
        <v>21120</v>
      </c>
      <c r="AC140">
        <v>0</v>
      </c>
      <c r="AD140" s="47">
        <v>21120</v>
      </c>
      <c r="AE140">
        <v>606.14</v>
      </c>
      <c r="AF140">
        <v>0</v>
      </c>
      <c r="AG140">
        <v>642.04999999999995</v>
      </c>
      <c r="AH140">
        <v>0</v>
      </c>
      <c r="AI140" s="47">
        <v>1248.19</v>
      </c>
      <c r="AJ140" s="47">
        <v>19871.810000000001</v>
      </c>
      <c r="AK140" s="6" t="s">
        <v>786</v>
      </c>
    </row>
    <row r="141" spans="1:37" s="6" customFormat="1" ht="15" x14ac:dyDescent="0.25">
      <c r="A141" s="16">
        <f t="shared" si="30"/>
        <v>123</v>
      </c>
      <c r="B141" s="26" t="s">
        <v>353</v>
      </c>
      <c r="C141" s="14" t="s">
        <v>367</v>
      </c>
      <c r="D141" s="14" t="s">
        <v>5</v>
      </c>
      <c r="E141" s="14" t="s">
        <v>4</v>
      </c>
      <c r="F141" s="14" t="s">
        <v>7</v>
      </c>
      <c r="G141" s="13">
        <v>45078</v>
      </c>
      <c r="H141" s="13">
        <v>45260</v>
      </c>
      <c r="I141" s="12">
        <v>33000</v>
      </c>
      <c r="J141" s="12">
        <v>0</v>
      </c>
      <c r="K141" s="12">
        <v>0</v>
      </c>
      <c r="L141" s="12">
        <f t="shared" si="40"/>
        <v>947.1</v>
      </c>
      <c r="M141" s="12">
        <f t="shared" si="41"/>
        <v>2343</v>
      </c>
      <c r="N141" s="12">
        <f t="shared" si="42"/>
        <v>379.5</v>
      </c>
      <c r="O141" s="12">
        <f t="shared" si="43"/>
        <v>1003.2</v>
      </c>
      <c r="P141" s="12">
        <f t="shared" si="44"/>
        <v>2339.7000000000003</v>
      </c>
      <c r="Q141" s="12"/>
      <c r="R141" s="12">
        <f t="shared" si="45"/>
        <v>7012.5</v>
      </c>
      <c r="S141" s="12">
        <v>10602.38</v>
      </c>
      <c r="T141" s="12">
        <f t="shared" si="46"/>
        <v>12552.68</v>
      </c>
      <c r="U141" s="12">
        <f t="shared" si="47"/>
        <v>5062.2000000000007</v>
      </c>
      <c r="V141" s="12">
        <f t="shared" si="48"/>
        <v>20447.32</v>
      </c>
      <c r="W141" s="49">
        <f t="shared" si="29"/>
        <v>0</v>
      </c>
      <c r="X141">
        <v>107556730</v>
      </c>
      <c r="Y141" t="s">
        <v>367</v>
      </c>
      <c r="Z141" t="s">
        <v>5</v>
      </c>
      <c r="AA141">
        <v>121</v>
      </c>
      <c r="AB141" s="47">
        <v>33000</v>
      </c>
      <c r="AC141">
        <v>0</v>
      </c>
      <c r="AD141" s="47">
        <v>33000</v>
      </c>
      <c r="AE141">
        <v>947.1</v>
      </c>
      <c r="AF141">
        <v>0</v>
      </c>
      <c r="AG141" s="47">
        <v>1003.2</v>
      </c>
      <c r="AH141" s="47">
        <v>10602.38</v>
      </c>
      <c r="AI141" s="47">
        <v>12552.68</v>
      </c>
      <c r="AJ141" s="47">
        <v>20447.32</v>
      </c>
      <c r="AK141" s="6" t="s">
        <v>786</v>
      </c>
    </row>
    <row r="142" spans="1:37" s="6" customFormat="1" ht="15" x14ac:dyDescent="0.25">
      <c r="A142" s="16">
        <f t="shared" si="30"/>
        <v>124</v>
      </c>
      <c r="B142" s="26" t="s">
        <v>353</v>
      </c>
      <c r="C142" s="14" t="s">
        <v>366</v>
      </c>
      <c r="D142" s="14" t="s">
        <v>5</v>
      </c>
      <c r="E142" s="14" t="s">
        <v>4</v>
      </c>
      <c r="F142" s="14" t="s">
        <v>3</v>
      </c>
      <c r="G142" s="13">
        <v>45078</v>
      </c>
      <c r="H142" s="13">
        <v>45260</v>
      </c>
      <c r="I142" s="12">
        <v>26400</v>
      </c>
      <c r="J142" s="12">
        <v>0</v>
      </c>
      <c r="K142" s="12">
        <v>0</v>
      </c>
      <c r="L142" s="12">
        <f t="shared" si="40"/>
        <v>757.68</v>
      </c>
      <c r="M142" s="12">
        <f t="shared" si="41"/>
        <v>1874.3999999999999</v>
      </c>
      <c r="N142" s="12">
        <f t="shared" si="42"/>
        <v>303.60000000000002</v>
      </c>
      <c r="O142" s="12">
        <f t="shared" si="43"/>
        <v>802.56</v>
      </c>
      <c r="P142" s="12">
        <f t="shared" si="44"/>
        <v>1871.7600000000002</v>
      </c>
      <c r="Q142" s="12"/>
      <c r="R142" s="12">
        <f t="shared" si="45"/>
        <v>5610</v>
      </c>
      <c r="S142" s="12">
        <v>0</v>
      </c>
      <c r="T142" s="12">
        <f t="shared" si="46"/>
        <v>1560.2399999999998</v>
      </c>
      <c r="U142" s="12">
        <f t="shared" si="47"/>
        <v>4049.76</v>
      </c>
      <c r="V142" s="12">
        <f t="shared" si="48"/>
        <v>24839.760000000002</v>
      </c>
      <c r="W142" s="49">
        <f t="shared" si="29"/>
        <v>0</v>
      </c>
      <c r="X142">
        <v>400231916</v>
      </c>
      <c r="Y142" t="s">
        <v>366</v>
      </c>
      <c r="Z142" t="s">
        <v>5</v>
      </c>
      <c r="AA142">
        <v>127</v>
      </c>
      <c r="AB142" s="47">
        <v>26400</v>
      </c>
      <c r="AC142">
        <v>0</v>
      </c>
      <c r="AD142" s="47">
        <v>26400</v>
      </c>
      <c r="AE142">
        <v>757.68</v>
      </c>
      <c r="AF142">
        <v>0</v>
      </c>
      <c r="AG142">
        <v>802.56</v>
      </c>
      <c r="AH142">
        <v>0</v>
      </c>
      <c r="AI142" s="47">
        <v>1560.24</v>
      </c>
      <c r="AJ142" s="47">
        <v>24839.759999999998</v>
      </c>
      <c r="AK142" s="6" t="s">
        <v>787</v>
      </c>
    </row>
    <row r="143" spans="1:37" s="6" customFormat="1" ht="15" x14ac:dyDescent="0.25">
      <c r="A143" s="16">
        <f t="shared" si="30"/>
        <v>125</v>
      </c>
      <c r="B143" s="26" t="s">
        <v>353</v>
      </c>
      <c r="C143" s="14" t="s">
        <v>365</v>
      </c>
      <c r="D143" s="14" t="s">
        <v>5</v>
      </c>
      <c r="E143" s="14" t="s">
        <v>4</v>
      </c>
      <c r="F143" s="14" t="s">
        <v>7</v>
      </c>
      <c r="G143" s="13">
        <v>45078</v>
      </c>
      <c r="H143" s="13">
        <v>45260</v>
      </c>
      <c r="I143" s="12">
        <v>84000</v>
      </c>
      <c r="J143" s="12">
        <v>8341.77</v>
      </c>
      <c r="K143" s="12">
        <v>0</v>
      </c>
      <c r="L143" s="12">
        <f t="shared" si="40"/>
        <v>2410.8000000000002</v>
      </c>
      <c r="M143" s="12">
        <f t="shared" si="41"/>
        <v>5963.9999999999991</v>
      </c>
      <c r="N143" s="12">
        <f t="shared" si="42"/>
        <v>966</v>
      </c>
      <c r="O143" s="12">
        <f t="shared" si="43"/>
        <v>2553.6</v>
      </c>
      <c r="P143" s="12">
        <f t="shared" si="44"/>
        <v>5955.6</v>
      </c>
      <c r="Q143" s="12"/>
      <c r="R143" s="12">
        <f t="shared" si="45"/>
        <v>17850</v>
      </c>
      <c r="S143" s="12">
        <v>0</v>
      </c>
      <c r="T143" s="12">
        <f t="shared" si="46"/>
        <v>13306.17</v>
      </c>
      <c r="U143" s="12">
        <f t="shared" si="47"/>
        <v>12885.599999999999</v>
      </c>
      <c r="V143" s="12">
        <f t="shared" si="48"/>
        <v>70693.83</v>
      </c>
      <c r="W143" s="49">
        <f t="shared" si="29"/>
        <v>0</v>
      </c>
      <c r="X143">
        <v>1600080319</v>
      </c>
      <c r="Y143" t="s">
        <v>365</v>
      </c>
      <c r="Z143" t="s">
        <v>5</v>
      </c>
      <c r="AA143">
        <v>129</v>
      </c>
      <c r="AB143" s="47">
        <v>84000</v>
      </c>
      <c r="AC143">
        <v>0</v>
      </c>
      <c r="AD143" s="47">
        <v>84000</v>
      </c>
      <c r="AE143" s="47">
        <v>2410.8000000000002</v>
      </c>
      <c r="AF143" s="47">
        <v>8341.77</v>
      </c>
      <c r="AG143" s="47">
        <v>2553.6</v>
      </c>
      <c r="AH143">
        <v>0</v>
      </c>
      <c r="AI143" s="47">
        <v>13306.17</v>
      </c>
      <c r="AJ143" s="47">
        <v>70693.83</v>
      </c>
      <c r="AK143" s="6" t="s">
        <v>787</v>
      </c>
    </row>
    <row r="144" spans="1:37" s="6" customFormat="1" ht="15" x14ac:dyDescent="0.25">
      <c r="A144" s="16">
        <f t="shared" si="30"/>
        <v>126</v>
      </c>
      <c r="B144" s="26" t="s">
        <v>353</v>
      </c>
      <c r="C144" s="14" t="s">
        <v>364</v>
      </c>
      <c r="D144" s="14" t="s">
        <v>5</v>
      </c>
      <c r="E144" s="14" t="s">
        <v>4</v>
      </c>
      <c r="F144" s="14" t="s">
        <v>3</v>
      </c>
      <c r="G144" s="13">
        <v>45078</v>
      </c>
      <c r="H144" s="13">
        <v>45260</v>
      </c>
      <c r="I144" s="12">
        <v>120000</v>
      </c>
      <c r="J144" s="12">
        <v>0</v>
      </c>
      <c r="K144" s="12">
        <v>0</v>
      </c>
      <c r="L144" s="12">
        <f t="shared" si="40"/>
        <v>3444</v>
      </c>
      <c r="M144" s="12">
        <f t="shared" si="41"/>
        <v>8520</v>
      </c>
      <c r="N144" s="12">
        <f t="shared" si="42"/>
        <v>1380</v>
      </c>
      <c r="O144" s="12">
        <f t="shared" si="43"/>
        <v>3648</v>
      </c>
      <c r="P144" s="12">
        <f t="shared" si="44"/>
        <v>8508</v>
      </c>
      <c r="Q144" s="12"/>
      <c r="R144" s="12">
        <f t="shared" si="45"/>
        <v>25500</v>
      </c>
      <c r="S144" s="12">
        <v>0</v>
      </c>
      <c r="T144" s="12">
        <f t="shared" si="46"/>
        <v>7092</v>
      </c>
      <c r="U144" s="12">
        <f t="shared" si="47"/>
        <v>18408</v>
      </c>
      <c r="V144" s="12">
        <f t="shared" si="48"/>
        <v>112908</v>
      </c>
      <c r="W144" s="49">
        <f t="shared" si="29"/>
        <v>0</v>
      </c>
      <c r="X144">
        <v>106812381</v>
      </c>
      <c r="Y144" t="s">
        <v>364</v>
      </c>
      <c r="Z144" t="s">
        <v>5</v>
      </c>
      <c r="AA144">
        <v>134</v>
      </c>
      <c r="AB144" s="47">
        <v>120000</v>
      </c>
      <c r="AC144">
        <v>0</v>
      </c>
      <c r="AD144" s="47">
        <v>120000</v>
      </c>
      <c r="AE144" s="47">
        <v>3444</v>
      </c>
      <c r="AF144">
        <v>0</v>
      </c>
      <c r="AG144" s="47">
        <v>3648</v>
      </c>
      <c r="AH144">
        <v>0</v>
      </c>
      <c r="AI144" s="47">
        <v>7092</v>
      </c>
      <c r="AJ144" s="47">
        <v>112908</v>
      </c>
      <c r="AK144" s="6" t="s">
        <v>786</v>
      </c>
    </row>
    <row r="145" spans="1:37" s="6" customFormat="1" ht="15" x14ac:dyDescent="0.25">
      <c r="A145" s="16">
        <f t="shared" si="30"/>
        <v>127</v>
      </c>
      <c r="B145" s="26" t="s">
        <v>353</v>
      </c>
      <c r="C145" s="14" t="s">
        <v>363</v>
      </c>
      <c r="D145" s="14" t="s">
        <v>5</v>
      </c>
      <c r="E145" s="14" t="s">
        <v>4</v>
      </c>
      <c r="F145" s="14" t="s">
        <v>7</v>
      </c>
      <c r="G145" s="13">
        <v>45078</v>
      </c>
      <c r="H145" s="13">
        <v>45260</v>
      </c>
      <c r="I145" s="12">
        <v>30000</v>
      </c>
      <c r="J145" s="12">
        <v>0</v>
      </c>
      <c r="K145" s="12">
        <v>0</v>
      </c>
      <c r="L145" s="12">
        <f t="shared" si="40"/>
        <v>861</v>
      </c>
      <c r="M145" s="12">
        <f t="shared" si="41"/>
        <v>2130</v>
      </c>
      <c r="N145" s="12">
        <f t="shared" si="42"/>
        <v>345</v>
      </c>
      <c r="O145" s="12">
        <f t="shared" si="43"/>
        <v>912</v>
      </c>
      <c r="P145" s="12">
        <f t="shared" si="44"/>
        <v>2127</v>
      </c>
      <c r="Q145" s="12"/>
      <c r="R145" s="12">
        <f t="shared" si="45"/>
        <v>6375</v>
      </c>
      <c r="S145" s="12">
        <v>0</v>
      </c>
      <c r="T145" s="12">
        <f t="shared" si="46"/>
        <v>1773</v>
      </c>
      <c r="U145" s="12">
        <f t="shared" si="47"/>
        <v>4602</v>
      </c>
      <c r="V145" s="12">
        <f t="shared" si="48"/>
        <v>28227</v>
      </c>
      <c r="W145" s="49">
        <f t="shared" si="29"/>
        <v>0</v>
      </c>
      <c r="X145">
        <v>100564905</v>
      </c>
      <c r="Y145" t="s">
        <v>363</v>
      </c>
      <c r="Z145" t="s">
        <v>5</v>
      </c>
      <c r="AA145">
        <v>136</v>
      </c>
      <c r="AB145" s="47">
        <v>30000</v>
      </c>
      <c r="AC145">
        <v>0</v>
      </c>
      <c r="AD145" s="47">
        <v>30000</v>
      </c>
      <c r="AE145">
        <v>861</v>
      </c>
      <c r="AF145">
        <v>0</v>
      </c>
      <c r="AG145">
        <v>912</v>
      </c>
      <c r="AH145">
        <v>0</v>
      </c>
      <c r="AI145" s="47">
        <v>1773</v>
      </c>
      <c r="AJ145" s="47">
        <v>28227</v>
      </c>
      <c r="AK145" s="6" t="s">
        <v>786</v>
      </c>
    </row>
    <row r="146" spans="1:37" s="6" customFormat="1" ht="15" x14ac:dyDescent="0.25">
      <c r="A146" s="16">
        <f t="shared" si="30"/>
        <v>128</v>
      </c>
      <c r="B146" s="26" t="s">
        <v>353</v>
      </c>
      <c r="C146" s="14" t="s">
        <v>362</v>
      </c>
      <c r="D146" s="14" t="s">
        <v>5</v>
      </c>
      <c r="E146" s="14" t="s">
        <v>4</v>
      </c>
      <c r="F146" s="14" t="s">
        <v>3</v>
      </c>
      <c r="G146" s="13">
        <v>45078</v>
      </c>
      <c r="H146" s="13">
        <v>45260</v>
      </c>
      <c r="I146" s="12">
        <v>102000</v>
      </c>
      <c r="J146" s="12">
        <v>0</v>
      </c>
      <c r="K146" s="12">
        <v>0</v>
      </c>
      <c r="L146" s="12">
        <f t="shared" si="40"/>
        <v>2927.4</v>
      </c>
      <c r="M146" s="12">
        <f t="shared" si="41"/>
        <v>7241.9999999999991</v>
      </c>
      <c r="N146" s="12">
        <f t="shared" si="42"/>
        <v>1173</v>
      </c>
      <c r="O146" s="12">
        <f t="shared" si="43"/>
        <v>3100.8</v>
      </c>
      <c r="P146" s="12">
        <f t="shared" si="44"/>
        <v>7231.8</v>
      </c>
      <c r="Q146" s="12"/>
      <c r="R146" s="12">
        <f t="shared" si="45"/>
        <v>21675</v>
      </c>
      <c r="S146" s="12">
        <v>0</v>
      </c>
      <c r="T146" s="12">
        <f t="shared" si="46"/>
        <v>6028.2000000000007</v>
      </c>
      <c r="U146" s="12">
        <f t="shared" si="47"/>
        <v>15646.8</v>
      </c>
      <c r="V146" s="12">
        <f t="shared" si="48"/>
        <v>95971.8</v>
      </c>
      <c r="W146" s="49">
        <f t="shared" si="29"/>
        <v>0</v>
      </c>
      <c r="X146">
        <v>2301630022</v>
      </c>
      <c r="Y146" t="s">
        <v>362</v>
      </c>
      <c r="Z146" t="s">
        <v>5</v>
      </c>
      <c r="AA146">
        <v>162</v>
      </c>
      <c r="AB146" s="47">
        <v>102000</v>
      </c>
      <c r="AC146">
        <v>0</v>
      </c>
      <c r="AD146" s="47">
        <v>102000</v>
      </c>
      <c r="AE146" s="47">
        <v>2927.4</v>
      </c>
      <c r="AF146">
        <v>0</v>
      </c>
      <c r="AG146" s="47">
        <v>3100.8</v>
      </c>
      <c r="AH146">
        <v>0</v>
      </c>
      <c r="AI146" s="47">
        <v>6028.2</v>
      </c>
      <c r="AJ146" s="47">
        <v>95971.8</v>
      </c>
      <c r="AK146" s="6" t="s">
        <v>786</v>
      </c>
    </row>
    <row r="147" spans="1:37" s="6" customFormat="1" ht="15" x14ac:dyDescent="0.25">
      <c r="A147" s="16">
        <f t="shared" si="30"/>
        <v>129</v>
      </c>
      <c r="B147" s="26" t="s">
        <v>353</v>
      </c>
      <c r="C147" s="14" t="s">
        <v>361</v>
      </c>
      <c r="D147" s="14" t="s">
        <v>5</v>
      </c>
      <c r="E147" s="14" t="s">
        <v>4</v>
      </c>
      <c r="F147" s="14" t="s">
        <v>3</v>
      </c>
      <c r="G147" s="13">
        <v>45078</v>
      </c>
      <c r="H147" s="13">
        <v>45260</v>
      </c>
      <c r="I147" s="12">
        <v>26400</v>
      </c>
      <c r="J147" s="12">
        <v>0</v>
      </c>
      <c r="K147" s="12">
        <v>0</v>
      </c>
      <c r="L147" s="12">
        <f t="shared" si="40"/>
        <v>757.68</v>
      </c>
      <c r="M147" s="12">
        <f t="shared" si="41"/>
        <v>1874.3999999999999</v>
      </c>
      <c r="N147" s="12">
        <f t="shared" si="42"/>
        <v>303.60000000000002</v>
      </c>
      <c r="O147" s="12">
        <f t="shared" si="43"/>
        <v>802.56</v>
      </c>
      <c r="P147" s="12">
        <f t="shared" si="44"/>
        <v>1871.7600000000002</v>
      </c>
      <c r="Q147" s="12"/>
      <c r="R147" s="12">
        <f t="shared" si="45"/>
        <v>5610</v>
      </c>
      <c r="S147" s="12">
        <v>2574.58</v>
      </c>
      <c r="T147" s="12">
        <f t="shared" si="46"/>
        <v>4134.82</v>
      </c>
      <c r="U147" s="12">
        <f t="shared" si="47"/>
        <v>4049.76</v>
      </c>
      <c r="V147" s="12">
        <f t="shared" si="48"/>
        <v>22265.18</v>
      </c>
      <c r="W147" s="49">
        <f t="shared" ref="W147:W210" si="49">+V147-AJ147</f>
        <v>0</v>
      </c>
      <c r="X147">
        <v>22301474825</v>
      </c>
      <c r="Y147" t="s">
        <v>361</v>
      </c>
      <c r="Z147" t="s">
        <v>5</v>
      </c>
      <c r="AA147">
        <v>164</v>
      </c>
      <c r="AB147" s="47">
        <v>26400</v>
      </c>
      <c r="AC147">
        <v>0</v>
      </c>
      <c r="AD147" s="47">
        <v>26400</v>
      </c>
      <c r="AE147">
        <v>757.68</v>
      </c>
      <c r="AF147">
        <v>0</v>
      </c>
      <c r="AG147">
        <v>802.56</v>
      </c>
      <c r="AH147" s="47">
        <v>2574.58</v>
      </c>
      <c r="AI147" s="47">
        <v>4134.82</v>
      </c>
      <c r="AJ147" s="47">
        <v>22265.18</v>
      </c>
      <c r="AK147" s="6" t="s">
        <v>786</v>
      </c>
    </row>
    <row r="148" spans="1:37" s="6" customFormat="1" ht="15" x14ac:dyDescent="0.25">
      <c r="A148" s="16">
        <f t="shared" ref="A148:A211" si="50">1+A147</f>
        <v>130</v>
      </c>
      <c r="B148" s="26" t="s">
        <v>353</v>
      </c>
      <c r="C148" s="14" t="s">
        <v>360</v>
      </c>
      <c r="D148" s="14" t="s">
        <v>5</v>
      </c>
      <c r="E148" s="14" t="s">
        <v>4</v>
      </c>
      <c r="F148" s="14" t="s">
        <v>3</v>
      </c>
      <c r="G148" s="13">
        <v>45078</v>
      </c>
      <c r="H148" s="13">
        <v>45260</v>
      </c>
      <c r="I148" s="12">
        <v>33000</v>
      </c>
      <c r="J148" s="12">
        <v>0</v>
      </c>
      <c r="K148" s="12">
        <v>0</v>
      </c>
      <c r="L148" s="12">
        <f t="shared" si="40"/>
        <v>947.1</v>
      </c>
      <c r="M148" s="12">
        <f t="shared" si="41"/>
        <v>2343</v>
      </c>
      <c r="N148" s="12">
        <f t="shared" si="42"/>
        <v>379.5</v>
      </c>
      <c r="O148" s="12">
        <f t="shared" si="43"/>
        <v>1003.2</v>
      </c>
      <c r="P148" s="12">
        <f t="shared" si="44"/>
        <v>2339.7000000000003</v>
      </c>
      <c r="Q148" s="12"/>
      <c r="R148" s="12">
        <f t="shared" si="45"/>
        <v>7012.5</v>
      </c>
      <c r="S148" s="12">
        <v>0</v>
      </c>
      <c r="T148" s="12">
        <f t="shared" si="46"/>
        <v>1950.3000000000002</v>
      </c>
      <c r="U148" s="12">
        <f t="shared" si="47"/>
        <v>5062.2000000000007</v>
      </c>
      <c r="V148" s="12">
        <f t="shared" si="48"/>
        <v>31049.7</v>
      </c>
      <c r="W148" s="49">
        <f t="shared" si="49"/>
        <v>0</v>
      </c>
      <c r="X148">
        <v>104291349</v>
      </c>
      <c r="Y148" t="s">
        <v>360</v>
      </c>
      <c r="Z148" t="s">
        <v>5</v>
      </c>
      <c r="AA148">
        <v>166</v>
      </c>
      <c r="AB148" s="47">
        <v>33000</v>
      </c>
      <c r="AC148">
        <v>0</v>
      </c>
      <c r="AD148" s="47">
        <v>33000</v>
      </c>
      <c r="AE148">
        <v>947.1</v>
      </c>
      <c r="AF148">
        <v>0</v>
      </c>
      <c r="AG148" s="47">
        <v>1003.2</v>
      </c>
      <c r="AH148">
        <v>0</v>
      </c>
      <c r="AI148" s="47">
        <v>1950.3</v>
      </c>
      <c r="AJ148" s="47">
        <v>31049.7</v>
      </c>
      <c r="AK148" s="6" t="s">
        <v>786</v>
      </c>
    </row>
    <row r="149" spans="1:37" s="6" customFormat="1" ht="15" x14ac:dyDescent="0.25">
      <c r="A149" s="16">
        <f t="shared" si="50"/>
        <v>131</v>
      </c>
      <c r="B149" s="26" t="s">
        <v>353</v>
      </c>
      <c r="C149" s="14" t="s">
        <v>359</v>
      </c>
      <c r="D149" s="14" t="s">
        <v>5</v>
      </c>
      <c r="E149" s="14" t="s">
        <v>4</v>
      </c>
      <c r="F149" s="14" t="s">
        <v>3</v>
      </c>
      <c r="G149" s="13">
        <v>45078</v>
      </c>
      <c r="H149" s="13">
        <v>45260</v>
      </c>
      <c r="I149" s="12">
        <v>45000</v>
      </c>
      <c r="J149" s="12">
        <v>0</v>
      </c>
      <c r="K149" s="12">
        <v>0</v>
      </c>
      <c r="L149" s="12">
        <f t="shared" si="40"/>
        <v>1291.5</v>
      </c>
      <c r="M149" s="12">
        <f t="shared" si="41"/>
        <v>3194.9999999999995</v>
      </c>
      <c r="N149" s="12">
        <f t="shared" si="42"/>
        <v>517.5</v>
      </c>
      <c r="O149" s="12">
        <f t="shared" si="43"/>
        <v>1368</v>
      </c>
      <c r="P149" s="12">
        <f t="shared" si="44"/>
        <v>3190.5</v>
      </c>
      <c r="Q149" s="12"/>
      <c r="R149" s="12">
        <f t="shared" si="45"/>
        <v>9562.5</v>
      </c>
      <c r="S149" s="12">
        <v>0</v>
      </c>
      <c r="T149" s="12">
        <f t="shared" si="46"/>
        <v>2659.5</v>
      </c>
      <c r="U149" s="12">
        <f t="shared" si="47"/>
        <v>6903</v>
      </c>
      <c r="V149" s="12">
        <f t="shared" si="48"/>
        <v>42340.5</v>
      </c>
      <c r="W149" s="49">
        <f t="shared" si="49"/>
        <v>0</v>
      </c>
      <c r="X149">
        <v>22300893066</v>
      </c>
      <c r="Y149" t="s">
        <v>359</v>
      </c>
      <c r="Z149" t="s">
        <v>5</v>
      </c>
      <c r="AA149">
        <v>170</v>
      </c>
      <c r="AB149" s="47">
        <v>45000</v>
      </c>
      <c r="AC149">
        <v>0</v>
      </c>
      <c r="AD149" s="47">
        <v>45000</v>
      </c>
      <c r="AE149" s="47">
        <v>1291.5</v>
      </c>
      <c r="AF149">
        <v>0</v>
      </c>
      <c r="AG149" s="47">
        <v>1368</v>
      </c>
      <c r="AH149">
        <v>0</v>
      </c>
      <c r="AI149" s="47">
        <v>2659.5</v>
      </c>
      <c r="AJ149" s="47">
        <v>42340.5</v>
      </c>
      <c r="AK149" s="6" t="s">
        <v>787</v>
      </c>
    </row>
    <row r="150" spans="1:37" s="6" customFormat="1" ht="15" x14ac:dyDescent="0.25">
      <c r="A150" s="16">
        <f t="shared" si="50"/>
        <v>132</v>
      </c>
      <c r="B150" s="26" t="s">
        <v>353</v>
      </c>
      <c r="C150" s="14" t="s">
        <v>358</v>
      </c>
      <c r="D150" s="14" t="s">
        <v>5</v>
      </c>
      <c r="E150" s="14" t="s">
        <v>4</v>
      </c>
      <c r="F150" s="14" t="s">
        <v>3</v>
      </c>
      <c r="G150" s="13">
        <v>45078</v>
      </c>
      <c r="H150" s="13">
        <v>45260</v>
      </c>
      <c r="I150" s="12">
        <v>55000</v>
      </c>
      <c r="J150" s="12">
        <v>2559.6799999999998</v>
      </c>
      <c r="K150" s="12">
        <v>0</v>
      </c>
      <c r="L150" s="12">
        <f t="shared" si="40"/>
        <v>1578.5</v>
      </c>
      <c r="M150" s="12">
        <f t="shared" si="41"/>
        <v>3904.9999999999995</v>
      </c>
      <c r="N150" s="12">
        <f t="shared" si="42"/>
        <v>632.5</v>
      </c>
      <c r="O150" s="12">
        <f t="shared" si="43"/>
        <v>1672</v>
      </c>
      <c r="P150" s="12">
        <f t="shared" si="44"/>
        <v>3899.5000000000005</v>
      </c>
      <c r="Q150" s="12"/>
      <c r="R150" s="12">
        <f t="shared" si="45"/>
        <v>11687.5</v>
      </c>
      <c r="S150" s="12">
        <v>0</v>
      </c>
      <c r="T150" s="12">
        <f t="shared" si="46"/>
        <v>5810.18</v>
      </c>
      <c r="U150" s="12">
        <f t="shared" si="47"/>
        <v>8437</v>
      </c>
      <c r="V150" s="12">
        <f t="shared" si="48"/>
        <v>49189.82</v>
      </c>
      <c r="W150" s="49">
        <f t="shared" si="49"/>
        <v>0</v>
      </c>
      <c r="X150">
        <v>40221332675</v>
      </c>
      <c r="Y150" t="s">
        <v>358</v>
      </c>
      <c r="Z150" t="s">
        <v>5</v>
      </c>
      <c r="AA150">
        <v>172</v>
      </c>
      <c r="AB150" s="47">
        <v>55000</v>
      </c>
      <c r="AC150">
        <v>0</v>
      </c>
      <c r="AD150" s="47">
        <v>55000</v>
      </c>
      <c r="AE150" s="47">
        <v>1578.5</v>
      </c>
      <c r="AF150" s="47">
        <v>2559.6799999999998</v>
      </c>
      <c r="AG150" s="47">
        <v>1672</v>
      </c>
      <c r="AH150">
        <v>0</v>
      </c>
      <c r="AI150" s="47">
        <v>5810.18</v>
      </c>
      <c r="AJ150" s="47">
        <v>49189.82</v>
      </c>
      <c r="AK150" s="6" t="s">
        <v>786</v>
      </c>
    </row>
    <row r="151" spans="1:37" s="6" customFormat="1" ht="15" x14ac:dyDescent="0.25">
      <c r="A151" s="16">
        <f t="shared" si="50"/>
        <v>133</v>
      </c>
      <c r="B151" s="26" t="s">
        <v>353</v>
      </c>
      <c r="C151" s="14" t="s">
        <v>357</v>
      </c>
      <c r="D151" s="14" t="s">
        <v>5</v>
      </c>
      <c r="E151" s="14" t="s">
        <v>4</v>
      </c>
      <c r="F151" s="14" t="s">
        <v>3</v>
      </c>
      <c r="G151" s="13">
        <v>45078</v>
      </c>
      <c r="H151" s="13">
        <v>45260</v>
      </c>
      <c r="I151" s="12">
        <v>55000</v>
      </c>
      <c r="J151" s="12">
        <v>2321.5700000000002</v>
      </c>
      <c r="K151" s="12">
        <v>0</v>
      </c>
      <c r="L151" s="12">
        <f t="shared" si="40"/>
        <v>1578.5</v>
      </c>
      <c r="M151" s="12">
        <f t="shared" si="41"/>
        <v>3904.9999999999995</v>
      </c>
      <c r="N151" s="12">
        <f t="shared" si="42"/>
        <v>632.5</v>
      </c>
      <c r="O151" s="12">
        <f t="shared" si="43"/>
        <v>1672</v>
      </c>
      <c r="P151" s="12">
        <f t="shared" si="44"/>
        <v>3899.5000000000005</v>
      </c>
      <c r="Q151" s="12">
        <v>1587.38</v>
      </c>
      <c r="R151" s="12">
        <f t="shared" si="45"/>
        <v>11687.5</v>
      </c>
      <c r="S151" s="12">
        <v>0</v>
      </c>
      <c r="T151" s="12">
        <f t="shared" si="46"/>
        <v>7159.4500000000007</v>
      </c>
      <c r="U151" s="12">
        <f t="shared" si="47"/>
        <v>8437</v>
      </c>
      <c r="V151" s="12">
        <f t="shared" si="48"/>
        <v>47840.55</v>
      </c>
      <c r="W151" s="49">
        <f t="shared" si="49"/>
        <v>0</v>
      </c>
      <c r="X151">
        <v>40239663061</v>
      </c>
      <c r="Y151" t="s">
        <v>357</v>
      </c>
      <c r="Z151" t="s">
        <v>5</v>
      </c>
      <c r="AA151">
        <v>174</v>
      </c>
      <c r="AB151" s="47">
        <v>55000</v>
      </c>
      <c r="AC151">
        <v>0</v>
      </c>
      <c r="AD151" s="47">
        <v>55000</v>
      </c>
      <c r="AE151" s="47">
        <v>1578.5</v>
      </c>
      <c r="AF151" s="47">
        <v>2321.5700000000002</v>
      </c>
      <c r="AG151" s="47">
        <v>1672</v>
      </c>
      <c r="AH151" s="47">
        <v>1587.38</v>
      </c>
      <c r="AI151" s="47">
        <v>7159.45</v>
      </c>
      <c r="AJ151" s="47">
        <v>47840.55</v>
      </c>
      <c r="AK151" s="6" t="s">
        <v>786</v>
      </c>
    </row>
    <row r="152" spans="1:37" s="6" customFormat="1" ht="15" x14ac:dyDescent="0.25">
      <c r="A152" s="16">
        <f t="shared" si="50"/>
        <v>134</v>
      </c>
      <c r="B152" s="26" t="s">
        <v>353</v>
      </c>
      <c r="C152" s="14" t="s">
        <v>356</v>
      </c>
      <c r="D152" s="14" t="s">
        <v>5</v>
      </c>
      <c r="E152" s="14" t="s">
        <v>4</v>
      </c>
      <c r="F152" s="14" t="s">
        <v>3</v>
      </c>
      <c r="G152" s="13">
        <v>45078</v>
      </c>
      <c r="H152" s="13">
        <v>45260</v>
      </c>
      <c r="I152" s="12">
        <v>120000</v>
      </c>
      <c r="J152" s="12">
        <v>16809.87</v>
      </c>
      <c r="K152" s="12">
        <v>0</v>
      </c>
      <c r="L152" s="12">
        <f t="shared" si="40"/>
        <v>3444</v>
      </c>
      <c r="M152" s="12">
        <f t="shared" si="41"/>
        <v>8520</v>
      </c>
      <c r="N152" s="12">
        <f t="shared" si="42"/>
        <v>1380</v>
      </c>
      <c r="O152" s="12">
        <f t="shared" si="43"/>
        <v>3648</v>
      </c>
      <c r="P152" s="12">
        <f t="shared" si="44"/>
        <v>8508</v>
      </c>
      <c r="Q152" s="12"/>
      <c r="R152" s="12">
        <f t="shared" si="45"/>
        <v>25500</v>
      </c>
      <c r="S152" s="12">
        <v>0</v>
      </c>
      <c r="T152" s="12">
        <f t="shared" si="46"/>
        <v>23901.87</v>
      </c>
      <c r="U152" s="12">
        <f t="shared" si="47"/>
        <v>18408</v>
      </c>
      <c r="V152" s="12">
        <f t="shared" si="48"/>
        <v>96098.13</v>
      </c>
      <c r="W152" s="49">
        <f t="shared" si="49"/>
        <v>0</v>
      </c>
      <c r="X152">
        <v>22300380213</v>
      </c>
      <c r="Y152" t="s">
        <v>356</v>
      </c>
      <c r="Z152" t="s">
        <v>5</v>
      </c>
      <c r="AA152">
        <v>242</v>
      </c>
      <c r="AB152" s="47">
        <v>120000</v>
      </c>
      <c r="AC152">
        <v>0</v>
      </c>
      <c r="AD152" s="47">
        <v>120000</v>
      </c>
      <c r="AE152" s="47">
        <v>3444</v>
      </c>
      <c r="AF152" s="47">
        <v>16809.87</v>
      </c>
      <c r="AG152" s="47">
        <v>3648</v>
      </c>
      <c r="AH152">
        <v>0</v>
      </c>
      <c r="AI152" s="47">
        <v>23901.87</v>
      </c>
      <c r="AJ152" s="47">
        <v>96098.13</v>
      </c>
      <c r="AK152" s="6" t="s">
        <v>786</v>
      </c>
    </row>
    <row r="153" spans="1:37" s="6" customFormat="1" ht="15" x14ac:dyDescent="0.25">
      <c r="A153" s="16">
        <f t="shared" si="50"/>
        <v>135</v>
      </c>
      <c r="B153" s="26" t="s">
        <v>353</v>
      </c>
      <c r="C153" s="14" t="s">
        <v>354</v>
      </c>
      <c r="D153" s="14" t="s">
        <v>5</v>
      </c>
      <c r="E153" s="14" t="s">
        <v>4</v>
      </c>
      <c r="F153" s="14" t="s">
        <v>3</v>
      </c>
      <c r="G153" s="13">
        <v>45078</v>
      </c>
      <c r="H153" s="13">
        <v>45260</v>
      </c>
      <c r="I153" s="12">
        <v>18000</v>
      </c>
      <c r="J153" s="12">
        <v>0</v>
      </c>
      <c r="K153" s="12">
        <v>0</v>
      </c>
      <c r="L153" s="12">
        <f t="shared" si="40"/>
        <v>516.6</v>
      </c>
      <c r="M153" s="12">
        <f t="shared" si="41"/>
        <v>1277.9999999999998</v>
      </c>
      <c r="N153" s="12">
        <f t="shared" si="42"/>
        <v>207</v>
      </c>
      <c r="O153" s="12">
        <f t="shared" si="43"/>
        <v>547.20000000000005</v>
      </c>
      <c r="P153" s="12">
        <f t="shared" si="44"/>
        <v>1276.2</v>
      </c>
      <c r="Q153" s="12"/>
      <c r="R153" s="12">
        <f t="shared" si="45"/>
        <v>3825</v>
      </c>
      <c r="S153" s="12">
        <v>0</v>
      </c>
      <c r="T153" s="12">
        <f t="shared" si="46"/>
        <v>1063.8000000000002</v>
      </c>
      <c r="U153" s="12">
        <f t="shared" si="47"/>
        <v>2761.2</v>
      </c>
      <c r="V153" s="12">
        <f t="shared" si="48"/>
        <v>16936.2</v>
      </c>
      <c r="W153" s="49">
        <f t="shared" si="49"/>
        <v>0</v>
      </c>
      <c r="X153">
        <v>5500273866</v>
      </c>
      <c r="Y153" t="s">
        <v>354</v>
      </c>
      <c r="Z153" t="s">
        <v>5</v>
      </c>
      <c r="AA153">
        <v>186</v>
      </c>
      <c r="AB153" s="47">
        <v>18000</v>
      </c>
      <c r="AC153">
        <v>0</v>
      </c>
      <c r="AD153" s="47">
        <v>18000</v>
      </c>
      <c r="AE153">
        <v>516.6</v>
      </c>
      <c r="AF153">
        <v>0</v>
      </c>
      <c r="AG153">
        <v>547.20000000000005</v>
      </c>
      <c r="AH153">
        <v>0</v>
      </c>
      <c r="AI153" s="47">
        <v>1063.8</v>
      </c>
      <c r="AJ153" s="47">
        <v>16936.2</v>
      </c>
      <c r="AK153" s="6" t="s">
        <v>786</v>
      </c>
    </row>
    <row r="154" spans="1:37" s="6" customFormat="1" ht="15" x14ac:dyDescent="0.25">
      <c r="A154" s="16">
        <f t="shared" si="50"/>
        <v>136</v>
      </c>
      <c r="B154" s="26" t="s">
        <v>353</v>
      </c>
      <c r="C154" s="14" t="s">
        <v>352</v>
      </c>
      <c r="D154" s="14" t="s">
        <v>5</v>
      </c>
      <c r="E154" s="14" t="s">
        <v>4</v>
      </c>
      <c r="F154" s="14" t="s">
        <v>3</v>
      </c>
      <c r="G154" s="13">
        <v>45078</v>
      </c>
      <c r="H154" s="13">
        <v>45260</v>
      </c>
      <c r="I154" s="12">
        <v>33000</v>
      </c>
      <c r="J154" s="12">
        <v>0</v>
      </c>
      <c r="K154" s="12">
        <v>0</v>
      </c>
      <c r="L154" s="12">
        <f t="shared" si="40"/>
        <v>947.1</v>
      </c>
      <c r="M154" s="12">
        <f t="shared" si="41"/>
        <v>2343</v>
      </c>
      <c r="N154" s="12">
        <f t="shared" si="42"/>
        <v>379.5</v>
      </c>
      <c r="O154" s="12">
        <f t="shared" si="43"/>
        <v>1003.2</v>
      </c>
      <c r="P154" s="12">
        <f t="shared" si="44"/>
        <v>2339.7000000000003</v>
      </c>
      <c r="Q154" s="12"/>
      <c r="R154" s="12">
        <f t="shared" si="45"/>
        <v>7012.5</v>
      </c>
      <c r="S154" s="12">
        <v>0</v>
      </c>
      <c r="T154" s="12">
        <f t="shared" si="46"/>
        <v>1950.3000000000002</v>
      </c>
      <c r="U154" s="12">
        <f t="shared" si="47"/>
        <v>5062.2000000000007</v>
      </c>
      <c r="V154" s="12">
        <f t="shared" si="48"/>
        <v>31049.7</v>
      </c>
      <c r="W154" s="49">
        <f t="shared" si="49"/>
        <v>0</v>
      </c>
      <c r="X154">
        <v>110160207</v>
      </c>
      <c r="Y154" t="s">
        <v>352</v>
      </c>
      <c r="Z154" t="s">
        <v>5</v>
      </c>
      <c r="AA154">
        <v>188</v>
      </c>
      <c r="AB154" s="47">
        <v>33000</v>
      </c>
      <c r="AC154">
        <v>0</v>
      </c>
      <c r="AD154" s="47">
        <v>33000</v>
      </c>
      <c r="AE154">
        <v>947.1</v>
      </c>
      <c r="AF154">
        <v>0</v>
      </c>
      <c r="AG154" s="47">
        <v>1003.2</v>
      </c>
      <c r="AH154">
        <v>0</v>
      </c>
      <c r="AI154" s="47">
        <v>1950.3</v>
      </c>
      <c r="AJ154" s="47">
        <v>31049.7</v>
      </c>
      <c r="AK154" s="6" t="s">
        <v>786</v>
      </c>
    </row>
    <row r="155" spans="1:37" s="6" customFormat="1" ht="15" x14ac:dyDescent="0.25">
      <c r="A155" s="16">
        <f t="shared" si="50"/>
        <v>137</v>
      </c>
      <c r="B155" s="26" t="s">
        <v>6</v>
      </c>
      <c r="C155" s="14" t="s">
        <v>351</v>
      </c>
      <c r="D155" s="14" t="s">
        <v>5</v>
      </c>
      <c r="E155" s="14" t="s">
        <v>4</v>
      </c>
      <c r="F155" s="14" t="s">
        <v>7</v>
      </c>
      <c r="G155" s="13">
        <v>45231</v>
      </c>
      <c r="H155" s="13">
        <v>45412</v>
      </c>
      <c r="I155" s="12">
        <v>9000</v>
      </c>
      <c r="J155" s="12">
        <v>0</v>
      </c>
      <c r="K155" s="12">
        <v>0</v>
      </c>
      <c r="L155" s="12">
        <f t="shared" si="40"/>
        <v>258.3</v>
      </c>
      <c r="M155" s="12">
        <f t="shared" si="41"/>
        <v>638.99999999999989</v>
      </c>
      <c r="N155" s="12">
        <f t="shared" si="42"/>
        <v>103.5</v>
      </c>
      <c r="O155" s="12">
        <f t="shared" si="43"/>
        <v>273.60000000000002</v>
      </c>
      <c r="P155" s="12">
        <f t="shared" si="44"/>
        <v>638.1</v>
      </c>
      <c r="Q155" s="12"/>
      <c r="R155" s="12">
        <f t="shared" si="45"/>
        <v>1912.5</v>
      </c>
      <c r="S155" s="12">
        <v>0</v>
      </c>
      <c r="T155" s="12">
        <f t="shared" si="46"/>
        <v>531.90000000000009</v>
      </c>
      <c r="U155" s="12">
        <f t="shared" si="47"/>
        <v>1380.6</v>
      </c>
      <c r="V155" s="12">
        <f t="shared" si="48"/>
        <v>8468.1</v>
      </c>
      <c r="W155" s="49">
        <f t="shared" si="49"/>
        <v>0</v>
      </c>
      <c r="X155">
        <v>111003257</v>
      </c>
      <c r="Y155" t="s">
        <v>351</v>
      </c>
      <c r="Z155" t="s">
        <v>5</v>
      </c>
      <c r="AA155">
        <v>194</v>
      </c>
      <c r="AB155" s="47">
        <v>9000</v>
      </c>
      <c r="AC155">
        <v>0</v>
      </c>
      <c r="AD155" s="47">
        <v>9000</v>
      </c>
      <c r="AE155">
        <v>258.3</v>
      </c>
      <c r="AF155">
        <v>0</v>
      </c>
      <c r="AG155">
        <v>273.60000000000002</v>
      </c>
      <c r="AH155">
        <v>0</v>
      </c>
      <c r="AI155">
        <v>531.9</v>
      </c>
      <c r="AJ155" s="47">
        <v>8468.1</v>
      </c>
      <c r="AK155" s="6" t="s">
        <v>787</v>
      </c>
    </row>
    <row r="156" spans="1:37" s="6" customFormat="1" ht="15" x14ac:dyDescent="0.25">
      <c r="A156" s="16">
        <f t="shared" si="50"/>
        <v>138</v>
      </c>
      <c r="B156" s="26" t="s">
        <v>6</v>
      </c>
      <c r="C156" s="14" t="s">
        <v>249</v>
      </c>
      <c r="D156" s="14" t="s">
        <v>5</v>
      </c>
      <c r="E156" s="14" t="s">
        <v>4</v>
      </c>
      <c r="F156" s="14" t="s">
        <v>3</v>
      </c>
      <c r="G156" s="13">
        <v>45078</v>
      </c>
      <c r="H156" s="13">
        <v>45260</v>
      </c>
      <c r="I156" s="12">
        <v>78000</v>
      </c>
      <c r="J156" s="12">
        <v>0</v>
      </c>
      <c r="K156" s="12">
        <v>0</v>
      </c>
      <c r="L156" s="12">
        <f t="shared" si="40"/>
        <v>2238.6</v>
      </c>
      <c r="M156" s="12">
        <f t="shared" si="41"/>
        <v>5537.9999999999991</v>
      </c>
      <c r="N156" s="12">
        <f t="shared" si="42"/>
        <v>897</v>
      </c>
      <c r="O156" s="12">
        <f t="shared" si="43"/>
        <v>2371.1999999999998</v>
      </c>
      <c r="P156" s="12">
        <f t="shared" si="44"/>
        <v>5530.2000000000007</v>
      </c>
      <c r="Q156" s="12">
        <v>0</v>
      </c>
      <c r="R156" s="12">
        <f t="shared" si="45"/>
        <v>16575</v>
      </c>
      <c r="S156" s="12">
        <v>16082.88</v>
      </c>
      <c r="T156" s="12">
        <f t="shared" si="46"/>
        <v>20692.68</v>
      </c>
      <c r="U156" s="12">
        <f t="shared" si="47"/>
        <v>11965.2</v>
      </c>
      <c r="V156" s="12">
        <f t="shared" si="48"/>
        <v>57307.32</v>
      </c>
      <c r="W156" s="49">
        <f t="shared" si="49"/>
        <v>0</v>
      </c>
      <c r="X156">
        <v>117310565</v>
      </c>
      <c r="Y156" t="s">
        <v>249</v>
      </c>
      <c r="Z156" t="s">
        <v>5</v>
      </c>
      <c r="AA156">
        <v>127</v>
      </c>
      <c r="AB156" s="47">
        <v>78000</v>
      </c>
      <c r="AC156" s="47">
        <v>0</v>
      </c>
      <c r="AD156" s="47">
        <v>78000</v>
      </c>
      <c r="AE156" s="47">
        <v>2238.6000000000004</v>
      </c>
      <c r="AF156" s="47">
        <v>0</v>
      </c>
      <c r="AG156" s="47">
        <v>2371.1999999999998</v>
      </c>
      <c r="AH156" s="47">
        <v>16082.88</v>
      </c>
      <c r="AI156" s="47">
        <v>20692.68</v>
      </c>
      <c r="AJ156" s="47">
        <v>57307.32</v>
      </c>
      <c r="AK156" s="6" t="s">
        <v>786</v>
      </c>
    </row>
    <row r="157" spans="1:37" s="6" customFormat="1" ht="15" x14ac:dyDescent="0.25">
      <c r="A157" s="16">
        <f t="shared" si="50"/>
        <v>139</v>
      </c>
      <c r="B157" s="26" t="s">
        <v>6</v>
      </c>
      <c r="C157" s="14" t="s">
        <v>609</v>
      </c>
      <c r="D157" s="14" t="s">
        <v>5</v>
      </c>
      <c r="E157" s="14" t="s">
        <v>4</v>
      </c>
      <c r="F157" s="14" t="s">
        <v>7</v>
      </c>
      <c r="G157" s="13">
        <v>45231</v>
      </c>
      <c r="H157" s="13">
        <v>45412</v>
      </c>
      <c r="I157" s="12">
        <v>43200</v>
      </c>
      <c r="J157" s="12">
        <v>894.28</v>
      </c>
      <c r="K157" s="12">
        <v>0</v>
      </c>
      <c r="L157" s="12">
        <f t="shared" si="40"/>
        <v>1239.8399999999999</v>
      </c>
      <c r="M157" s="12">
        <f t="shared" si="41"/>
        <v>3067.2</v>
      </c>
      <c r="N157" s="12">
        <f t="shared" si="42"/>
        <v>496.8</v>
      </c>
      <c r="O157" s="12">
        <f t="shared" si="43"/>
        <v>1313.28</v>
      </c>
      <c r="P157" s="12">
        <f t="shared" si="44"/>
        <v>3062.88</v>
      </c>
      <c r="Q157" s="12"/>
      <c r="R157" s="12">
        <f t="shared" si="45"/>
        <v>9180</v>
      </c>
      <c r="S157" s="12">
        <v>0</v>
      </c>
      <c r="T157" s="12">
        <f t="shared" si="46"/>
        <v>3447.3999999999996</v>
      </c>
      <c r="U157" s="12">
        <f t="shared" si="47"/>
        <v>6626.88</v>
      </c>
      <c r="V157" s="12">
        <f t="shared" si="48"/>
        <v>39752.6</v>
      </c>
      <c r="W157" s="49">
        <f t="shared" si="49"/>
        <v>0</v>
      </c>
      <c r="X157">
        <v>101954717</v>
      </c>
      <c r="Y157" t="s">
        <v>609</v>
      </c>
      <c r="Z157" t="s">
        <v>5</v>
      </c>
      <c r="AA157">
        <v>223</v>
      </c>
      <c r="AB157" s="47">
        <v>43200</v>
      </c>
      <c r="AC157" s="47">
        <v>0</v>
      </c>
      <c r="AD157" s="47">
        <v>43200</v>
      </c>
      <c r="AE157" s="47">
        <v>1239.8399999999999</v>
      </c>
      <c r="AF157" s="47">
        <v>894.28</v>
      </c>
      <c r="AG157" s="47">
        <v>1313.28</v>
      </c>
      <c r="AH157" s="47">
        <v>0</v>
      </c>
      <c r="AI157" s="47">
        <v>3447.3999999999996</v>
      </c>
      <c r="AJ157" s="47">
        <v>39752.6</v>
      </c>
      <c r="AK157" s="6" t="s">
        <v>786</v>
      </c>
    </row>
    <row r="158" spans="1:37" s="6" customFormat="1" ht="15" x14ac:dyDescent="0.25">
      <c r="A158" s="16">
        <f t="shared" si="50"/>
        <v>140</v>
      </c>
      <c r="B158" s="26" t="s">
        <v>6</v>
      </c>
      <c r="C158" s="14" t="s">
        <v>355</v>
      </c>
      <c r="D158" s="14" t="s">
        <v>5</v>
      </c>
      <c r="E158" s="14" t="s">
        <v>4</v>
      </c>
      <c r="F158" s="14" t="s">
        <v>7</v>
      </c>
      <c r="G158" s="13">
        <v>45078</v>
      </c>
      <c r="H158" s="13">
        <v>45260</v>
      </c>
      <c r="I158" s="12">
        <v>24000</v>
      </c>
      <c r="J158" s="12">
        <v>0</v>
      </c>
      <c r="K158" s="12">
        <v>0</v>
      </c>
      <c r="L158" s="12">
        <f t="shared" si="40"/>
        <v>688.8</v>
      </c>
      <c r="M158" s="12">
        <f t="shared" si="41"/>
        <v>1703.9999999999998</v>
      </c>
      <c r="N158" s="12">
        <f t="shared" si="42"/>
        <v>276</v>
      </c>
      <c r="O158" s="12">
        <f t="shared" si="43"/>
        <v>729.6</v>
      </c>
      <c r="P158" s="12">
        <f t="shared" si="44"/>
        <v>1701.6000000000001</v>
      </c>
      <c r="Q158" s="12"/>
      <c r="R158" s="12">
        <f t="shared" si="45"/>
        <v>5100</v>
      </c>
      <c r="S158" s="12">
        <v>0</v>
      </c>
      <c r="T158" s="12">
        <f t="shared" si="46"/>
        <v>1418.4</v>
      </c>
      <c r="U158" s="12">
        <f t="shared" si="47"/>
        <v>3681.6</v>
      </c>
      <c r="V158" s="12">
        <f t="shared" si="48"/>
        <v>22581.599999999999</v>
      </c>
      <c r="W158" s="49">
        <f t="shared" si="49"/>
        <v>0</v>
      </c>
      <c r="X158">
        <v>100323880</v>
      </c>
      <c r="Y158" t="s">
        <v>355</v>
      </c>
      <c r="Z158" t="s">
        <v>5</v>
      </c>
      <c r="AA158">
        <v>184</v>
      </c>
      <c r="AB158" s="47">
        <v>24000</v>
      </c>
      <c r="AC158">
        <v>0</v>
      </c>
      <c r="AD158" s="47">
        <v>24000</v>
      </c>
      <c r="AE158">
        <v>688.8</v>
      </c>
      <c r="AF158">
        <v>0</v>
      </c>
      <c r="AG158">
        <v>729.6</v>
      </c>
      <c r="AH158">
        <v>0</v>
      </c>
      <c r="AI158" s="47">
        <v>1418.4</v>
      </c>
      <c r="AJ158" s="47">
        <v>22581.599999999999</v>
      </c>
      <c r="AK158" s="6" t="s">
        <v>787</v>
      </c>
    </row>
    <row r="159" spans="1:37" s="6" customFormat="1" ht="15" x14ac:dyDescent="0.25">
      <c r="A159" s="16">
        <f t="shared" si="50"/>
        <v>141</v>
      </c>
      <c r="B159" s="26" t="s">
        <v>6</v>
      </c>
      <c r="C159" s="14" t="s">
        <v>106</v>
      </c>
      <c r="D159" s="14" t="s">
        <v>5</v>
      </c>
      <c r="E159" s="14" t="s">
        <v>4</v>
      </c>
      <c r="F159" s="14" t="s">
        <v>3</v>
      </c>
      <c r="G159" s="13">
        <v>45078</v>
      </c>
      <c r="H159" s="13">
        <v>45260</v>
      </c>
      <c r="I159" s="12">
        <v>60000</v>
      </c>
      <c r="J159" s="12">
        <v>0</v>
      </c>
      <c r="K159" s="12">
        <v>0</v>
      </c>
      <c r="L159" s="12">
        <f t="shared" si="40"/>
        <v>1722</v>
      </c>
      <c r="M159" s="12">
        <f t="shared" si="41"/>
        <v>4260</v>
      </c>
      <c r="N159" s="12">
        <f t="shared" si="42"/>
        <v>690</v>
      </c>
      <c r="O159" s="12">
        <f t="shared" si="43"/>
        <v>1824</v>
      </c>
      <c r="P159" s="12">
        <f t="shared" si="44"/>
        <v>4254</v>
      </c>
      <c r="Q159" s="12"/>
      <c r="R159" s="12">
        <f t="shared" si="45"/>
        <v>12750</v>
      </c>
      <c r="S159" s="12">
        <v>0</v>
      </c>
      <c r="T159" s="12">
        <f t="shared" si="46"/>
        <v>3546</v>
      </c>
      <c r="U159" s="12">
        <f t="shared" si="47"/>
        <v>9204</v>
      </c>
      <c r="V159" s="12">
        <f t="shared" si="48"/>
        <v>56454</v>
      </c>
      <c r="W159" s="49">
        <f t="shared" si="49"/>
        <v>0</v>
      </c>
      <c r="X159">
        <v>5401515910</v>
      </c>
      <c r="Y159" t="s">
        <v>106</v>
      </c>
      <c r="Z159" t="s">
        <v>5</v>
      </c>
      <c r="AA159">
        <v>132</v>
      </c>
      <c r="AB159" s="47">
        <v>60000</v>
      </c>
      <c r="AC159" s="47">
        <v>0</v>
      </c>
      <c r="AD159" s="47">
        <v>60000</v>
      </c>
      <c r="AE159" s="47">
        <v>1722</v>
      </c>
      <c r="AF159" s="47">
        <v>0</v>
      </c>
      <c r="AG159" s="47">
        <v>1824</v>
      </c>
      <c r="AH159" s="47">
        <v>0</v>
      </c>
      <c r="AI159" s="47">
        <v>3546</v>
      </c>
      <c r="AJ159" s="47">
        <v>56454</v>
      </c>
      <c r="AK159" s="6" t="s">
        <v>786</v>
      </c>
    </row>
    <row r="160" spans="1:37" s="6" customFormat="1" ht="15" x14ac:dyDescent="0.25">
      <c r="A160" s="16">
        <f t="shared" si="50"/>
        <v>142</v>
      </c>
      <c r="B160" s="26" t="s">
        <v>6</v>
      </c>
      <c r="C160" s="14" t="s">
        <v>243</v>
      </c>
      <c r="D160" s="14" t="s">
        <v>5</v>
      </c>
      <c r="E160" s="14" t="s">
        <v>4</v>
      </c>
      <c r="F160" s="14" t="s">
        <v>3</v>
      </c>
      <c r="G160" s="13">
        <v>45078</v>
      </c>
      <c r="H160" s="13">
        <v>45260</v>
      </c>
      <c r="I160" s="12">
        <v>120000</v>
      </c>
      <c r="J160" s="12">
        <v>16809.87</v>
      </c>
      <c r="K160" s="12">
        <v>0</v>
      </c>
      <c r="L160" s="12">
        <f t="shared" si="40"/>
        <v>3444</v>
      </c>
      <c r="M160" s="12">
        <f t="shared" si="41"/>
        <v>8520</v>
      </c>
      <c r="N160" s="12">
        <f t="shared" si="42"/>
        <v>1380</v>
      </c>
      <c r="O160" s="12">
        <f t="shared" si="43"/>
        <v>3648</v>
      </c>
      <c r="P160" s="12">
        <f t="shared" si="44"/>
        <v>8508</v>
      </c>
      <c r="Q160" s="12"/>
      <c r="R160" s="12">
        <f t="shared" si="45"/>
        <v>25500</v>
      </c>
      <c r="S160" s="12">
        <v>0</v>
      </c>
      <c r="T160" s="12">
        <f t="shared" si="46"/>
        <v>23901.87</v>
      </c>
      <c r="U160" s="12">
        <f t="shared" si="47"/>
        <v>18408</v>
      </c>
      <c r="V160" s="12">
        <f t="shared" si="48"/>
        <v>96098.13</v>
      </c>
      <c r="W160" s="49">
        <f t="shared" si="49"/>
        <v>0</v>
      </c>
      <c r="X160">
        <v>108790882</v>
      </c>
      <c r="Y160" t="s">
        <v>243</v>
      </c>
      <c r="Z160" t="s">
        <v>5</v>
      </c>
      <c r="AA160">
        <v>12</v>
      </c>
      <c r="AB160" s="47">
        <v>120000</v>
      </c>
      <c r="AC160">
        <v>0</v>
      </c>
      <c r="AD160" s="47">
        <v>120000</v>
      </c>
      <c r="AE160" s="47">
        <v>3444</v>
      </c>
      <c r="AF160" s="47">
        <v>16809.87</v>
      </c>
      <c r="AG160" s="47">
        <v>3648</v>
      </c>
      <c r="AH160">
        <v>0</v>
      </c>
      <c r="AI160" s="47">
        <v>23901.87</v>
      </c>
      <c r="AJ160" s="47">
        <v>96098.13</v>
      </c>
      <c r="AK160" s="6" t="s">
        <v>786</v>
      </c>
    </row>
    <row r="161" spans="1:37" s="6" customFormat="1" ht="15" x14ac:dyDescent="0.25">
      <c r="A161" s="16">
        <f t="shared" si="50"/>
        <v>143</v>
      </c>
      <c r="B161" s="26" t="s">
        <v>6</v>
      </c>
      <c r="C161" s="14" t="s">
        <v>9</v>
      </c>
      <c r="D161" s="14" t="s">
        <v>5</v>
      </c>
      <c r="E161" s="14" t="s">
        <v>4</v>
      </c>
      <c r="F161" s="14" t="s">
        <v>3</v>
      </c>
      <c r="G161" s="13">
        <v>45231</v>
      </c>
      <c r="H161" s="13">
        <v>45412</v>
      </c>
      <c r="I161" s="12">
        <v>120000</v>
      </c>
      <c r="J161" s="12">
        <v>16809.87</v>
      </c>
      <c r="K161" s="12">
        <v>0</v>
      </c>
      <c r="L161" s="12">
        <f t="shared" si="40"/>
        <v>3444</v>
      </c>
      <c r="M161" s="12">
        <f t="shared" si="41"/>
        <v>8520</v>
      </c>
      <c r="N161" s="12">
        <f t="shared" si="42"/>
        <v>1380</v>
      </c>
      <c r="O161" s="12">
        <f t="shared" si="43"/>
        <v>3648</v>
      </c>
      <c r="P161" s="12">
        <f t="shared" si="44"/>
        <v>8508</v>
      </c>
      <c r="Q161" s="12"/>
      <c r="R161" s="12">
        <f t="shared" si="45"/>
        <v>25500</v>
      </c>
      <c r="S161" s="12">
        <v>0</v>
      </c>
      <c r="T161" s="12">
        <f t="shared" si="46"/>
        <v>23901.87</v>
      </c>
      <c r="U161" s="12">
        <f t="shared" si="47"/>
        <v>18408</v>
      </c>
      <c r="V161" s="12">
        <f t="shared" si="48"/>
        <v>96098.13</v>
      </c>
      <c r="W161" s="49">
        <f t="shared" si="49"/>
        <v>0</v>
      </c>
      <c r="X161">
        <v>117672998</v>
      </c>
      <c r="Y161" t="s">
        <v>9</v>
      </c>
      <c r="Z161" t="s">
        <v>5</v>
      </c>
      <c r="AA161">
        <v>146</v>
      </c>
      <c r="AB161" s="47">
        <v>120000</v>
      </c>
      <c r="AC161">
        <v>0</v>
      </c>
      <c r="AD161" s="47">
        <v>120000</v>
      </c>
      <c r="AE161" s="47">
        <v>3444</v>
      </c>
      <c r="AF161" s="47">
        <v>16809.87</v>
      </c>
      <c r="AG161" s="47">
        <v>3648</v>
      </c>
      <c r="AH161">
        <v>0</v>
      </c>
      <c r="AI161" s="47">
        <v>23901.87</v>
      </c>
      <c r="AJ161" s="47">
        <v>96098.13</v>
      </c>
      <c r="AK161" s="6" t="s">
        <v>786</v>
      </c>
    </row>
    <row r="162" spans="1:37" s="6" customFormat="1" ht="15" x14ac:dyDescent="0.25">
      <c r="A162" s="16">
        <f t="shared" si="50"/>
        <v>144</v>
      </c>
      <c r="B162" s="26" t="s">
        <v>6</v>
      </c>
      <c r="C162" s="14" t="s">
        <v>629</v>
      </c>
      <c r="D162" s="14" t="s">
        <v>5</v>
      </c>
      <c r="E162" s="14" t="s">
        <v>4</v>
      </c>
      <c r="F162" s="14" t="s">
        <v>3</v>
      </c>
      <c r="G162" s="13">
        <v>45170</v>
      </c>
      <c r="H162" s="13">
        <v>45350</v>
      </c>
      <c r="I162" s="12">
        <v>51000</v>
      </c>
      <c r="J162" s="12">
        <v>0</v>
      </c>
      <c r="K162" s="12">
        <v>0</v>
      </c>
      <c r="L162" s="12">
        <f t="shared" si="40"/>
        <v>1463.7</v>
      </c>
      <c r="M162" s="12">
        <f t="shared" si="41"/>
        <v>3620.9999999999995</v>
      </c>
      <c r="N162" s="12">
        <f t="shared" si="42"/>
        <v>586.5</v>
      </c>
      <c r="O162" s="12">
        <f t="shared" si="43"/>
        <v>1550.4</v>
      </c>
      <c r="P162" s="12">
        <f t="shared" si="44"/>
        <v>3615.9</v>
      </c>
      <c r="Q162" s="12"/>
      <c r="R162" s="12">
        <f t="shared" si="45"/>
        <v>10837.5</v>
      </c>
      <c r="S162" s="12">
        <v>0</v>
      </c>
      <c r="T162" s="12">
        <f t="shared" si="46"/>
        <v>3014.1000000000004</v>
      </c>
      <c r="U162" s="12">
        <f t="shared" si="47"/>
        <v>7823.4</v>
      </c>
      <c r="V162" s="12">
        <f t="shared" si="48"/>
        <v>47985.9</v>
      </c>
      <c r="W162" s="49">
        <f t="shared" si="49"/>
        <v>0</v>
      </c>
      <c r="X162">
        <v>6500281503</v>
      </c>
      <c r="Y162" t="s">
        <v>629</v>
      </c>
      <c r="Z162" t="s">
        <v>5</v>
      </c>
      <c r="AA162">
        <v>216</v>
      </c>
      <c r="AB162" s="47">
        <v>51000</v>
      </c>
      <c r="AC162">
        <v>0</v>
      </c>
      <c r="AD162" s="47">
        <v>51000</v>
      </c>
      <c r="AE162" s="47">
        <v>1463.7</v>
      </c>
      <c r="AF162">
        <v>0</v>
      </c>
      <c r="AG162" s="47">
        <v>1550.4</v>
      </c>
      <c r="AH162">
        <v>0</v>
      </c>
      <c r="AI162" s="47">
        <v>3014.1</v>
      </c>
      <c r="AJ162" s="47">
        <v>47985.9</v>
      </c>
      <c r="AK162" s="6" t="s">
        <v>786</v>
      </c>
    </row>
    <row r="163" spans="1:37" s="6" customFormat="1" ht="15" x14ac:dyDescent="0.25">
      <c r="A163" s="16">
        <f t="shared" si="50"/>
        <v>145</v>
      </c>
      <c r="B163" s="26" t="s">
        <v>6</v>
      </c>
      <c r="C163" s="14" t="s">
        <v>620</v>
      </c>
      <c r="D163" s="14" t="s">
        <v>5</v>
      </c>
      <c r="E163" s="14" t="s">
        <v>4</v>
      </c>
      <c r="F163" s="14" t="s">
        <v>7</v>
      </c>
      <c r="G163" s="13">
        <v>45170</v>
      </c>
      <c r="H163" s="13">
        <v>45350</v>
      </c>
      <c r="I163" s="12">
        <v>9000</v>
      </c>
      <c r="J163" s="12">
        <v>0</v>
      </c>
      <c r="K163" s="12">
        <v>0</v>
      </c>
      <c r="L163" s="12">
        <f t="shared" si="40"/>
        <v>258.3</v>
      </c>
      <c r="M163" s="12">
        <f t="shared" si="41"/>
        <v>638.99999999999989</v>
      </c>
      <c r="N163" s="12">
        <f t="shared" si="42"/>
        <v>103.5</v>
      </c>
      <c r="O163" s="12">
        <f t="shared" si="43"/>
        <v>273.60000000000002</v>
      </c>
      <c r="P163" s="12">
        <f t="shared" si="44"/>
        <v>638.1</v>
      </c>
      <c r="Q163" s="12"/>
      <c r="R163" s="12">
        <f t="shared" si="45"/>
        <v>1912.5</v>
      </c>
      <c r="S163" s="12">
        <v>0</v>
      </c>
      <c r="T163" s="12">
        <f t="shared" si="46"/>
        <v>531.90000000000009</v>
      </c>
      <c r="U163" s="12">
        <f t="shared" si="47"/>
        <v>1380.6</v>
      </c>
      <c r="V163" s="12">
        <f t="shared" si="48"/>
        <v>8468.1</v>
      </c>
      <c r="W163" s="49">
        <f t="shared" si="49"/>
        <v>0</v>
      </c>
      <c r="X163">
        <v>1200522926</v>
      </c>
      <c r="Y163" t="s">
        <v>620</v>
      </c>
      <c r="Z163" t="s">
        <v>5</v>
      </c>
      <c r="AA163">
        <v>204</v>
      </c>
      <c r="AB163" s="47">
        <v>9000</v>
      </c>
      <c r="AC163">
        <v>0</v>
      </c>
      <c r="AD163" s="47">
        <v>9000</v>
      </c>
      <c r="AE163">
        <v>258.3</v>
      </c>
      <c r="AF163">
        <v>0</v>
      </c>
      <c r="AG163">
        <v>273.60000000000002</v>
      </c>
      <c r="AH163">
        <v>0</v>
      </c>
      <c r="AI163">
        <v>531.9</v>
      </c>
      <c r="AJ163" s="47">
        <v>8468.1</v>
      </c>
      <c r="AK163" s="6" t="s">
        <v>786</v>
      </c>
    </row>
    <row r="164" spans="1:37" s="6" customFormat="1" ht="15" x14ac:dyDescent="0.25">
      <c r="A164" s="16">
        <f t="shared" si="50"/>
        <v>146</v>
      </c>
      <c r="B164" s="26" t="s">
        <v>6</v>
      </c>
      <c r="C164" s="14" t="s">
        <v>631</v>
      </c>
      <c r="D164" s="14" t="s">
        <v>5</v>
      </c>
      <c r="E164" s="14" t="s">
        <v>4</v>
      </c>
      <c r="F164" s="14" t="s">
        <v>3</v>
      </c>
      <c r="G164" s="13">
        <v>45170</v>
      </c>
      <c r="H164" s="13">
        <v>45350</v>
      </c>
      <c r="I164" s="12">
        <v>42000</v>
      </c>
      <c r="J164" s="12">
        <v>724.92</v>
      </c>
      <c r="K164" s="12">
        <v>0</v>
      </c>
      <c r="L164" s="12">
        <f t="shared" si="40"/>
        <v>1205.4000000000001</v>
      </c>
      <c r="M164" s="12">
        <f t="shared" si="41"/>
        <v>2981.9999999999995</v>
      </c>
      <c r="N164" s="12">
        <f t="shared" si="42"/>
        <v>483</v>
      </c>
      <c r="O164" s="12">
        <f t="shared" si="43"/>
        <v>1276.8</v>
      </c>
      <c r="P164" s="12">
        <f t="shared" si="44"/>
        <v>2977.8</v>
      </c>
      <c r="Q164" s="12"/>
      <c r="R164" s="12">
        <f t="shared" si="45"/>
        <v>8925</v>
      </c>
      <c r="S164" s="12">
        <v>0</v>
      </c>
      <c r="T164" s="12">
        <f t="shared" si="46"/>
        <v>3207.12</v>
      </c>
      <c r="U164" s="12">
        <f t="shared" si="47"/>
        <v>6442.7999999999993</v>
      </c>
      <c r="V164" s="12">
        <f t="shared" si="48"/>
        <v>38792.879999999997</v>
      </c>
      <c r="W164" s="49">
        <f t="shared" si="49"/>
        <v>0</v>
      </c>
      <c r="X164">
        <v>7600015973</v>
      </c>
      <c r="Y164" t="s">
        <v>631</v>
      </c>
      <c r="Z164" t="s">
        <v>5</v>
      </c>
      <c r="AA164">
        <v>212</v>
      </c>
      <c r="AB164" s="47">
        <v>42000</v>
      </c>
      <c r="AC164">
        <v>0</v>
      </c>
      <c r="AD164" s="47">
        <v>42000</v>
      </c>
      <c r="AE164" s="47">
        <v>1205.4000000000001</v>
      </c>
      <c r="AF164">
        <v>724.92</v>
      </c>
      <c r="AG164" s="47">
        <v>1276.8</v>
      </c>
      <c r="AH164">
        <v>0</v>
      </c>
      <c r="AI164" s="47">
        <v>3207.12</v>
      </c>
      <c r="AJ164" s="47">
        <v>38792.879999999997</v>
      </c>
      <c r="AK164" s="6" t="s">
        <v>786</v>
      </c>
    </row>
    <row r="165" spans="1:37" s="6" customFormat="1" ht="15" x14ac:dyDescent="0.25">
      <c r="A165" s="16">
        <f t="shared" si="50"/>
        <v>147</v>
      </c>
      <c r="B165" s="26" t="s">
        <v>6</v>
      </c>
      <c r="C165" s="14" t="s">
        <v>615</v>
      </c>
      <c r="D165" s="14" t="s">
        <v>5</v>
      </c>
      <c r="E165" s="14" t="s">
        <v>4</v>
      </c>
      <c r="F165" s="14" t="s">
        <v>7</v>
      </c>
      <c r="G165" s="13">
        <v>45170</v>
      </c>
      <c r="H165" s="13">
        <v>45350</v>
      </c>
      <c r="I165" s="12">
        <v>75000</v>
      </c>
      <c r="J165" s="12">
        <v>0</v>
      </c>
      <c r="K165" s="12">
        <v>0</v>
      </c>
      <c r="L165" s="12">
        <f t="shared" si="40"/>
        <v>2152.5</v>
      </c>
      <c r="M165" s="12">
        <f t="shared" si="41"/>
        <v>5324.9999999999991</v>
      </c>
      <c r="N165" s="12">
        <f t="shared" si="42"/>
        <v>862.5</v>
      </c>
      <c r="O165" s="12">
        <f t="shared" si="43"/>
        <v>2280</v>
      </c>
      <c r="P165" s="12">
        <f t="shared" si="44"/>
        <v>5317.5</v>
      </c>
      <c r="Q165" s="12"/>
      <c r="R165" s="12">
        <f t="shared" si="45"/>
        <v>15937.5</v>
      </c>
      <c r="S165" s="12">
        <v>0</v>
      </c>
      <c r="T165" s="12">
        <f t="shared" si="46"/>
        <v>4432.5</v>
      </c>
      <c r="U165" s="12">
        <f t="shared" si="47"/>
        <v>11505</v>
      </c>
      <c r="V165" s="12">
        <f t="shared" si="48"/>
        <v>70567.5</v>
      </c>
      <c r="W165" s="49">
        <f t="shared" si="49"/>
        <v>0</v>
      </c>
      <c r="X165">
        <v>117995092</v>
      </c>
      <c r="Y165" t="s">
        <v>615</v>
      </c>
      <c r="Z165" t="s">
        <v>5</v>
      </c>
      <c r="AA165">
        <v>222</v>
      </c>
      <c r="AB165" s="47">
        <v>75000</v>
      </c>
      <c r="AC165">
        <v>0</v>
      </c>
      <c r="AD165" s="47">
        <v>75000</v>
      </c>
      <c r="AE165" s="47">
        <v>2152.5</v>
      </c>
      <c r="AF165">
        <v>0</v>
      </c>
      <c r="AG165" s="47">
        <v>2280</v>
      </c>
      <c r="AH165">
        <v>0</v>
      </c>
      <c r="AI165" s="47">
        <v>4432.5</v>
      </c>
      <c r="AJ165" s="47">
        <v>70567.5</v>
      </c>
      <c r="AK165" s="6" t="s">
        <v>786</v>
      </c>
    </row>
    <row r="166" spans="1:37" s="6" customFormat="1" ht="15" x14ac:dyDescent="0.25">
      <c r="A166" s="16">
        <f t="shared" si="50"/>
        <v>148</v>
      </c>
      <c r="B166" s="26" t="s">
        <v>6</v>
      </c>
      <c r="C166" s="14" t="s">
        <v>628</v>
      </c>
      <c r="D166" s="14" t="s">
        <v>5</v>
      </c>
      <c r="E166" s="14" t="s">
        <v>4</v>
      </c>
      <c r="F166" s="14" t="s">
        <v>7</v>
      </c>
      <c r="G166" s="13">
        <v>45170</v>
      </c>
      <c r="H166" s="13">
        <v>45350</v>
      </c>
      <c r="I166" s="12">
        <v>36000</v>
      </c>
      <c r="J166" s="12">
        <v>0</v>
      </c>
      <c r="K166" s="12">
        <v>0</v>
      </c>
      <c r="L166" s="12">
        <f t="shared" si="40"/>
        <v>1033.2</v>
      </c>
      <c r="M166" s="12">
        <f t="shared" si="41"/>
        <v>2555.9999999999995</v>
      </c>
      <c r="N166" s="12">
        <f t="shared" si="42"/>
        <v>414</v>
      </c>
      <c r="O166" s="12">
        <f t="shared" si="43"/>
        <v>1094.4000000000001</v>
      </c>
      <c r="P166" s="12">
        <f t="shared" si="44"/>
        <v>2552.4</v>
      </c>
      <c r="Q166" s="12"/>
      <c r="R166" s="12">
        <f t="shared" si="45"/>
        <v>7650</v>
      </c>
      <c r="S166" s="12">
        <v>0</v>
      </c>
      <c r="T166" s="12">
        <f t="shared" si="46"/>
        <v>2127.6000000000004</v>
      </c>
      <c r="U166" s="12">
        <f t="shared" si="47"/>
        <v>5522.4</v>
      </c>
      <c r="V166" s="12">
        <f t="shared" si="48"/>
        <v>33872.400000000001</v>
      </c>
      <c r="W166" s="49">
        <f t="shared" si="49"/>
        <v>0</v>
      </c>
      <c r="X166">
        <v>6000090511</v>
      </c>
      <c r="Y166" t="s">
        <v>628</v>
      </c>
      <c r="Z166" t="s">
        <v>5</v>
      </c>
      <c r="AA166">
        <v>210</v>
      </c>
      <c r="AB166" s="47">
        <v>36000</v>
      </c>
      <c r="AC166">
        <v>0</v>
      </c>
      <c r="AD166" s="47">
        <v>36000</v>
      </c>
      <c r="AE166" s="47">
        <v>1033.2</v>
      </c>
      <c r="AF166">
        <v>0</v>
      </c>
      <c r="AG166" s="47">
        <v>1094.4000000000001</v>
      </c>
      <c r="AH166">
        <v>0</v>
      </c>
      <c r="AI166" s="47">
        <v>2127.6</v>
      </c>
      <c r="AJ166" s="47">
        <v>33872.400000000001</v>
      </c>
      <c r="AK166" s="6" t="s">
        <v>786</v>
      </c>
    </row>
    <row r="167" spans="1:37" s="6" customFormat="1" ht="15" x14ac:dyDescent="0.25">
      <c r="A167" s="16">
        <f t="shared" si="50"/>
        <v>149</v>
      </c>
      <c r="B167" s="26" t="s">
        <v>6</v>
      </c>
      <c r="C167" s="14" t="s">
        <v>617</v>
      </c>
      <c r="D167" s="14" t="s">
        <v>5</v>
      </c>
      <c r="E167" s="14" t="s">
        <v>4</v>
      </c>
      <c r="F167" s="14" t="s">
        <v>3</v>
      </c>
      <c r="G167" s="13">
        <v>45170</v>
      </c>
      <c r="H167" s="13">
        <v>45350</v>
      </c>
      <c r="I167" s="12">
        <v>30800</v>
      </c>
      <c r="J167" s="12">
        <v>0</v>
      </c>
      <c r="K167" s="12">
        <v>0</v>
      </c>
      <c r="L167" s="12">
        <f t="shared" si="40"/>
        <v>883.96</v>
      </c>
      <c r="M167" s="12">
        <f t="shared" si="41"/>
        <v>2186.7999999999997</v>
      </c>
      <c r="N167" s="12">
        <f t="shared" si="42"/>
        <v>354.2</v>
      </c>
      <c r="O167" s="12">
        <f t="shared" si="43"/>
        <v>936.32</v>
      </c>
      <c r="P167" s="12">
        <f t="shared" si="44"/>
        <v>2183.7200000000003</v>
      </c>
      <c r="Q167" s="12"/>
      <c r="R167" s="12">
        <f t="shared" si="45"/>
        <v>6545</v>
      </c>
      <c r="S167" s="12">
        <v>0</v>
      </c>
      <c r="T167" s="12">
        <f t="shared" ref="T167:T170" si="51">+L167+O167+Q167+S167+J167+K167</f>
        <v>1820.2800000000002</v>
      </c>
      <c r="U167" s="12">
        <f t="shared" si="47"/>
        <v>4724.7199999999993</v>
      </c>
      <c r="V167" s="12">
        <f t="shared" si="48"/>
        <v>28979.72</v>
      </c>
      <c r="W167" s="49">
        <f t="shared" si="49"/>
        <v>0</v>
      </c>
      <c r="X167">
        <v>200966380</v>
      </c>
      <c r="Y167" t="s">
        <v>617</v>
      </c>
      <c r="Z167" t="s">
        <v>5</v>
      </c>
      <c r="AA167">
        <v>208</v>
      </c>
      <c r="AB167" s="47">
        <v>30800</v>
      </c>
      <c r="AC167">
        <v>0</v>
      </c>
      <c r="AD167" s="47">
        <v>30800</v>
      </c>
      <c r="AE167">
        <v>883.96</v>
      </c>
      <c r="AF167">
        <v>0</v>
      </c>
      <c r="AG167">
        <v>936.32</v>
      </c>
      <c r="AH167">
        <v>0</v>
      </c>
      <c r="AI167" s="47">
        <v>1820.28</v>
      </c>
      <c r="AJ167" s="47">
        <v>28979.72</v>
      </c>
      <c r="AK167" s="6" t="s">
        <v>786</v>
      </c>
    </row>
    <row r="168" spans="1:37" s="6" customFormat="1" ht="15" x14ac:dyDescent="0.25">
      <c r="A168" s="16">
        <f t="shared" si="50"/>
        <v>150</v>
      </c>
      <c r="B168" s="26" t="s">
        <v>6</v>
      </c>
      <c r="C168" s="14" t="s">
        <v>637</v>
      </c>
      <c r="D168" s="14" t="s">
        <v>5</v>
      </c>
      <c r="E168" s="14" t="s">
        <v>4</v>
      </c>
      <c r="F168" s="14" t="s">
        <v>3</v>
      </c>
      <c r="G168" s="13">
        <v>45170</v>
      </c>
      <c r="H168" s="13">
        <v>45350</v>
      </c>
      <c r="I168" s="12">
        <v>55000</v>
      </c>
      <c r="J168" s="12">
        <v>2559.6799999999998</v>
      </c>
      <c r="K168" s="12">
        <v>0</v>
      </c>
      <c r="L168" s="12">
        <f t="shared" si="40"/>
        <v>1578.5</v>
      </c>
      <c r="M168" s="12">
        <f t="shared" si="41"/>
        <v>3904.9999999999995</v>
      </c>
      <c r="N168" s="12">
        <f t="shared" si="42"/>
        <v>632.5</v>
      </c>
      <c r="O168" s="12">
        <f t="shared" si="43"/>
        <v>1672</v>
      </c>
      <c r="P168" s="12">
        <f t="shared" si="44"/>
        <v>3899.5000000000005</v>
      </c>
      <c r="Q168" s="12"/>
      <c r="R168" s="12">
        <f t="shared" si="45"/>
        <v>11687.5</v>
      </c>
      <c r="S168" s="12">
        <v>0</v>
      </c>
      <c r="T168" s="12">
        <f t="shared" si="51"/>
        <v>5810.18</v>
      </c>
      <c r="U168" s="12">
        <f t="shared" si="47"/>
        <v>8437</v>
      </c>
      <c r="V168" s="12">
        <f t="shared" si="48"/>
        <v>49189.82</v>
      </c>
      <c r="W168" s="49">
        <f t="shared" si="49"/>
        <v>0</v>
      </c>
      <c r="X168">
        <v>40209666813</v>
      </c>
      <c r="Y168" t="s">
        <v>637</v>
      </c>
      <c r="Z168" t="s">
        <v>5</v>
      </c>
      <c r="AA168">
        <v>218</v>
      </c>
      <c r="AB168" s="47">
        <v>55000</v>
      </c>
      <c r="AC168">
        <v>0</v>
      </c>
      <c r="AD168" s="47">
        <v>55000</v>
      </c>
      <c r="AE168" s="47">
        <v>1578.5</v>
      </c>
      <c r="AF168" s="47">
        <v>2559.6799999999998</v>
      </c>
      <c r="AG168" s="47">
        <v>1672</v>
      </c>
      <c r="AH168">
        <v>0</v>
      </c>
      <c r="AI168" s="47">
        <v>5810.18</v>
      </c>
      <c r="AJ168" s="47">
        <v>49189.82</v>
      </c>
      <c r="AK168" s="6" t="s">
        <v>786</v>
      </c>
    </row>
    <row r="169" spans="1:37" s="6" customFormat="1" ht="15" x14ac:dyDescent="0.25">
      <c r="A169" s="16">
        <f t="shared" si="50"/>
        <v>151</v>
      </c>
      <c r="B169" s="26" t="s">
        <v>6</v>
      </c>
      <c r="C169" s="14" t="s">
        <v>635</v>
      </c>
      <c r="D169" s="14" t="s">
        <v>5</v>
      </c>
      <c r="E169" s="14" t="s">
        <v>4</v>
      </c>
      <c r="F169" s="14" t="s">
        <v>7</v>
      </c>
      <c r="G169" s="13">
        <v>45170</v>
      </c>
      <c r="H169" s="13">
        <v>45350</v>
      </c>
      <c r="I169" s="12">
        <v>55000</v>
      </c>
      <c r="J169" s="12">
        <v>2559.6799999999998</v>
      </c>
      <c r="K169" s="12">
        <v>0</v>
      </c>
      <c r="L169" s="12">
        <f t="shared" si="40"/>
        <v>1578.5</v>
      </c>
      <c r="M169" s="12">
        <f t="shared" si="41"/>
        <v>3904.9999999999995</v>
      </c>
      <c r="N169" s="12">
        <f t="shared" si="42"/>
        <v>632.5</v>
      </c>
      <c r="O169" s="12">
        <f t="shared" si="43"/>
        <v>1672</v>
      </c>
      <c r="P169" s="12">
        <f t="shared" si="44"/>
        <v>3899.5000000000005</v>
      </c>
      <c r="Q169" s="12"/>
      <c r="R169" s="12">
        <f t="shared" si="45"/>
        <v>11687.5</v>
      </c>
      <c r="S169" s="12">
        <v>0</v>
      </c>
      <c r="T169" s="12">
        <f t="shared" si="51"/>
        <v>5810.18</v>
      </c>
      <c r="U169" s="12">
        <f t="shared" si="47"/>
        <v>8437</v>
      </c>
      <c r="V169" s="12">
        <f t="shared" si="48"/>
        <v>49189.82</v>
      </c>
      <c r="W169" s="49">
        <f t="shared" si="49"/>
        <v>0</v>
      </c>
      <c r="X169">
        <v>40200427108</v>
      </c>
      <c r="Y169" t="s">
        <v>635</v>
      </c>
      <c r="Z169" t="s">
        <v>5</v>
      </c>
      <c r="AA169">
        <v>220</v>
      </c>
      <c r="AB169" s="47">
        <v>55000</v>
      </c>
      <c r="AC169">
        <v>0</v>
      </c>
      <c r="AD169" s="47">
        <v>55000</v>
      </c>
      <c r="AE169" s="47">
        <v>1578.5</v>
      </c>
      <c r="AF169" s="47">
        <v>2559.6799999999998</v>
      </c>
      <c r="AG169" s="47">
        <v>1672</v>
      </c>
      <c r="AH169">
        <v>0</v>
      </c>
      <c r="AI169" s="47">
        <v>5810.18</v>
      </c>
      <c r="AJ169" s="47">
        <v>49189.82</v>
      </c>
      <c r="AK169" s="6" t="s">
        <v>787</v>
      </c>
    </row>
    <row r="170" spans="1:37" s="6" customFormat="1" ht="15" x14ac:dyDescent="0.25">
      <c r="A170" s="16">
        <f t="shared" si="50"/>
        <v>152</v>
      </c>
      <c r="B170" s="26" t="s">
        <v>6</v>
      </c>
      <c r="C170" s="14" t="s">
        <v>212</v>
      </c>
      <c r="D170" s="14" t="s">
        <v>5</v>
      </c>
      <c r="E170" s="14" t="s">
        <v>4</v>
      </c>
      <c r="F170" s="14" t="s">
        <v>3</v>
      </c>
      <c r="G170" s="13">
        <v>45078</v>
      </c>
      <c r="H170" s="13">
        <v>45260</v>
      </c>
      <c r="I170" s="12">
        <v>55000</v>
      </c>
      <c r="J170" s="12">
        <v>2083.46</v>
      </c>
      <c r="K170" s="12">
        <v>0</v>
      </c>
      <c r="L170" s="12">
        <f t="shared" si="40"/>
        <v>1578.5</v>
      </c>
      <c r="M170" s="12">
        <f t="shared" si="41"/>
        <v>3904.9999999999995</v>
      </c>
      <c r="N170" s="12">
        <f t="shared" si="42"/>
        <v>632.5</v>
      </c>
      <c r="O170" s="12">
        <f t="shared" si="43"/>
        <v>1672</v>
      </c>
      <c r="P170" s="12">
        <f t="shared" si="44"/>
        <v>3899.5000000000005</v>
      </c>
      <c r="Q170" s="12">
        <v>3174.76</v>
      </c>
      <c r="R170" s="12">
        <f t="shared" si="45"/>
        <v>11687.5</v>
      </c>
      <c r="S170" s="12">
        <v>0</v>
      </c>
      <c r="T170" s="12">
        <f t="shared" si="51"/>
        <v>8508.7200000000012</v>
      </c>
      <c r="U170" s="12">
        <f t="shared" si="47"/>
        <v>8437</v>
      </c>
      <c r="V170" s="12">
        <f t="shared" si="48"/>
        <v>46491.28</v>
      </c>
      <c r="W170" s="49">
        <f t="shared" si="49"/>
        <v>0</v>
      </c>
      <c r="X170">
        <v>5601365892</v>
      </c>
      <c r="Y170" t="s">
        <v>212</v>
      </c>
      <c r="Z170" t="s">
        <v>5</v>
      </c>
      <c r="AA170">
        <v>27</v>
      </c>
      <c r="AB170" s="47">
        <v>55000</v>
      </c>
      <c r="AC170">
        <v>0</v>
      </c>
      <c r="AD170" s="47">
        <v>55000</v>
      </c>
      <c r="AE170" s="47">
        <v>1578.5</v>
      </c>
      <c r="AF170" s="47">
        <v>2083.46</v>
      </c>
      <c r="AG170" s="47">
        <v>1672</v>
      </c>
      <c r="AH170" s="47">
        <v>3174.76</v>
      </c>
      <c r="AI170" s="47">
        <v>8508.7199999999993</v>
      </c>
      <c r="AJ170" s="47">
        <v>46491.28</v>
      </c>
      <c r="AK170" s="6" t="s">
        <v>786</v>
      </c>
    </row>
    <row r="171" spans="1:37" s="6" customFormat="1" ht="15" customHeight="1" x14ac:dyDescent="0.2">
      <c r="A171" s="20"/>
      <c r="B171" s="25" t="s">
        <v>350</v>
      </c>
      <c r="C171" s="20"/>
      <c r="D171" s="20"/>
      <c r="E171" s="20"/>
      <c r="F171" s="20"/>
      <c r="G171" s="19"/>
      <c r="H171" s="23"/>
      <c r="I171" s="22"/>
      <c r="J171" s="22"/>
      <c r="K171" s="22"/>
      <c r="L171" s="17"/>
      <c r="M171" s="17"/>
      <c r="N171" s="17"/>
      <c r="O171" s="17"/>
      <c r="P171" s="17"/>
      <c r="Q171" s="22"/>
      <c r="R171" s="17"/>
      <c r="S171" s="22"/>
      <c r="T171" s="17"/>
      <c r="U171" s="17"/>
      <c r="V171" s="17"/>
      <c r="W171" s="49">
        <f t="shared" si="49"/>
        <v>0</v>
      </c>
    </row>
    <row r="172" spans="1:37" s="6" customFormat="1" ht="15" x14ac:dyDescent="0.25">
      <c r="A172" s="16">
        <v>153</v>
      </c>
      <c r="B172" s="24" t="s">
        <v>196</v>
      </c>
      <c r="C172" s="14" t="s">
        <v>348</v>
      </c>
      <c r="D172" s="14" t="s">
        <v>565</v>
      </c>
      <c r="E172" s="14" t="s">
        <v>4</v>
      </c>
      <c r="F172" s="14" t="s">
        <v>7</v>
      </c>
      <c r="G172" s="13">
        <v>45078</v>
      </c>
      <c r="H172" s="13">
        <v>45260</v>
      </c>
      <c r="I172" s="12">
        <v>75000</v>
      </c>
      <c r="J172" s="12">
        <v>5991.9</v>
      </c>
      <c r="K172" s="12">
        <v>0</v>
      </c>
      <c r="L172" s="12">
        <f t="shared" ref="L172:L203" si="52">I172*2.87%</f>
        <v>2152.5</v>
      </c>
      <c r="M172" s="12">
        <f t="shared" ref="M172:M203" si="53">I172*7.1%</f>
        <v>5324.9999999999991</v>
      </c>
      <c r="N172" s="12">
        <f t="shared" ref="N172:N203" si="54">I172*1.15%</f>
        <v>862.5</v>
      </c>
      <c r="O172" s="12">
        <f t="shared" ref="O172:O203" si="55">I172*3.04%</f>
        <v>2280</v>
      </c>
      <c r="P172" s="12">
        <f t="shared" ref="P172:P203" si="56">I172*7.09%</f>
        <v>5317.5</v>
      </c>
      <c r="Q172" s="12">
        <v>1587.38</v>
      </c>
      <c r="R172" s="12">
        <f t="shared" ref="R172:R203" si="57">L172+M172+N172+O172+P172</f>
        <v>15937.5</v>
      </c>
      <c r="S172" s="12">
        <v>0</v>
      </c>
      <c r="T172" s="12">
        <f t="shared" ref="T172:T203" si="58">+L172+O172+Q172+S172+J172+K172</f>
        <v>12011.779999999999</v>
      </c>
      <c r="U172" s="12">
        <f t="shared" ref="U172:U203" si="59">+P172+N172+M172</f>
        <v>11505</v>
      </c>
      <c r="V172" s="12">
        <f t="shared" ref="V172:V203" si="60">+I172-T172</f>
        <v>62988.22</v>
      </c>
      <c r="W172" s="49">
        <f t="shared" si="49"/>
        <v>0</v>
      </c>
      <c r="X172" t="s">
        <v>724</v>
      </c>
      <c r="Y172" t="s">
        <v>348</v>
      </c>
      <c r="Z172" t="s">
        <v>565</v>
      </c>
      <c r="AA172">
        <v>1</v>
      </c>
      <c r="AB172" s="47">
        <v>75000</v>
      </c>
      <c r="AC172">
        <v>0</v>
      </c>
      <c r="AD172" s="47">
        <v>75000</v>
      </c>
      <c r="AE172" s="47">
        <v>2152.5</v>
      </c>
      <c r="AF172" s="47">
        <v>5991.9</v>
      </c>
      <c r="AG172" s="47">
        <v>2280</v>
      </c>
      <c r="AH172" s="47">
        <v>1587.38</v>
      </c>
      <c r="AI172" s="47">
        <v>12011.78</v>
      </c>
      <c r="AJ172" s="47">
        <v>62988.22</v>
      </c>
      <c r="AK172" s="6" t="s">
        <v>786</v>
      </c>
    </row>
    <row r="173" spans="1:37" s="6" customFormat="1" ht="15" x14ac:dyDescent="0.25">
      <c r="A173" s="16">
        <f t="shared" si="50"/>
        <v>154</v>
      </c>
      <c r="B173" s="24" t="s">
        <v>349</v>
      </c>
      <c r="C173" s="14" t="s">
        <v>302</v>
      </c>
      <c r="D173" s="14" t="s">
        <v>197</v>
      </c>
      <c r="E173" s="14" t="s">
        <v>4</v>
      </c>
      <c r="F173" s="14" t="s">
        <v>7</v>
      </c>
      <c r="G173" s="13">
        <v>45078</v>
      </c>
      <c r="H173" s="13">
        <v>45260</v>
      </c>
      <c r="I173" s="12">
        <v>65000</v>
      </c>
      <c r="J173" s="12">
        <v>7312.85</v>
      </c>
      <c r="K173" s="12">
        <v>0</v>
      </c>
      <c r="L173" s="12">
        <f t="shared" si="52"/>
        <v>1865.5</v>
      </c>
      <c r="M173" s="12">
        <f t="shared" si="53"/>
        <v>4615</v>
      </c>
      <c r="N173" s="12">
        <f t="shared" si="54"/>
        <v>747.5</v>
      </c>
      <c r="O173" s="12">
        <f t="shared" si="55"/>
        <v>1976</v>
      </c>
      <c r="P173" s="12">
        <f t="shared" si="56"/>
        <v>4608.5</v>
      </c>
      <c r="Q173" s="12">
        <f>+Q172+Q172</f>
        <v>3174.76</v>
      </c>
      <c r="R173" s="12">
        <f t="shared" si="57"/>
        <v>13812.5</v>
      </c>
      <c r="S173" s="12">
        <v>0</v>
      </c>
      <c r="T173" s="12">
        <f t="shared" si="58"/>
        <v>14329.11</v>
      </c>
      <c r="U173" s="12">
        <f t="shared" si="59"/>
        <v>9971</v>
      </c>
      <c r="V173" s="12">
        <f t="shared" si="60"/>
        <v>50670.89</v>
      </c>
      <c r="W173" s="49">
        <f t="shared" si="49"/>
        <v>0</v>
      </c>
      <c r="X173" t="s">
        <v>723</v>
      </c>
      <c r="Y173" t="s">
        <v>302</v>
      </c>
      <c r="Z173" t="s">
        <v>197</v>
      </c>
      <c r="AA173">
        <v>1</v>
      </c>
      <c r="AB173" s="47">
        <v>65000</v>
      </c>
      <c r="AC173">
        <v>0</v>
      </c>
      <c r="AD173" s="47">
        <v>65000</v>
      </c>
      <c r="AE173" s="47">
        <v>1865.5</v>
      </c>
      <c r="AF173" s="47">
        <v>7312.85</v>
      </c>
      <c r="AG173" s="47">
        <v>1976</v>
      </c>
      <c r="AH173" s="47">
        <v>3174.76</v>
      </c>
      <c r="AI173" s="47">
        <v>14329.11</v>
      </c>
      <c r="AJ173" s="47">
        <v>50670.89</v>
      </c>
      <c r="AK173" s="6" t="s">
        <v>786</v>
      </c>
    </row>
    <row r="174" spans="1:37" s="6" customFormat="1" ht="15" x14ac:dyDescent="0.25">
      <c r="A174" s="16">
        <f t="shared" si="50"/>
        <v>155</v>
      </c>
      <c r="B174" s="24" t="s">
        <v>349</v>
      </c>
      <c r="C174" s="14" t="s">
        <v>300</v>
      </c>
      <c r="D174" s="14" t="s">
        <v>582</v>
      </c>
      <c r="E174" s="14" t="s">
        <v>4</v>
      </c>
      <c r="F174" s="14" t="s">
        <v>7</v>
      </c>
      <c r="G174" s="13">
        <v>45078</v>
      </c>
      <c r="H174" s="13">
        <v>45260</v>
      </c>
      <c r="I174" s="12">
        <v>65000</v>
      </c>
      <c r="J174" s="12">
        <v>4427.58</v>
      </c>
      <c r="K174" s="12">
        <v>0</v>
      </c>
      <c r="L174" s="12">
        <f t="shared" si="52"/>
        <v>1865.5</v>
      </c>
      <c r="M174" s="12">
        <f t="shared" si="53"/>
        <v>4615</v>
      </c>
      <c r="N174" s="12">
        <f t="shared" si="54"/>
        <v>747.5</v>
      </c>
      <c r="O174" s="12">
        <f t="shared" si="55"/>
        <v>1976</v>
      </c>
      <c r="P174" s="12">
        <f t="shared" si="56"/>
        <v>4608.5</v>
      </c>
      <c r="Q174" s="12"/>
      <c r="R174" s="12">
        <f t="shared" si="57"/>
        <v>13812.5</v>
      </c>
      <c r="S174" s="12">
        <v>0</v>
      </c>
      <c r="T174" s="12">
        <f t="shared" si="58"/>
        <v>8269.08</v>
      </c>
      <c r="U174" s="12">
        <f t="shared" si="59"/>
        <v>9971</v>
      </c>
      <c r="V174" s="12">
        <f t="shared" si="60"/>
        <v>56730.92</v>
      </c>
      <c r="W174" s="49">
        <f t="shared" si="49"/>
        <v>0</v>
      </c>
      <c r="X174" t="s">
        <v>733</v>
      </c>
      <c r="Y174" t="s">
        <v>300</v>
      </c>
      <c r="Z174" t="s">
        <v>582</v>
      </c>
      <c r="AA174">
        <v>3</v>
      </c>
      <c r="AB174" s="47">
        <v>65000</v>
      </c>
      <c r="AC174">
        <v>0</v>
      </c>
      <c r="AD174" s="47">
        <v>65000</v>
      </c>
      <c r="AE174" s="47">
        <v>1865.5</v>
      </c>
      <c r="AF174" s="47">
        <v>4427.58</v>
      </c>
      <c r="AG174" s="47">
        <v>1976</v>
      </c>
      <c r="AH174">
        <v>0</v>
      </c>
      <c r="AI174" s="47">
        <v>8269.08</v>
      </c>
      <c r="AJ174" s="47">
        <v>56730.92</v>
      </c>
      <c r="AK174" s="6" t="s">
        <v>787</v>
      </c>
    </row>
    <row r="175" spans="1:37" s="6" customFormat="1" ht="15" x14ac:dyDescent="0.25">
      <c r="A175" s="16">
        <f t="shared" si="50"/>
        <v>156</v>
      </c>
      <c r="B175" s="24" t="s">
        <v>646</v>
      </c>
      <c r="C175" s="14" t="s">
        <v>336</v>
      </c>
      <c r="D175" s="14" t="s">
        <v>565</v>
      </c>
      <c r="E175" s="14" t="s">
        <v>4</v>
      </c>
      <c r="F175" s="14" t="s">
        <v>7</v>
      </c>
      <c r="G175" s="13">
        <v>45078</v>
      </c>
      <c r="H175" s="13">
        <v>45260</v>
      </c>
      <c r="I175" s="12">
        <v>75000</v>
      </c>
      <c r="J175" s="12">
        <v>13987.17</v>
      </c>
      <c r="K175" s="12">
        <v>0</v>
      </c>
      <c r="L175" s="12">
        <f t="shared" si="52"/>
        <v>2152.5</v>
      </c>
      <c r="M175" s="12">
        <f t="shared" si="53"/>
        <v>5324.9999999999991</v>
      </c>
      <c r="N175" s="12">
        <f t="shared" si="54"/>
        <v>862.5</v>
      </c>
      <c r="O175" s="12">
        <f t="shared" si="55"/>
        <v>2280</v>
      </c>
      <c r="P175" s="12">
        <f t="shared" si="56"/>
        <v>5317.5</v>
      </c>
      <c r="Q175" s="12"/>
      <c r="R175" s="12">
        <f t="shared" si="57"/>
        <v>15937.5</v>
      </c>
      <c r="S175" s="12">
        <v>0</v>
      </c>
      <c r="T175" s="12">
        <f t="shared" si="58"/>
        <v>18419.669999999998</v>
      </c>
      <c r="U175" s="12">
        <f t="shared" si="59"/>
        <v>11505</v>
      </c>
      <c r="V175" s="12">
        <f t="shared" si="60"/>
        <v>56580.33</v>
      </c>
      <c r="W175" s="49">
        <f t="shared" si="49"/>
        <v>0</v>
      </c>
      <c r="X175" t="s">
        <v>680</v>
      </c>
      <c r="Y175" t="s">
        <v>336</v>
      </c>
      <c r="Z175" t="s">
        <v>565</v>
      </c>
      <c r="AA175">
        <v>3</v>
      </c>
      <c r="AB175" s="47">
        <v>75000</v>
      </c>
      <c r="AC175">
        <v>0</v>
      </c>
      <c r="AD175" s="47">
        <v>75000</v>
      </c>
      <c r="AE175" s="47">
        <v>2152.5</v>
      </c>
      <c r="AF175" s="47">
        <v>13987.17</v>
      </c>
      <c r="AG175" s="47">
        <v>2280</v>
      </c>
      <c r="AH175">
        <v>0</v>
      </c>
      <c r="AI175" s="47">
        <v>18419.669999999998</v>
      </c>
      <c r="AJ175" s="47">
        <v>56580.33</v>
      </c>
      <c r="AK175" s="6" t="s">
        <v>786</v>
      </c>
    </row>
    <row r="176" spans="1:37" s="6" customFormat="1" ht="15" x14ac:dyDescent="0.25">
      <c r="A176" s="16">
        <f t="shared" si="50"/>
        <v>157</v>
      </c>
      <c r="B176" s="24" t="s">
        <v>6</v>
      </c>
      <c r="C176" s="14" t="s">
        <v>347</v>
      </c>
      <c r="D176" s="14" t="s">
        <v>5</v>
      </c>
      <c r="E176" s="14" t="s">
        <v>4</v>
      </c>
      <c r="F176" s="14" t="s">
        <v>3</v>
      </c>
      <c r="G176" s="13">
        <v>45078</v>
      </c>
      <c r="H176" s="13">
        <v>45260</v>
      </c>
      <c r="I176" s="12">
        <v>88000</v>
      </c>
      <c r="J176" s="12">
        <v>9282.67</v>
      </c>
      <c r="K176" s="12">
        <v>0</v>
      </c>
      <c r="L176" s="12">
        <f t="shared" si="52"/>
        <v>2525.6</v>
      </c>
      <c r="M176" s="12">
        <f t="shared" si="53"/>
        <v>6247.9999999999991</v>
      </c>
      <c r="N176" s="12">
        <f t="shared" si="54"/>
        <v>1012</v>
      </c>
      <c r="O176" s="12">
        <f t="shared" si="55"/>
        <v>2675.2</v>
      </c>
      <c r="P176" s="12">
        <f t="shared" si="56"/>
        <v>6239.2000000000007</v>
      </c>
      <c r="Q176" s="12"/>
      <c r="R176" s="12">
        <f t="shared" si="57"/>
        <v>18700</v>
      </c>
      <c r="S176" s="12">
        <v>0</v>
      </c>
      <c r="T176" s="12">
        <f t="shared" si="58"/>
        <v>14483.47</v>
      </c>
      <c r="U176" s="12">
        <f t="shared" si="59"/>
        <v>13499.2</v>
      </c>
      <c r="V176" s="12">
        <f t="shared" si="60"/>
        <v>73516.53</v>
      </c>
      <c r="W176" s="49">
        <f t="shared" si="49"/>
        <v>0</v>
      </c>
      <c r="X176">
        <v>40226212278</v>
      </c>
      <c r="Y176" t="s">
        <v>347</v>
      </c>
      <c r="Z176" t="s">
        <v>5</v>
      </c>
      <c r="AA176">
        <v>10</v>
      </c>
      <c r="AB176" s="47">
        <v>88000</v>
      </c>
      <c r="AC176">
        <v>0</v>
      </c>
      <c r="AD176" s="47">
        <v>88000</v>
      </c>
      <c r="AE176" s="47">
        <v>2525.6</v>
      </c>
      <c r="AF176" s="47">
        <v>9282.67</v>
      </c>
      <c r="AG176" s="47">
        <v>2675.2</v>
      </c>
      <c r="AH176">
        <v>0</v>
      </c>
      <c r="AI176" s="47">
        <v>14483.47</v>
      </c>
      <c r="AJ176" s="47">
        <v>73516.53</v>
      </c>
      <c r="AK176" s="6" t="s">
        <v>786</v>
      </c>
    </row>
    <row r="177" spans="1:37" s="6" customFormat="1" ht="15" x14ac:dyDescent="0.25">
      <c r="A177" s="16">
        <f t="shared" si="50"/>
        <v>158</v>
      </c>
      <c r="B177" s="24" t="s">
        <v>6</v>
      </c>
      <c r="C177" s="14" t="s">
        <v>346</v>
      </c>
      <c r="D177" s="14" t="s">
        <v>5</v>
      </c>
      <c r="E177" s="14" t="s">
        <v>4</v>
      </c>
      <c r="F177" s="14" t="s">
        <v>7</v>
      </c>
      <c r="G177" s="13">
        <v>45078</v>
      </c>
      <c r="H177" s="13">
        <v>45260</v>
      </c>
      <c r="I177" s="12">
        <v>55000</v>
      </c>
      <c r="J177" s="12">
        <v>2559.6799999999998</v>
      </c>
      <c r="K177" s="12">
        <v>0</v>
      </c>
      <c r="L177" s="12">
        <f t="shared" si="52"/>
        <v>1578.5</v>
      </c>
      <c r="M177" s="12">
        <f t="shared" si="53"/>
        <v>3904.9999999999995</v>
      </c>
      <c r="N177" s="12">
        <f t="shared" si="54"/>
        <v>632.5</v>
      </c>
      <c r="O177" s="12">
        <f t="shared" si="55"/>
        <v>1672</v>
      </c>
      <c r="P177" s="12">
        <f t="shared" si="56"/>
        <v>3899.5000000000005</v>
      </c>
      <c r="Q177" s="12"/>
      <c r="R177" s="12">
        <f t="shared" si="57"/>
        <v>11687.5</v>
      </c>
      <c r="S177" s="12">
        <v>0</v>
      </c>
      <c r="T177" s="12">
        <f t="shared" si="58"/>
        <v>5810.18</v>
      </c>
      <c r="U177" s="12">
        <f t="shared" si="59"/>
        <v>8437</v>
      </c>
      <c r="V177" s="12">
        <f t="shared" si="60"/>
        <v>49189.82</v>
      </c>
      <c r="W177" s="49">
        <f t="shared" si="49"/>
        <v>0</v>
      </c>
      <c r="X177">
        <v>40224046769</v>
      </c>
      <c r="Y177" t="s">
        <v>346</v>
      </c>
      <c r="Z177" t="s">
        <v>5</v>
      </c>
      <c r="AA177">
        <v>12</v>
      </c>
      <c r="AB177" s="47">
        <v>55000</v>
      </c>
      <c r="AC177">
        <v>0</v>
      </c>
      <c r="AD177" s="47">
        <v>55000</v>
      </c>
      <c r="AE177" s="47">
        <v>1578.5</v>
      </c>
      <c r="AF177" s="47">
        <v>2559.6799999999998</v>
      </c>
      <c r="AG177" s="47">
        <v>1672</v>
      </c>
      <c r="AH177">
        <v>0</v>
      </c>
      <c r="AI177" s="47">
        <v>5810.18</v>
      </c>
      <c r="AJ177" s="47">
        <v>49189.82</v>
      </c>
      <c r="AK177" s="6" t="s">
        <v>787</v>
      </c>
    </row>
    <row r="178" spans="1:37" s="6" customFormat="1" ht="15" x14ac:dyDescent="0.25">
      <c r="A178" s="16">
        <f t="shared" si="50"/>
        <v>159</v>
      </c>
      <c r="B178" s="24" t="s">
        <v>6</v>
      </c>
      <c r="C178" s="14" t="s">
        <v>345</v>
      </c>
      <c r="D178" s="14" t="s">
        <v>5</v>
      </c>
      <c r="E178" s="14" t="s">
        <v>4</v>
      </c>
      <c r="F178" s="14" t="s">
        <v>7</v>
      </c>
      <c r="G178" s="13">
        <v>45078</v>
      </c>
      <c r="H178" s="13">
        <v>45260</v>
      </c>
      <c r="I178" s="12">
        <v>21000</v>
      </c>
      <c r="J178" s="12">
        <v>0</v>
      </c>
      <c r="K178" s="12">
        <v>0</v>
      </c>
      <c r="L178" s="12">
        <f t="shared" si="52"/>
        <v>602.70000000000005</v>
      </c>
      <c r="M178" s="12">
        <f t="shared" si="53"/>
        <v>1490.9999999999998</v>
      </c>
      <c r="N178" s="12">
        <f t="shared" si="54"/>
        <v>241.5</v>
      </c>
      <c r="O178" s="12">
        <f t="shared" si="55"/>
        <v>638.4</v>
      </c>
      <c r="P178" s="12">
        <f t="shared" si="56"/>
        <v>1488.9</v>
      </c>
      <c r="Q178" s="12"/>
      <c r="R178" s="12">
        <f t="shared" si="57"/>
        <v>4462.5</v>
      </c>
      <c r="S178" s="12">
        <v>0</v>
      </c>
      <c r="T178" s="12">
        <f t="shared" si="58"/>
        <v>1241.0999999999999</v>
      </c>
      <c r="U178" s="12">
        <f t="shared" si="59"/>
        <v>3221.3999999999996</v>
      </c>
      <c r="V178" s="12">
        <f t="shared" si="60"/>
        <v>19758.900000000001</v>
      </c>
      <c r="W178" s="49">
        <f t="shared" si="49"/>
        <v>0</v>
      </c>
      <c r="X178">
        <v>4700330279</v>
      </c>
      <c r="Y178" t="s">
        <v>345</v>
      </c>
      <c r="Z178" t="s">
        <v>5</v>
      </c>
      <c r="AA178">
        <v>16</v>
      </c>
      <c r="AB178" s="47">
        <v>21000</v>
      </c>
      <c r="AC178">
        <v>0</v>
      </c>
      <c r="AD178" s="47">
        <v>21000</v>
      </c>
      <c r="AE178">
        <v>602.70000000000005</v>
      </c>
      <c r="AF178">
        <v>0</v>
      </c>
      <c r="AG178">
        <v>638.4</v>
      </c>
      <c r="AH178">
        <v>0</v>
      </c>
      <c r="AI178" s="47">
        <v>1241.0999999999999</v>
      </c>
      <c r="AJ178" s="47">
        <v>19758.900000000001</v>
      </c>
      <c r="AK178" s="6" t="s">
        <v>786</v>
      </c>
    </row>
    <row r="179" spans="1:37" s="6" customFormat="1" ht="15" x14ac:dyDescent="0.25">
      <c r="A179" s="16">
        <f t="shared" si="50"/>
        <v>160</v>
      </c>
      <c r="B179" s="24" t="s">
        <v>6</v>
      </c>
      <c r="C179" s="14" t="s">
        <v>344</v>
      </c>
      <c r="D179" s="14" t="s">
        <v>5</v>
      </c>
      <c r="E179" s="14" t="s">
        <v>4</v>
      </c>
      <c r="F179" s="14" t="s">
        <v>7</v>
      </c>
      <c r="G179" s="13">
        <v>45078</v>
      </c>
      <c r="H179" s="13">
        <v>45260</v>
      </c>
      <c r="I179" s="12">
        <v>63360</v>
      </c>
      <c r="J179" s="12">
        <v>4118.96</v>
      </c>
      <c r="K179" s="12">
        <v>0</v>
      </c>
      <c r="L179" s="12">
        <f t="shared" si="52"/>
        <v>1818.432</v>
      </c>
      <c r="M179" s="12">
        <f t="shared" si="53"/>
        <v>4498.5599999999995</v>
      </c>
      <c r="N179" s="12">
        <f t="shared" si="54"/>
        <v>728.64</v>
      </c>
      <c r="O179" s="12">
        <f t="shared" si="55"/>
        <v>1926.144</v>
      </c>
      <c r="P179" s="12">
        <f t="shared" si="56"/>
        <v>4492.2240000000002</v>
      </c>
      <c r="Q179" s="12"/>
      <c r="R179" s="12">
        <f t="shared" si="57"/>
        <v>13464</v>
      </c>
      <c r="S179" s="12">
        <v>0</v>
      </c>
      <c r="T179" s="12">
        <f t="shared" si="58"/>
        <v>7863.5360000000001</v>
      </c>
      <c r="U179" s="12">
        <f t="shared" si="59"/>
        <v>9719.4239999999991</v>
      </c>
      <c r="V179" s="12">
        <f t="shared" si="60"/>
        <v>55496.464</v>
      </c>
      <c r="W179" s="49">
        <f t="shared" si="49"/>
        <v>-6.0000000012223609E-3</v>
      </c>
      <c r="X179">
        <v>3105537074</v>
      </c>
      <c r="Y179" t="s">
        <v>344</v>
      </c>
      <c r="Z179" t="s">
        <v>5</v>
      </c>
      <c r="AA179">
        <v>17</v>
      </c>
      <c r="AB179" s="47">
        <v>63360</v>
      </c>
      <c r="AC179">
        <v>0</v>
      </c>
      <c r="AD179" s="47">
        <v>63360</v>
      </c>
      <c r="AE179" s="47">
        <v>1818.43</v>
      </c>
      <c r="AF179" s="47">
        <v>4118.96</v>
      </c>
      <c r="AG179" s="47">
        <v>1926.14</v>
      </c>
      <c r="AH179">
        <v>0</v>
      </c>
      <c r="AI179" s="47">
        <v>7863.53</v>
      </c>
      <c r="AJ179" s="47">
        <v>55496.47</v>
      </c>
      <c r="AK179" s="6" t="s">
        <v>786</v>
      </c>
    </row>
    <row r="180" spans="1:37" s="6" customFormat="1" ht="15" x14ac:dyDescent="0.25">
      <c r="A180" s="16">
        <f t="shared" si="50"/>
        <v>161</v>
      </c>
      <c r="B180" s="24" t="s">
        <v>6</v>
      </c>
      <c r="C180" s="14" t="s">
        <v>343</v>
      </c>
      <c r="D180" s="14" t="s">
        <v>5</v>
      </c>
      <c r="E180" s="14" t="s">
        <v>4</v>
      </c>
      <c r="F180" s="14" t="s">
        <v>3</v>
      </c>
      <c r="G180" s="13">
        <v>45078</v>
      </c>
      <c r="H180" s="13">
        <v>45260</v>
      </c>
      <c r="I180" s="12">
        <v>55000</v>
      </c>
      <c r="J180" s="12">
        <v>2559.6799999999998</v>
      </c>
      <c r="K180" s="12">
        <v>0</v>
      </c>
      <c r="L180" s="12">
        <f t="shared" si="52"/>
        <v>1578.5</v>
      </c>
      <c r="M180" s="12">
        <f t="shared" si="53"/>
        <v>3904.9999999999995</v>
      </c>
      <c r="N180" s="12">
        <f t="shared" si="54"/>
        <v>632.5</v>
      </c>
      <c r="O180" s="12">
        <f t="shared" si="55"/>
        <v>1672</v>
      </c>
      <c r="P180" s="12">
        <f t="shared" si="56"/>
        <v>3899.5000000000005</v>
      </c>
      <c r="Q180" s="12"/>
      <c r="R180" s="12">
        <f t="shared" si="57"/>
        <v>11687.5</v>
      </c>
      <c r="S180" s="12">
        <v>0</v>
      </c>
      <c r="T180" s="12">
        <f t="shared" si="58"/>
        <v>5810.18</v>
      </c>
      <c r="U180" s="12">
        <f t="shared" si="59"/>
        <v>8437</v>
      </c>
      <c r="V180" s="12">
        <f t="shared" si="60"/>
        <v>49189.82</v>
      </c>
      <c r="W180" s="49">
        <f t="shared" si="49"/>
        <v>0</v>
      </c>
      <c r="X180">
        <v>40222205839</v>
      </c>
      <c r="Y180" t="s">
        <v>343</v>
      </c>
      <c r="Z180" t="s">
        <v>5</v>
      </c>
      <c r="AA180">
        <v>18</v>
      </c>
      <c r="AB180" s="47">
        <v>55000</v>
      </c>
      <c r="AC180">
        <v>0</v>
      </c>
      <c r="AD180" s="47">
        <v>55000</v>
      </c>
      <c r="AE180" s="47">
        <v>1578.5</v>
      </c>
      <c r="AF180" s="47">
        <v>2559.6799999999998</v>
      </c>
      <c r="AG180" s="47">
        <v>1672</v>
      </c>
      <c r="AH180">
        <v>0</v>
      </c>
      <c r="AI180" s="47">
        <v>5810.18</v>
      </c>
      <c r="AJ180" s="47">
        <v>49189.82</v>
      </c>
      <c r="AK180" s="6" t="s">
        <v>786</v>
      </c>
    </row>
    <row r="181" spans="1:37" s="6" customFormat="1" ht="15" x14ac:dyDescent="0.25">
      <c r="A181" s="16">
        <f t="shared" si="50"/>
        <v>162</v>
      </c>
      <c r="B181" s="24" t="s">
        <v>6</v>
      </c>
      <c r="C181" s="14" t="s">
        <v>342</v>
      </c>
      <c r="D181" s="14" t="s">
        <v>5</v>
      </c>
      <c r="E181" s="14" t="s">
        <v>4</v>
      </c>
      <c r="F181" s="14" t="s">
        <v>3</v>
      </c>
      <c r="G181" s="13">
        <v>45078</v>
      </c>
      <c r="H181" s="13">
        <v>45260</v>
      </c>
      <c r="I181" s="12">
        <v>120000</v>
      </c>
      <c r="J181" s="12">
        <v>16809.87</v>
      </c>
      <c r="K181" s="12">
        <v>0</v>
      </c>
      <c r="L181" s="12">
        <f t="shared" si="52"/>
        <v>3444</v>
      </c>
      <c r="M181" s="12">
        <f t="shared" si="53"/>
        <v>8520</v>
      </c>
      <c r="N181" s="12">
        <f t="shared" si="54"/>
        <v>1380</v>
      </c>
      <c r="O181" s="12">
        <f t="shared" si="55"/>
        <v>3648</v>
      </c>
      <c r="P181" s="12">
        <f t="shared" si="56"/>
        <v>8508</v>
      </c>
      <c r="Q181" s="12"/>
      <c r="R181" s="12">
        <f t="shared" si="57"/>
        <v>25500</v>
      </c>
      <c r="S181" s="12">
        <v>0</v>
      </c>
      <c r="T181" s="12">
        <f t="shared" si="58"/>
        <v>23901.87</v>
      </c>
      <c r="U181" s="12">
        <f t="shared" si="59"/>
        <v>18408</v>
      </c>
      <c r="V181" s="12">
        <f t="shared" si="60"/>
        <v>96098.13</v>
      </c>
      <c r="W181" s="49">
        <f t="shared" si="49"/>
        <v>0</v>
      </c>
      <c r="X181">
        <v>3105508844</v>
      </c>
      <c r="Y181" t="s">
        <v>342</v>
      </c>
      <c r="Z181" t="s">
        <v>5</v>
      </c>
      <c r="AA181">
        <v>21</v>
      </c>
      <c r="AB181" s="47">
        <v>120000</v>
      </c>
      <c r="AC181">
        <v>0</v>
      </c>
      <c r="AD181" s="47">
        <v>120000</v>
      </c>
      <c r="AE181" s="47">
        <v>3444</v>
      </c>
      <c r="AF181" s="47">
        <v>16809.87</v>
      </c>
      <c r="AG181" s="47">
        <v>3648</v>
      </c>
      <c r="AH181">
        <v>0</v>
      </c>
      <c r="AI181" s="47">
        <v>23901.87</v>
      </c>
      <c r="AJ181" s="47">
        <v>96098.13</v>
      </c>
      <c r="AK181" s="6" t="s">
        <v>786</v>
      </c>
    </row>
    <row r="182" spans="1:37" s="6" customFormat="1" ht="15" x14ac:dyDescent="0.25">
      <c r="A182" s="16">
        <f t="shared" si="50"/>
        <v>163</v>
      </c>
      <c r="B182" s="24" t="s">
        <v>6</v>
      </c>
      <c r="C182" s="14" t="s">
        <v>341</v>
      </c>
      <c r="D182" s="14" t="s">
        <v>5</v>
      </c>
      <c r="E182" s="14" t="s">
        <v>4</v>
      </c>
      <c r="F182" s="14" t="s">
        <v>7</v>
      </c>
      <c r="G182" s="13">
        <v>45078</v>
      </c>
      <c r="H182" s="13">
        <v>45260</v>
      </c>
      <c r="I182" s="12">
        <v>120000</v>
      </c>
      <c r="J182" s="12">
        <v>16809.87</v>
      </c>
      <c r="K182" s="12">
        <v>0</v>
      </c>
      <c r="L182" s="12">
        <f t="shared" si="52"/>
        <v>3444</v>
      </c>
      <c r="M182" s="12">
        <f t="shared" si="53"/>
        <v>8520</v>
      </c>
      <c r="N182" s="12">
        <f t="shared" si="54"/>
        <v>1380</v>
      </c>
      <c r="O182" s="12">
        <f t="shared" si="55"/>
        <v>3648</v>
      </c>
      <c r="P182" s="12">
        <f t="shared" si="56"/>
        <v>8508</v>
      </c>
      <c r="Q182" s="12"/>
      <c r="R182" s="12">
        <f t="shared" si="57"/>
        <v>25500</v>
      </c>
      <c r="S182" s="12">
        <v>0</v>
      </c>
      <c r="T182" s="12">
        <f t="shared" si="58"/>
        <v>23901.87</v>
      </c>
      <c r="U182" s="12">
        <f t="shared" si="59"/>
        <v>18408</v>
      </c>
      <c r="V182" s="12">
        <f t="shared" si="60"/>
        <v>96098.13</v>
      </c>
      <c r="W182" s="49">
        <f t="shared" si="49"/>
        <v>0</v>
      </c>
      <c r="X182">
        <v>4701685275</v>
      </c>
      <c r="Y182" t="s">
        <v>341</v>
      </c>
      <c r="Z182" t="s">
        <v>5</v>
      </c>
      <c r="AA182">
        <v>23</v>
      </c>
      <c r="AB182" s="47">
        <v>120000</v>
      </c>
      <c r="AC182">
        <v>0</v>
      </c>
      <c r="AD182" s="47">
        <v>120000</v>
      </c>
      <c r="AE182" s="47">
        <v>3444</v>
      </c>
      <c r="AF182" s="47">
        <v>16809.87</v>
      </c>
      <c r="AG182" s="47">
        <v>3648</v>
      </c>
      <c r="AH182">
        <v>0</v>
      </c>
      <c r="AI182" s="47">
        <v>23901.87</v>
      </c>
      <c r="AJ182" s="47">
        <v>96098.13</v>
      </c>
      <c r="AK182" s="6" t="s">
        <v>786</v>
      </c>
    </row>
    <row r="183" spans="1:37" s="6" customFormat="1" ht="15" x14ac:dyDescent="0.25">
      <c r="A183" s="16">
        <f t="shared" si="50"/>
        <v>164</v>
      </c>
      <c r="B183" s="24" t="s">
        <v>6</v>
      </c>
      <c r="C183" s="14" t="s">
        <v>340</v>
      </c>
      <c r="D183" s="14" t="s">
        <v>5</v>
      </c>
      <c r="E183" s="14" t="s">
        <v>4</v>
      </c>
      <c r="F183" s="14" t="s">
        <v>3</v>
      </c>
      <c r="G183" s="13">
        <v>45078</v>
      </c>
      <c r="H183" s="13">
        <v>45260</v>
      </c>
      <c r="I183" s="12">
        <v>33000</v>
      </c>
      <c r="J183" s="12">
        <v>0</v>
      </c>
      <c r="K183" s="12">
        <v>0</v>
      </c>
      <c r="L183" s="12">
        <f t="shared" si="52"/>
        <v>947.1</v>
      </c>
      <c r="M183" s="12">
        <f t="shared" si="53"/>
        <v>2343</v>
      </c>
      <c r="N183" s="12">
        <f t="shared" si="54"/>
        <v>379.5</v>
      </c>
      <c r="O183" s="12">
        <f t="shared" si="55"/>
        <v>1003.2</v>
      </c>
      <c r="P183" s="12">
        <f t="shared" si="56"/>
        <v>2339.7000000000003</v>
      </c>
      <c r="Q183" s="12"/>
      <c r="R183" s="12">
        <f t="shared" si="57"/>
        <v>7012.5</v>
      </c>
      <c r="S183" s="12">
        <v>0</v>
      </c>
      <c r="T183" s="12">
        <f t="shared" si="58"/>
        <v>1950.3000000000002</v>
      </c>
      <c r="U183" s="12">
        <f t="shared" si="59"/>
        <v>5062.2000000000007</v>
      </c>
      <c r="V183" s="12">
        <f t="shared" si="60"/>
        <v>31049.7</v>
      </c>
      <c r="W183" s="49">
        <f t="shared" si="49"/>
        <v>0</v>
      </c>
      <c r="X183">
        <v>6400115439</v>
      </c>
      <c r="Y183" t="s">
        <v>340</v>
      </c>
      <c r="Z183" t="s">
        <v>5</v>
      </c>
      <c r="AA183">
        <v>25</v>
      </c>
      <c r="AB183" s="47">
        <v>33000</v>
      </c>
      <c r="AC183">
        <v>0</v>
      </c>
      <c r="AD183" s="47">
        <v>33000</v>
      </c>
      <c r="AE183">
        <v>947.1</v>
      </c>
      <c r="AF183">
        <v>0</v>
      </c>
      <c r="AG183" s="47">
        <v>1003.2</v>
      </c>
      <c r="AH183">
        <v>0</v>
      </c>
      <c r="AI183" s="47">
        <v>1950.3</v>
      </c>
      <c r="AJ183" s="47">
        <v>31049.7</v>
      </c>
      <c r="AK183" s="6" t="s">
        <v>786</v>
      </c>
    </row>
    <row r="184" spans="1:37" s="6" customFormat="1" ht="15" x14ac:dyDescent="0.25">
      <c r="A184" s="16">
        <f t="shared" si="50"/>
        <v>165</v>
      </c>
      <c r="B184" s="24" t="s">
        <v>6</v>
      </c>
      <c r="C184" s="14" t="s">
        <v>339</v>
      </c>
      <c r="D184" s="14" t="s">
        <v>5</v>
      </c>
      <c r="E184" s="14" t="s">
        <v>4</v>
      </c>
      <c r="F184" s="14" t="s">
        <v>7</v>
      </c>
      <c r="G184" s="13">
        <v>45078</v>
      </c>
      <c r="H184" s="13">
        <v>45260</v>
      </c>
      <c r="I184" s="12">
        <v>120000</v>
      </c>
      <c r="J184" s="12">
        <v>16809.87</v>
      </c>
      <c r="K184" s="12">
        <v>0</v>
      </c>
      <c r="L184" s="12">
        <f t="shared" si="52"/>
        <v>3444</v>
      </c>
      <c r="M184" s="12">
        <f t="shared" si="53"/>
        <v>8520</v>
      </c>
      <c r="N184" s="12">
        <f t="shared" si="54"/>
        <v>1380</v>
      </c>
      <c r="O184" s="12">
        <f t="shared" si="55"/>
        <v>3648</v>
      </c>
      <c r="P184" s="12">
        <f t="shared" si="56"/>
        <v>8508</v>
      </c>
      <c r="Q184" s="12"/>
      <c r="R184" s="12">
        <f t="shared" si="57"/>
        <v>25500</v>
      </c>
      <c r="S184" s="12">
        <v>0</v>
      </c>
      <c r="T184" s="12">
        <f t="shared" si="58"/>
        <v>23901.87</v>
      </c>
      <c r="U184" s="12">
        <f t="shared" si="59"/>
        <v>18408</v>
      </c>
      <c r="V184" s="12">
        <f t="shared" si="60"/>
        <v>96098.13</v>
      </c>
      <c r="W184" s="49">
        <f t="shared" si="49"/>
        <v>0</v>
      </c>
      <c r="X184">
        <v>7200081078</v>
      </c>
      <c r="Y184" t="s">
        <v>339</v>
      </c>
      <c r="Z184" t="s">
        <v>5</v>
      </c>
      <c r="AA184">
        <v>33</v>
      </c>
      <c r="AB184" s="47">
        <v>120000</v>
      </c>
      <c r="AC184">
        <v>0</v>
      </c>
      <c r="AD184" s="47">
        <v>120000</v>
      </c>
      <c r="AE184" s="47">
        <v>3444</v>
      </c>
      <c r="AF184" s="47">
        <v>16809.87</v>
      </c>
      <c r="AG184" s="47">
        <v>3648</v>
      </c>
      <c r="AH184">
        <v>0</v>
      </c>
      <c r="AI184" s="47">
        <v>23901.87</v>
      </c>
      <c r="AJ184" s="47">
        <v>96098.13</v>
      </c>
      <c r="AK184" s="6" t="s">
        <v>786</v>
      </c>
    </row>
    <row r="185" spans="1:37" s="6" customFormat="1" ht="15" x14ac:dyDescent="0.25">
      <c r="A185" s="16">
        <f t="shared" si="50"/>
        <v>166</v>
      </c>
      <c r="B185" s="24" t="s">
        <v>6</v>
      </c>
      <c r="C185" s="14" t="s">
        <v>338</v>
      </c>
      <c r="D185" s="14" t="s">
        <v>5</v>
      </c>
      <c r="E185" s="14" t="s">
        <v>4</v>
      </c>
      <c r="F185" s="14" t="s">
        <v>7</v>
      </c>
      <c r="G185" s="13">
        <v>45078</v>
      </c>
      <c r="H185" s="13">
        <v>45260</v>
      </c>
      <c r="I185" s="12">
        <v>120000</v>
      </c>
      <c r="J185" s="12">
        <v>16413.02</v>
      </c>
      <c r="K185" s="12">
        <v>0</v>
      </c>
      <c r="L185" s="12">
        <f t="shared" si="52"/>
        <v>3444</v>
      </c>
      <c r="M185" s="12">
        <f t="shared" si="53"/>
        <v>8520</v>
      </c>
      <c r="N185" s="12">
        <f t="shared" si="54"/>
        <v>1380</v>
      </c>
      <c r="O185" s="12">
        <f t="shared" si="55"/>
        <v>3648</v>
      </c>
      <c r="P185" s="12">
        <f t="shared" si="56"/>
        <v>8508</v>
      </c>
      <c r="Q185" s="12">
        <v>1587.38</v>
      </c>
      <c r="R185" s="12">
        <f t="shared" si="57"/>
        <v>25500</v>
      </c>
      <c r="S185" s="12">
        <v>0</v>
      </c>
      <c r="T185" s="12">
        <f t="shared" si="58"/>
        <v>25092.400000000001</v>
      </c>
      <c r="U185" s="12">
        <f t="shared" si="59"/>
        <v>18408</v>
      </c>
      <c r="V185" s="12">
        <f t="shared" si="60"/>
        <v>94907.6</v>
      </c>
      <c r="W185" s="49">
        <f t="shared" si="49"/>
        <v>0</v>
      </c>
      <c r="X185">
        <v>3103892638</v>
      </c>
      <c r="Y185" t="s">
        <v>338</v>
      </c>
      <c r="Z185" t="s">
        <v>5</v>
      </c>
      <c r="AA185">
        <v>35</v>
      </c>
      <c r="AB185" s="47">
        <v>120000</v>
      </c>
      <c r="AC185">
        <v>0</v>
      </c>
      <c r="AD185" s="47">
        <v>120000</v>
      </c>
      <c r="AE185" s="47">
        <v>3444</v>
      </c>
      <c r="AF185" s="47">
        <v>16413.02</v>
      </c>
      <c r="AG185" s="47">
        <v>3648</v>
      </c>
      <c r="AH185" s="47">
        <v>1587.38</v>
      </c>
      <c r="AI185" s="47">
        <v>25092.400000000001</v>
      </c>
      <c r="AJ185" s="47">
        <v>94907.6</v>
      </c>
      <c r="AK185" s="6" t="s">
        <v>786</v>
      </c>
    </row>
    <row r="186" spans="1:37" s="6" customFormat="1" ht="15" x14ac:dyDescent="0.25">
      <c r="A186" s="16">
        <f t="shared" si="50"/>
        <v>167</v>
      </c>
      <c r="B186" s="24" t="s">
        <v>6</v>
      </c>
      <c r="C186" s="14" t="s">
        <v>337</v>
      </c>
      <c r="D186" s="14" t="s">
        <v>5</v>
      </c>
      <c r="E186" s="14" t="s">
        <v>4</v>
      </c>
      <c r="F186" s="14" t="s">
        <v>7</v>
      </c>
      <c r="G186" s="13">
        <v>45078</v>
      </c>
      <c r="H186" s="13">
        <v>45260</v>
      </c>
      <c r="I186" s="12">
        <v>120000</v>
      </c>
      <c r="J186" s="12">
        <v>16809.87</v>
      </c>
      <c r="K186" s="12">
        <v>0</v>
      </c>
      <c r="L186" s="12">
        <f t="shared" si="52"/>
        <v>3444</v>
      </c>
      <c r="M186" s="12">
        <f t="shared" si="53"/>
        <v>8520</v>
      </c>
      <c r="N186" s="12">
        <f t="shared" si="54"/>
        <v>1380</v>
      </c>
      <c r="O186" s="12">
        <f t="shared" si="55"/>
        <v>3648</v>
      </c>
      <c r="P186" s="12">
        <f t="shared" si="56"/>
        <v>8508</v>
      </c>
      <c r="Q186" s="12"/>
      <c r="R186" s="12">
        <f t="shared" si="57"/>
        <v>25500</v>
      </c>
      <c r="S186" s="12">
        <v>0</v>
      </c>
      <c r="T186" s="12">
        <f t="shared" si="58"/>
        <v>23901.87</v>
      </c>
      <c r="U186" s="12">
        <f t="shared" si="59"/>
        <v>18408</v>
      </c>
      <c r="V186" s="12">
        <f t="shared" si="60"/>
        <v>96098.13</v>
      </c>
      <c r="W186" s="49">
        <f t="shared" si="49"/>
        <v>0</v>
      </c>
      <c r="X186">
        <v>40225362900</v>
      </c>
      <c r="Y186" t="s">
        <v>337</v>
      </c>
      <c r="Z186" t="s">
        <v>5</v>
      </c>
      <c r="AA186">
        <v>37</v>
      </c>
      <c r="AB186" s="47">
        <v>120000</v>
      </c>
      <c r="AC186">
        <v>0</v>
      </c>
      <c r="AD186" s="47">
        <v>120000</v>
      </c>
      <c r="AE186" s="47">
        <v>3444</v>
      </c>
      <c r="AF186" s="47">
        <v>16809.87</v>
      </c>
      <c r="AG186" s="47">
        <v>3648</v>
      </c>
      <c r="AH186">
        <v>0</v>
      </c>
      <c r="AI186" s="47">
        <v>23901.87</v>
      </c>
      <c r="AJ186" s="47">
        <v>96098.13</v>
      </c>
      <c r="AK186" s="6" t="s">
        <v>786</v>
      </c>
    </row>
    <row r="187" spans="1:37" s="6" customFormat="1" ht="15" x14ac:dyDescent="0.25">
      <c r="A187" s="16">
        <f t="shared" si="50"/>
        <v>168</v>
      </c>
      <c r="B187" s="24" t="s">
        <v>6</v>
      </c>
      <c r="C187" s="14" t="s">
        <v>335</v>
      </c>
      <c r="D187" s="14" t="s">
        <v>5</v>
      </c>
      <c r="E187" s="14" t="s">
        <v>4</v>
      </c>
      <c r="F187" s="14" t="s">
        <v>3</v>
      </c>
      <c r="G187" s="13">
        <v>45078</v>
      </c>
      <c r="H187" s="13">
        <v>45260</v>
      </c>
      <c r="I187" s="12">
        <v>45000</v>
      </c>
      <c r="J187" s="12">
        <v>0</v>
      </c>
      <c r="K187" s="12">
        <v>0</v>
      </c>
      <c r="L187" s="12">
        <f t="shared" si="52"/>
        <v>1291.5</v>
      </c>
      <c r="M187" s="12">
        <f t="shared" si="53"/>
        <v>3194.9999999999995</v>
      </c>
      <c r="N187" s="12">
        <f t="shared" si="54"/>
        <v>517.5</v>
      </c>
      <c r="O187" s="12">
        <f t="shared" si="55"/>
        <v>1368</v>
      </c>
      <c r="P187" s="12">
        <f t="shared" si="56"/>
        <v>3190.5</v>
      </c>
      <c r="Q187" s="12"/>
      <c r="R187" s="12">
        <f t="shared" si="57"/>
        <v>9562.5</v>
      </c>
      <c r="S187" s="12">
        <v>0</v>
      </c>
      <c r="T187" s="12">
        <f t="shared" si="58"/>
        <v>2659.5</v>
      </c>
      <c r="U187" s="12">
        <f t="shared" si="59"/>
        <v>6903</v>
      </c>
      <c r="V187" s="12">
        <f t="shared" si="60"/>
        <v>42340.5</v>
      </c>
      <c r="W187" s="49">
        <f t="shared" si="49"/>
        <v>0</v>
      </c>
      <c r="X187">
        <v>3102160409</v>
      </c>
      <c r="Y187" t="s">
        <v>335</v>
      </c>
      <c r="Z187" t="s">
        <v>5</v>
      </c>
      <c r="AA187">
        <v>39</v>
      </c>
      <c r="AB187" s="47">
        <v>45000</v>
      </c>
      <c r="AC187">
        <v>0</v>
      </c>
      <c r="AD187" s="47">
        <v>45000</v>
      </c>
      <c r="AE187" s="47">
        <v>1291.5</v>
      </c>
      <c r="AF187">
        <v>0</v>
      </c>
      <c r="AG187" s="47">
        <v>1368</v>
      </c>
      <c r="AH187">
        <v>0</v>
      </c>
      <c r="AI187" s="47">
        <v>2659.5</v>
      </c>
      <c r="AJ187" s="47">
        <v>42340.5</v>
      </c>
      <c r="AK187" s="6" t="s">
        <v>787</v>
      </c>
    </row>
    <row r="188" spans="1:37" s="6" customFormat="1" ht="15" x14ac:dyDescent="0.25">
      <c r="A188" s="16">
        <f t="shared" si="50"/>
        <v>169</v>
      </c>
      <c r="B188" s="24" t="s">
        <v>6</v>
      </c>
      <c r="C188" s="14" t="s">
        <v>334</v>
      </c>
      <c r="D188" s="14" t="s">
        <v>5</v>
      </c>
      <c r="E188" s="14" t="s">
        <v>4</v>
      </c>
      <c r="F188" s="14" t="s">
        <v>7</v>
      </c>
      <c r="G188" s="13">
        <v>45078</v>
      </c>
      <c r="H188" s="13">
        <v>45260</v>
      </c>
      <c r="I188" s="12">
        <v>60000</v>
      </c>
      <c r="J188" s="12">
        <v>0</v>
      </c>
      <c r="K188" s="12">
        <v>0</v>
      </c>
      <c r="L188" s="12">
        <f t="shared" si="52"/>
        <v>1722</v>
      </c>
      <c r="M188" s="12">
        <f t="shared" si="53"/>
        <v>4260</v>
      </c>
      <c r="N188" s="12">
        <f t="shared" si="54"/>
        <v>690</v>
      </c>
      <c r="O188" s="12">
        <f t="shared" si="55"/>
        <v>1824</v>
      </c>
      <c r="P188" s="12">
        <f t="shared" si="56"/>
        <v>4254</v>
      </c>
      <c r="Q188" s="12"/>
      <c r="R188" s="12">
        <f t="shared" si="57"/>
        <v>12750</v>
      </c>
      <c r="S188" s="12">
        <v>0</v>
      </c>
      <c r="T188" s="12">
        <f t="shared" si="58"/>
        <v>3546</v>
      </c>
      <c r="U188" s="12">
        <f t="shared" si="59"/>
        <v>9204</v>
      </c>
      <c r="V188" s="12">
        <f t="shared" si="60"/>
        <v>56454</v>
      </c>
      <c r="W188" s="49">
        <f t="shared" si="49"/>
        <v>0</v>
      </c>
      <c r="X188">
        <v>3104814805</v>
      </c>
      <c r="Y188" t="s">
        <v>334</v>
      </c>
      <c r="Z188" t="s">
        <v>5</v>
      </c>
      <c r="AA188">
        <v>43</v>
      </c>
      <c r="AB188" s="47">
        <v>60000</v>
      </c>
      <c r="AC188">
        <v>0</v>
      </c>
      <c r="AD188" s="47">
        <v>60000</v>
      </c>
      <c r="AE188" s="47">
        <v>1722</v>
      </c>
      <c r="AF188">
        <v>0</v>
      </c>
      <c r="AG188" s="47">
        <v>1824</v>
      </c>
      <c r="AH188">
        <v>0</v>
      </c>
      <c r="AI188" s="47">
        <v>3546</v>
      </c>
      <c r="AJ188" s="47">
        <v>56454</v>
      </c>
      <c r="AK188" s="6" t="s">
        <v>787</v>
      </c>
    </row>
    <row r="189" spans="1:37" s="6" customFormat="1" ht="15" x14ac:dyDescent="0.25">
      <c r="A189" s="16">
        <f t="shared" si="50"/>
        <v>170</v>
      </c>
      <c r="B189" s="24" t="s">
        <v>6</v>
      </c>
      <c r="C189" s="14" t="s">
        <v>333</v>
      </c>
      <c r="D189" s="14" t="s">
        <v>5</v>
      </c>
      <c r="E189" s="14" t="s">
        <v>4</v>
      </c>
      <c r="F189" s="14" t="s">
        <v>7</v>
      </c>
      <c r="G189" s="13">
        <v>45078</v>
      </c>
      <c r="H189" s="13">
        <v>45260</v>
      </c>
      <c r="I189" s="12">
        <v>45000</v>
      </c>
      <c r="J189" s="12">
        <v>0</v>
      </c>
      <c r="K189" s="12">
        <v>0</v>
      </c>
      <c r="L189" s="12">
        <f t="shared" si="52"/>
        <v>1291.5</v>
      </c>
      <c r="M189" s="12">
        <f t="shared" si="53"/>
        <v>3194.9999999999995</v>
      </c>
      <c r="N189" s="12">
        <f t="shared" si="54"/>
        <v>517.5</v>
      </c>
      <c r="O189" s="12">
        <f t="shared" si="55"/>
        <v>1368</v>
      </c>
      <c r="P189" s="12">
        <f t="shared" si="56"/>
        <v>3190.5</v>
      </c>
      <c r="Q189" s="12"/>
      <c r="R189" s="12">
        <f t="shared" si="57"/>
        <v>9562.5</v>
      </c>
      <c r="S189" s="12">
        <v>0</v>
      </c>
      <c r="T189" s="12">
        <f t="shared" si="58"/>
        <v>2659.5</v>
      </c>
      <c r="U189" s="12">
        <f t="shared" si="59"/>
        <v>6903</v>
      </c>
      <c r="V189" s="12">
        <f t="shared" si="60"/>
        <v>42340.5</v>
      </c>
      <c r="W189" s="49">
        <f t="shared" si="49"/>
        <v>0</v>
      </c>
      <c r="X189">
        <v>5401002430</v>
      </c>
      <c r="Y189" t="s">
        <v>333</v>
      </c>
      <c r="Z189" t="s">
        <v>5</v>
      </c>
      <c r="AA189">
        <v>48</v>
      </c>
      <c r="AB189" s="47">
        <v>45000</v>
      </c>
      <c r="AC189">
        <v>0</v>
      </c>
      <c r="AD189" s="47">
        <v>45000</v>
      </c>
      <c r="AE189" s="47">
        <v>1291.5</v>
      </c>
      <c r="AF189">
        <v>0</v>
      </c>
      <c r="AG189" s="47">
        <v>1368</v>
      </c>
      <c r="AH189">
        <v>0</v>
      </c>
      <c r="AI189" s="47">
        <v>2659.5</v>
      </c>
      <c r="AJ189" s="47">
        <v>42340.5</v>
      </c>
      <c r="AK189" s="6" t="s">
        <v>787</v>
      </c>
    </row>
    <row r="190" spans="1:37" s="6" customFormat="1" ht="15" x14ac:dyDescent="0.25">
      <c r="A190" s="16">
        <f t="shared" si="50"/>
        <v>171</v>
      </c>
      <c r="B190" s="24" t="s">
        <v>6</v>
      </c>
      <c r="C190" s="14" t="s">
        <v>332</v>
      </c>
      <c r="D190" s="14" t="s">
        <v>5</v>
      </c>
      <c r="E190" s="14" t="s">
        <v>4</v>
      </c>
      <c r="F190" s="14" t="s">
        <v>7</v>
      </c>
      <c r="G190" s="13">
        <v>45078</v>
      </c>
      <c r="H190" s="13">
        <v>45260</v>
      </c>
      <c r="I190" s="12">
        <v>69000</v>
      </c>
      <c r="J190" s="12">
        <v>5180.3</v>
      </c>
      <c r="K190" s="12">
        <v>0</v>
      </c>
      <c r="L190" s="12">
        <f t="shared" si="52"/>
        <v>1980.3</v>
      </c>
      <c r="M190" s="12">
        <f t="shared" si="53"/>
        <v>4899</v>
      </c>
      <c r="N190" s="12">
        <f t="shared" si="54"/>
        <v>793.5</v>
      </c>
      <c r="O190" s="12">
        <f t="shared" si="55"/>
        <v>2097.6</v>
      </c>
      <c r="P190" s="12">
        <f t="shared" si="56"/>
        <v>4892.1000000000004</v>
      </c>
      <c r="Q190" s="12"/>
      <c r="R190" s="12">
        <f t="shared" si="57"/>
        <v>14662.5</v>
      </c>
      <c r="S190" s="12">
        <v>0</v>
      </c>
      <c r="T190" s="12">
        <f t="shared" si="58"/>
        <v>9258.2000000000007</v>
      </c>
      <c r="U190" s="12">
        <f t="shared" si="59"/>
        <v>10584.6</v>
      </c>
      <c r="V190" s="12">
        <f t="shared" si="60"/>
        <v>59741.8</v>
      </c>
      <c r="W190" s="49">
        <f t="shared" si="49"/>
        <v>0</v>
      </c>
      <c r="X190">
        <v>3100236409</v>
      </c>
      <c r="Y190" t="s">
        <v>332</v>
      </c>
      <c r="Z190" t="s">
        <v>5</v>
      </c>
      <c r="AA190">
        <v>52</v>
      </c>
      <c r="AB190" s="47">
        <v>69000</v>
      </c>
      <c r="AC190">
        <v>0</v>
      </c>
      <c r="AD190" s="47">
        <v>69000</v>
      </c>
      <c r="AE190" s="47">
        <v>1980.3</v>
      </c>
      <c r="AF190" s="47">
        <v>5180.3</v>
      </c>
      <c r="AG190" s="47">
        <v>2097.6</v>
      </c>
      <c r="AH190">
        <v>0</v>
      </c>
      <c r="AI190" s="47">
        <v>9258.2000000000007</v>
      </c>
      <c r="AJ190" s="47">
        <v>59741.8</v>
      </c>
      <c r="AK190" s="6" t="s">
        <v>786</v>
      </c>
    </row>
    <row r="191" spans="1:37" s="6" customFormat="1" ht="15" x14ac:dyDescent="0.25">
      <c r="A191" s="16">
        <f t="shared" si="50"/>
        <v>172</v>
      </c>
      <c r="B191" s="24" t="s">
        <v>6</v>
      </c>
      <c r="C191" s="14" t="s">
        <v>331</v>
      </c>
      <c r="D191" s="14" t="s">
        <v>5</v>
      </c>
      <c r="E191" s="14" t="s">
        <v>4</v>
      </c>
      <c r="F191" s="14" t="s">
        <v>3</v>
      </c>
      <c r="G191" s="13">
        <v>45078</v>
      </c>
      <c r="H191" s="13">
        <v>45260</v>
      </c>
      <c r="I191" s="12">
        <v>117000</v>
      </c>
      <c r="J191" s="12">
        <v>16104.19</v>
      </c>
      <c r="K191" s="12">
        <v>0</v>
      </c>
      <c r="L191" s="12">
        <f t="shared" si="52"/>
        <v>3357.9</v>
      </c>
      <c r="M191" s="12">
        <f t="shared" si="53"/>
        <v>8307</v>
      </c>
      <c r="N191" s="12">
        <f t="shared" si="54"/>
        <v>1345.5</v>
      </c>
      <c r="O191" s="12">
        <f t="shared" si="55"/>
        <v>3556.8</v>
      </c>
      <c r="P191" s="12">
        <f t="shared" si="56"/>
        <v>8295.3000000000011</v>
      </c>
      <c r="Q191" s="12"/>
      <c r="R191" s="12">
        <f t="shared" si="57"/>
        <v>24862.5</v>
      </c>
      <c r="S191" s="12">
        <v>0</v>
      </c>
      <c r="T191" s="12">
        <f t="shared" si="58"/>
        <v>23018.89</v>
      </c>
      <c r="U191" s="12">
        <f t="shared" si="59"/>
        <v>17947.800000000003</v>
      </c>
      <c r="V191" s="12">
        <f t="shared" si="60"/>
        <v>93981.11</v>
      </c>
      <c r="W191" s="49">
        <f t="shared" si="49"/>
        <v>0</v>
      </c>
      <c r="X191">
        <v>5401195622</v>
      </c>
      <c r="Y191" t="s">
        <v>331</v>
      </c>
      <c r="Z191" t="s">
        <v>5</v>
      </c>
      <c r="AA191">
        <v>53</v>
      </c>
      <c r="AB191" s="47">
        <v>117000</v>
      </c>
      <c r="AC191">
        <v>0</v>
      </c>
      <c r="AD191" s="47">
        <v>117000</v>
      </c>
      <c r="AE191" s="47">
        <v>3357.9</v>
      </c>
      <c r="AF191" s="47">
        <v>16104.19</v>
      </c>
      <c r="AG191" s="47">
        <v>3556.8</v>
      </c>
      <c r="AH191">
        <v>0</v>
      </c>
      <c r="AI191" s="47">
        <v>23018.89</v>
      </c>
      <c r="AJ191" s="47">
        <v>93981.11</v>
      </c>
      <c r="AK191" s="6" t="s">
        <v>786</v>
      </c>
    </row>
    <row r="192" spans="1:37" s="6" customFormat="1" ht="15" x14ac:dyDescent="0.25">
      <c r="A192" s="16">
        <f t="shared" si="50"/>
        <v>173</v>
      </c>
      <c r="B192" s="24" t="s">
        <v>6</v>
      </c>
      <c r="C192" s="14" t="s">
        <v>330</v>
      </c>
      <c r="D192" s="14" t="s">
        <v>5</v>
      </c>
      <c r="E192" s="14" t="s">
        <v>4</v>
      </c>
      <c r="F192" s="14" t="s">
        <v>3</v>
      </c>
      <c r="G192" s="13">
        <v>45078</v>
      </c>
      <c r="H192" s="13">
        <v>45260</v>
      </c>
      <c r="I192" s="12">
        <v>117000</v>
      </c>
      <c r="J192" s="12">
        <v>16104.19</v>
      </c>
      <c r="K192" s="12">
        <v>0</v>
      </c>
      <c r="L192" s="12">
        <f t="shared" si="52"/>
        <v>3357.9</v>
      </c>
      <c r="M192" s="12">
        <f t="shared" si="53"/>
        <v>8307</v>
      </c>
      <c r="N192" s="12">
        <f t="shared" si="54"/>
        <v>1345.5</v>
      </c>
      <c r="O192" s="12">
        <f t="shared" si="55"/>
        <v>3556.8</v>
      </c>
      <c r="P192" s="12">
        <f t="shared" si="56"/>
        <v>8295.3000000000011</v>
      </c>
      <c r="Q192" s="12"/>
      <c r="R192" s="12">
        <f t="shared" si="57"/>
        <v>24862.5</v>
      </c>
      <c r="S192" s="12">
        <v>5264.87</v>
      </c>
      <c r="T192" s="12">
        <f t="shared" si="58"/>
        <v>28283.760000000002</v>
      </c>
      <c r="U192" s="12">
        <f t="shared" si="59"/>
        <v>17947.800000000003</v>
      </c>
      <c r="V192" s="12">
        <f t="shared" si="60"/>
        <v>88716.239999999991</v>
      </c>
      <c r="W192" s="49">
        <f t="shared" si="49"/>
        <v>0</v>
      </c>
      <c r="X192">
        <v>3500049303</v>
      </c>
      <c r="Y192" t="s">
        <v>330</v>
      </c>
      <c r="Z192" t="s">
        <v>5</v>
      </c>
      <c r="AA192">
        <v>54</v>
      </c>
      <c r="AB192" s="47">
        <v>117000</v>
      </c>
      <c r="AC192">
        <v>0</v>
      </c>
      <c r="AD192" s="47">
        <v>117000</v>
      </c>
      <c r="AE192" s="47">
        <v>3357.9</v>
      </c>
      <c r="AF192" s="47">
        <v>16104.19</v>
      </c>
      <c r="AG192" s="47">
        <v>3556.8</v>
      </c>
      <c r="AH192" s="47">
        <v>5264.87</v>
      </c>
      <c r="AI192" s="47">
        <v>28283.759999999998</v>
      </c>
      <c r="AJ192" s="47">
        <v>88716.24</v>
      </c>
      <c r="AK192" s="6" t="s">
        <v>787</v>
      </c>
    </row>
    <row r="193" spans="1:37" s="6" customFormat="1" ht="15" x14ac:dyDescent="0.25">
      <c r="A193" s="16">
        <f t="shared" si="50"/>
        <v>174</v>
      </c>
      <c r="B193" s="24" t="s">
        <v>6</v>
      </c>
      <c r="C193" s="14" t="s">
        <v>329</v>
      </c>
      <c r="D193" s="14" t="s">
        <v>5</v>
      </c>
      <c r="E193" s="14" t="s">
        <v>4</v>
      </c>
      <c r="F193" s="14" t="s">
        <v>7</v>
      </c>
      <c r="G193" s="13">
        <v>45078</v>
      </c>
      <c r="H193" s="13">
        <v>45260</v>
      </c>
      <c r="I193" s="12">
        <v>79200</v>
      </c>
      <c r="J193" s="12">
        <v>7212.69</v>
      </c>
      <c r="K193" s="12">
        <v>0</v>
      </c>
      <c r="L193" s="12">
        <f t="shared" si="52"/>
        <v>2273.04</v>
      </c>
      <c r="M193" s="12">
        <f t="shared" si="53"/>
        <v>5623.2</v>
      </c>
      <c r="N193" s="12">
        <f t="shared" si="54"/>
        <v>910.8</v>
      </c>
      <c r="O193" s="12">
        <f t="shared" si="55"/>
        <v>2407.6799999999998</v>
      </c>
      <c r="P193" s="12">
        <f t="shared" si="56"/>
        <v>5615.2800000000007</v>
      </c>
      <c r="Q193" s="12"/>
      <c r="R193" s="12">
        <f t="shared" si="57"/>
        <v>16830</v>
      </c>
      <c r="S193" s="12">
        <v>0</v>
      </c>
      <c r="T193" s="12">
        <f t="shared" si="58"/>
        <v>11893.41</v>
      </c>
      <c r="U193" s="12">
        <f t="shared" si="59"/>
        <v>12149.28</v>
      </c>
      <c r="V193" s="12">
        <f t="shared" si="60"/>
        <v>67306.59</v>
      </c>
      <c r="W193" s="49">
        <f t="shared" si="49"/>
        <v>0</v>
      </c>
      <c r="X193">
        <v>3105250843</v>
      </c>
      <c r="Y193" t="s">
        <v>329</v>
      </c>
      <c r="Z193" t="s">
        <v>5</v>
      </c>
      <c r="AA193">
        <v>55</v>
      </c>
      <c r="AB193" s="47">
        <v>79200</v>
      </c>
      <c r="AC193">
        <v>0</v>
      </c>
      <c r="AD193" s="47">
        <v>79200</v>
      </c>
      <c r="AE193" s="47">
        <v>2273.04</v>
      </c>
      <c r="AF193" s="47">
        <v>7212.69</v>
      </c>
      <c r="AG193" s="47">
        <v>2407.6799999999998</v>
      </c>
      <c r="AH193">
        <v>0</v>
      </c>
      <c r="AI193" s="47">
        <v>11893.41</v>
      </c>
      <c r="AJ193" s="47">
        <v>67306.59</v>
      </c>
      <c r="AK193" s="6" t="s">
        <v>786</v>
      </c>
    </row>
    <row r="194" spans="1:37" s="6" customFormat="1" ht="15" x14ac:dyDescent="0.25">
      <c r="A194" s="16">
        <f t="shared" si="50"/>
        <v>175</v>
      </c>
      <c r="B194" s="24" t="s">
        <v>6</v>
      </c>
      <c r="C194" s="14" t="s">
        <v>328</v>
      </c>
      <c r="D194" s="14" t="s">
        <v>5</v>
      </c>
      <c r="E194" s="14" t="s">
        <v>4</v>
      </c>
      <c r="F194" s="14" t="s">
        <v>7</v>
      </c>
      <c r="G194" s="13">
        <v>45078</v>
      </c>
      <c r="H194" s="13">
        <v>45260</v>
      </c>
      <c r="I194" s="12">
        <v>90000</v>
      </c>
      <c r="J194" s="12">
        <v>9753.1200000000008</v>
      </c>
      <c r="K194" s="12">
        <v>0</v>
      </c>
      <c r="L194" s="12">
        <f t="shared" si="52"/>
        <v>2583</v>
      </c>
      <c r="M194" s="12">
        <f t="shared" si="53"/>
        <v>6389.9999999999991</v>
      </c>
      <c r="N194" s="12">
        <f t="shared" si="54"/>
        <v>1035</v>
      </c>
      <c r="O194" s="12">
        <f t="shared" si="55"/>
        <v>2736</v>
      </c>
      <c r="P194" s="12">
        <f t="shared" si="56"/>
        <v>6381</v>
      </c>
      <c r="Q194" s="12"/>
      <c r="R194" s="12">
        <f t="shared" si="57"/>
        <v>19125</v>
      </c>
      <c r="S194" s="12">
        <v>0</v>
      </c>
      <c r="T194" s="12">
        <f t="shared" si="58"/>
        <v>15072.12</v>
      </c>
      <c r="U194" s="12">
        <f t="shared" si="59"/>
        <v>13806</v>
      </c>
      <c r="V194" s="12">
        <f t="shared" si="60"/>
        <v>74927.88</v>
      </c>
      <c r="W194" s="49">
        <f t="shared" si="49"/>
        <v>0</v>
      </c>
      <c r="X194">
        <v>3100192750</v>
      </c>
      <c r="Y194" t="s">
        <v>328</v>
      </c>
      <c r="Z194" t="s">
        <v>5</v>
      </c>
      <c r="AA194">
        <v>56</v>
      </c>
      <c r="AB194" s="47">
        <v>90000</v>
      </c>
      <c r="AC194">
        <v>0</v>
      </c>
      <c r="AD194" s="47">
        <v>90000</v>
      </c>
      <c r="AE194" s="47">
        <v>2583</v>
      </c>
      <c r="AF194" s="47">
        <v>9753.1200000000008</v>
      </c>
      <c r="AG194" s="47">
        <v>2736</v>
      </c>
      <c r="AH194">
        <v>0</v>
      </c>
      <c r="AI194" s="47">
        <v>15072.12</v>
      </c>
      <c r="AJ194" s="47">
        <v>74927.88</v>
      </c>
      <c r="AK194" s="6" t="s">
        <v>786</v>
      </c>
    </row>
    <row r="195" spans="1:37" s="6" customFormat="1" ht="15" x14ac:dyDescent="0.25">
      <c r="A195" s="16">
        <f t="shared" si="50"/>
        <v>176</v>
      </c>
      <c r="B195" s="24" t="s">
        <v>6</v>
      </c>
      <c r="C195" s="14" t="s">
        <v>327</v>
      </c>
      <c r="D195" s="14" t="s">
        <v>5</v>
      </c>
      <c r="E195" s="14" t="s">
        <v>4</v>
      </c>
      <c r="F195" s="14" t="s">
        <v>3</v>
      </c>
      <c r="G195" s="13">
        <v>45078</v>
      </c>
      <c r="H195" s="13">
        <v>45260</v>
      </c>
      <c r="I195" s="12">
        <v>108000</v>
      </c>
      <c r="J195" s="12">
        <v>13987.17</v>
      </c>
      <c r="K195" s="12">
        <v>0</v>
      </c>
      <c r="L195" s="12">
        <f t="shared" si="52"/>
        <v>3099.6</v>
      </c>
      <c r="M195" s="12">
        <f t="shared" si="53"/>
        <v>7667.9999999999991</v>
      </c>
      <c r="N195" s="12">
        <f t="shared" si="54"/>
        <v>1242</v>
      </c>
      <c r="O195" s="12">
        <f t="shared" si="55"/>
        <v>3283.2</v>
      </c>
      <c r="P195" s="12">
        <f t="shared" si="56"/>
        <v>7657.2000000000007</v>
      </c>
      <c r="Q195" s="12"/>
      <c r="R195" s="12">
        <f t="shared" si="57"/>
        <v>22950</v>
      </c>
      <c r="S195" s="12">
        <v>0</v>
      </c>
      <c r="T195" s="12">
        <f t="shared" si="58"/>
        <v>20369.97</v>
      </c>
      <c r="U195" s="12">
        <f t="shared" si="59"/>
        <v>16567.2</v>
      </c>
      <c r="V195" s="12">
        <f t="shared" si="60"/>
        <v>87630.03</v>
      </c>
      <c r="W195" s="49">
        <f t="shared" si="49"/>
        <v>0</v>
      </c>
      <c r="X195">
        <v>3100817554</v>
      </c>
      <c r="Y195" t="s">
        <v>327</v>
      </c>
      <c r="Z195" t="s">
        <v>5</v>
      </c>
      <c r="AA195">
        <v>58</v>
      </c>
      <c r="AB195" s="47">
        <v>108000</v>
      </c>
      <c r="AC195">
        <v>0</v>
      </c>
      <c r="AD195" s="47">
        <v>108000</v>
      </c>
      <c r="AE195" s="47">
        <v>3099.6</v>
      </c>
      <c r="AF195" s="47">
        <v>13987.17</v>
      </c>
      <c r="AG195" s="47">
        <v>3283.2</v>
      </c>
      <c r="AH195">
        <v>0</v>
      </c>
      <c r="AI195" s="47">
        <v>20369.97</v>
      </c>
      <c r="AJ195" s="47">
        <v>87630.03</v>
      </c>
      <c r="AK195" s="6" t="s">
        <v>787</v>
      </c>
    </row>
    <row r="196" spans="1:37" s="6" customFormat="1" ht="15" x14ac:dyDescent="0.25">
      <c r="A196" s="16">
        <f t="shared" si="50"/>
        <v>177</v>
      </c>
      <c r="B196" s="24" t="s">
        <v>6</v>
      </c>
      <c r="C196" s="14" t="s">
        <v>326</v>
      </c>
      <c r="D196" s="14" t="s">
        <v>5</v>
      </c>
      <c r="E196" s="14" t="s">
        <v>4</v>
      </c>
      <c r="F196" s="14" t="s">
        <v>3</v>
      </c>
      <c r="G196" s="13">
        <v>45078</v>
      </c>
      <c r="H196" s="13">
        <v>45260</v>
      </c>
      <c r="I196" s="12">
        <v>55000</v>
      </c>
      <c r="J196" s="12">
        <v>2321.5700000000002</v>
      </c>
      <c r="K196" s="12">
        <v>0</v>
      </c>
      <c r="L196" s="12">
        <f t="shared" si="52"/>
        <v>1578.5</v>
      </c>
      <c r="M196" s="12">
        <f t="shared" si="53"/>
        <v>3904.9999999999995</v>
      </c>
      <c r="N196" s="12">
        <f t="shared" si="54"/>
        <v>632.5</v>
      </c>
      <c r="O196" s="12">
        <f t="shared" si="55"/>
        <v>1672</v>
      </c>
      <c r="P196" s="12">
        <f t="shared" si="56"/>
        <v>3899.5000000000005</v>
      </c>
      <c r="Q196" s="12">
        <v>1587.38</v>
      </c>
      <c r="R196" s="12">
        <f t="shared" si="57"/>
        <v>11687.5</v>
      </c>
      <c r="S196" s="12">
        <v>0</v>
      </c>
      <c r="T196" s="12">
        <f t="shared" si="58"/>
        <v>7159.4500000000007</v>
      </c>
      <c r="U196" s="12">
        <f t="shared" si="59"/>
        <v>8437</v>
      </c>
      <c r="V196" s="12">
        <f t="shared" si="60"/>
        <v>47840.55</v>
      </c>
      <c r="W196" s="49">
        <f t="shared" si="49"/>
        <v>0</v>
      </c>
      <c r="X196">
        <v>40220116889</v>
      </c>
      <c r="Y196" t="s">
        <v>326</v>
      </c>
      <c r="Z196" t="s">
        <v>5</v>
      </c>
      <c r="AA196">
        <v>59</v>
      </c>
      <c r="AB196" s="47">
        <v>55000</v>
      </c>
      <c r="AC196">
        <v>0</v>
      </c>
      <c r="AD196" s="47">
        <v>55000</v>
      </c>
      <c r="AE196" s="47">
        <v>1578.5</v>
      </c>
      <c r="AF196" s="47">
        <v>2321.5700000000002</v>
      </c>
      <c r="AG196" s="47">
        <v>1672</v>
      </c>
      <c r="AH196" s="47">
        <v>1587.38</v>
      </c>
      <c r="AI196" s="47">
        <v>7159.45</v>
      </c>
      <c r="AJ196" s="47">
        <v>47840.55</v>
      </c>
      <c r="AK196" s="6" t="s">
        <v>786</v>
      </c>
    </row>
    <row r="197" spans="1:37" s="6" customFormat="1" ht="15" x14ac:dyDescent="0.25">
      <c r="A197" s="16">
        <f t="shared" si="50"/>
        <v>178</v>
      </c>
      <c r="B197" s="24" t="s">
        <v>6</v>
      </c>
      <c r="C197" s="14" t="s">
        <v>325</v>
      </c>
      <c r="D197" s="14" t="s">
        <v>5</v>
      </c>
      <c r="E197" s="14" t="s">
        <v>4</v>
      </c>
      <c r="F197" s="14" t="s">
        <v>3</v>
      </c>
      <c r="G197" s="13">
        <v>45078</v>
      </c>
      <c r="H197" s="13">
        <v>45260</v>
      </c>
      <c r="I197" s="12">
        <v>45000</v>
      </c>
      <c r="J197" s="12">
        <v>1148.33</v>
      </c>
      <c r="K197" s="12">
        <v>0</v>
      </c>
      <c r="L197" s="12">
        <f t="shared" si="52"/>
        <v>1291.5</v>
      </c>
      <c r="M197" s="12">
        <f t="shared" si="53"/>
        <v>3194.9999999999995</v>
      </c>
      <c r="N197" s="12">
        <f t="shared" si="54"/>
        <v>517.5</v>
      </c>
      <c r="O197" s="12">
        <f t="shared" si="55"/>
        <v>1368</v>
      </c>
      <c r="P197" s="12">
        <f t="shared" si="56"/>
        <v>3190.5</v>
      </c>
      <c r="Q197" s="12"/>
      <c r="R197" s="12">
        <f t="shared" si="57"/>
        <v>9562.5</v>
      </c>
      <c r="S197" s="12">
        <v>0</v>
      </c>
      <c r="T197" s="12">
        <f t="shared" si="58"/>
        <v>3807.83</v>
      </c>
      <c r="U197" s="12">
        <f t="shared" si="59"/>
        <v>6903</v>
      </c>
      <c r="V197" s="12">
        <f t="shared" si="60"/>
        <v>41192.17</v>
      </c>
      <c r="W197" s="49">
        <f t="shared" si="49"/>
        <v>0</v>
      </c>
      <c r="X197">
        <v>3104543206</v>
      </c>
      <c r="Y197" t="s">
        <v>325</v>
      </c>
      <c r="Z197" t="s">
        <v>5</v>
      </c>
      <c r="AA197">
        <v>60</v>
      </c>
      <c r="AB197" s="47">
        <v>45000</v>
      </c>
      <c r="AC197">
        <v>0</v>
      </c>
      <c r="AD197" s="47">
        <v>45000</v>
      </c>
      <c r="AE197" s="47">
        <v>1291.5</v>
      </c>
      <c r="AF197" s="47">
        <v>1148.33</v>
      </c>
      <c r="AG197" s="47">
        <v>1368</v>
      </c>
      <c r="AH197">
        <v>0</v>
      </c>
      <c r="AI197" s="47">
        <v>3807.83</v>
      </c>
      <c r="AJ197" s="47">
        <v>41192.17</v>
      </c>
      <c r="AK197" s="6" t="s">
        <v>787</v>
      </c>
    </row>
    <row r="198" spans="1:37" s="6" customFormat="1" ht="15" x14ac:dyDescent="0.25">
      <c r="A198" s="16">
        <f t="shared" si="50"/>
        <v>179</v>
      </c>
      <c r="B198" s="24" t="s">
        <v>6</v>
      </c>
      <c r="C198" s="14" t="s">
        <v>324</v>
      </c>
      <c r="D198" s="14" t="s">
        <v>5</v>
      </c>
      <c r="E198" s="14" t="s">
        <v>4</v>
      </c>
      <c r="F198" s="14" t="s">
        <v>3</v>
      </c>
      <c r="G198" s="13">
        <v>45078</v>
      </c>
      <c r="H198" s="13">
        <v>45260</v>
      </c>
      <c r="I198" s="12">
        <v>27000</v>
      </c>
      <c r="J198" s="12">
        <v>0</v>
      </c>
      <c r="K198" s="12">
        <v>0</v>
      </c>
      <c r="L198" s="12">
        <f t="shared" si="52"/>
        <v>774.9</v>
      </c>
      <c r="M198" s="12">
        <f t="shared" si="53"/>
        <v>1916.9999999999998</v>
      </c>
      <c r="N198" s="12">
        <f t="shared" si="54"/>
        <v>310.5</v>
      </c>
      <c r="O198" s="12">
        <f t="shared" si="55"/>
        <v>820.8</v>
      </c>
      <c r="P198" s="12">
        <f t="shared" si="56"/>
        <v>1914.3000000000002</v>
      </c>
      <c r="Q198" s="12"/>
      <c r="R198" s="12">
        <f t="shared" si="57"/>
        <v>5737.5</v>
      </c>
      <c r="S198" s="12">
        <v>0</v>
      </c>
      <c r="T198" s="12">
        <f t="shared" si="58"/>
        <v>1595.6999999999998</v>
      </c>
      <c r="U198" s="12">
        <f t="shared" si="59"/>
        <v>4141.8</v>
      </c>
      <c r="V198" s="12">
        <f t="shared" si="60"/>
        <v>25404.3</v>
      </c>
      <c r="W198" s="49">
        <f t="shared" si="49"/>
        <v>0</v>
      </c>
      <c r="X198">
        <v>5800315847</v>
      </c>
      <c r="Y198" t="s">
        <v>324</v>
      </c>
      <c r="Z198" t="s">
        <v>5</v>
      </c>
      <c r="AA198">
        <v>64</v>
      </c>
      <c r="AB198" s="47">
        <v>27000</v>
      </c>
      <c r="AC198">
        <v>0</v>
      </c>
      <c r="AD198" s="47">
        <v>27000</v>
      </c>
      <c r="AE198">
        <v>774.9</v>
      </c>
      <c r="AF198">
        <v>0</v>
      </c>
      <c r="AG198">
        <v>820.8</v>
      </c>
      <c r="AH198">
        <v>0</v>
      </c>
      <c r="AI198" s="47">
        <v>1595.7</v>
      </c>
      <c r="AJ198" s="47">
        <v>25404.3</v>
      </c>
      <c r="AK198" s="6" t="s">
        <v>787</v>
      </c>
    </row>
    <row r="199" spans="1:37" s="6" customFormat="1" ht="15" x14ac:dyDescent="0.25">
      <c r="A199" s="16">
        <f t="shared" si="50"/>
        <v>180</v>
      </c>
      <c r="B199" s="24" t="s">
        <v>6</v>
      </c>
      <c r="C199" s="14" t="s">
        <v>323</v>
      </c>
      <c r="D199" s="14" t="s">
        <v>5</v>
      </c>
      <c r="E199" s="14" t="s">
        <v>4</v>
      </c>
      <c r="F199" s="14" t="s">
        <v>7</v>
      </c>
      <c r="G199" s="13">
        <v>45078</v>
      </c>
      <c r="H199" s="13">
        <v>45260</v>
      </c>
      <c r="I199" s="12">
        <v>43200</v>
      </c>
      <c r="J199" s="12">
        <v>894.28</v>
      </c>
      <c r="K199" s="12">
        <v>0</v>
      </c>
      <c r="L199" s="12">
        <f t="shared" si="52"/>
        <v>1239.8399999999999</v>
      </c>
      <c r="M199" s="12">
        <f t="shared" si="53"/>
        <v>3067.2</v>
      </c>
      <c r="N199" s="12">
        <f t="shared" si="54"/>
        <v>496.8</v>
      </c>
      <c r="O199" s="12">
        <f t="shared" si="55"/>
        <v>1313.28</v>
      </c>
      <c r="P199" s="12">
        <f t="shared" si="56"/>
        <v>3062.88</v>
      </c>
      <c r="Q199" s="12"/>
      <c r="R199" s="12">
        <f t="shared" si="57"/>
        <v>9180</v>
      </c>
      <c r="S199" s="12">
        <v>0</v>
      </c>
      <c r="T199" s="12">
        <f t="shared" si="58"/>
        <v>3447.3999999999996</v>
      </c>
      <c r="U199" s="12">
        <f t="shared" si="59"/>
        <v>6626.88</v>
      </c>
      <c r="V199" s="12">
        <f t="shared" si="60"/>
        <v>39752.6</v>
      </c>
      <c r="W199" s="49">
        <f t="shared" si="49"/>
        <v>0</v>
      </c>
      <c r="X199">
        <v>3102381526</v>
      </c>
      <c r="Y199" t="s">
        <v>323</v>
      </c>
      <c r="Z199" t="s">
        <v>5</v>
      </c>
      <c r="AA199">
        <v>65</v>
      </c>
      <c r="AB199" s="47">
        <v>43200</v>
      </c>
      <c r="AC199">
        <v>0</v>
      </c>
      <c r="AD199" s="47">
        <v>43200</v>
      </c>
      <c r="AE199" s="47">
        <v>1239.8399999999999</v>
      </c>
      <c r="AF199">
        <v>894.28</v>
      </c>
      <c r="AG199" s="47">
        <v>1313.28</v>
      </c>
      <c r="AH199">
        <v>0</v>
      </c>
      <c r="AI199" s="47">
        <v>3447.4</v>
      </c>
      <c r="AJ199" s="47">
        <v>39752.6</v>
      </c>
      <c r="AK199" s="6" t="s">
        <v>786</v>
      </c>
    </row>
    <row r="200" spans="1:37" s="6" customFormat="1" ht="15" x14ac:dyDescent="0.25">
      <c r="A200" s="16">
        <f t="shared" si="50"/>
        <v>181</v>
      </c>
      <c r="B200" s="24" t="s">
        <v>6</v>
      </c>
      <c r="C200" s="14" t="s">
        <v>322</v>
      </c>
      <c r="D200" s="14" t="s">
        <v>5</v>
      </c>
      <c r="E200" s="14" t="s">
        <v>4</v>
      </c>
      <c r="F200" s="14" t="s">
        <v>3</v>
      </c>
      <c r="G200" s="13">
        <v>45078</v>
      </c>
      <c r="H200" s="13">
        <v>45260</v>
      </c>
      <c r="I200" s="12">
        <v>24000</v>
      </c>
      <c r="J200" s="12">
        <v>0</v>
      </c>
      <c r="K200" s="12">
        <v>0</v>
      </c>
      <c r="L200" s="12">
        <f t="shared" si="52"/>
        <v>688.8</v>
      </c>
      <c r="M200" s="12">
        <f t="shared" si="53"/>
        <v>1703.9999999999998</v>
      </c>
      <c r="N200" s="12">
        <f t="shared" si="54"/>
        <v>276</v>
      </c>
      <c r="O200" s="12">
        <f t="shared" si="55"/>
        <v>729.6</v>
      </c>
      <c r="P200" s="12">
        <f t="shared" si="56"/>
        <v>1701.6000000000001</v>
      </c>
      <c r="Q200" s="12"/>
      <c r="R200" s="12">
        <f t="shared" si="57"/>
        <v>5100</v>
      </c>
      <c r="S200" s="12">
        <v>0</v>
      </c>
      <c r="T200" s="12">
        <f t="shared" si="58"/>
        <v>1418.4</v>
      </c>
      <c r="U200" s="12">
        <f t="shared" si="59"/>
        <v>3681.6</v>
      </c>
      <c r="V200" s="12">
        <f t="shared" si="60"/>
        <v>22581.599999999999</v>
      </c>
      <c r="W200" s="49">
        <f t="shared" si="49"/>
        <v>0</v>
      </c>
      <c r="X200">
        <v>4800488761</v>
      </c>
      <c r="Y200" t="s">
        <v>322</v>
      </c>
      <c r="Z200" t="s">
        <v>5</v>
      </c>
      <c r="AA200">
        <v>66</v>
      </c>
      <c r="AB200" s="47">
        <v>24000</v>
      </c>
      <c r="AC200">
        <v>0</v>
      </c>
      <c r="AD200" s="47">
        <v>24000</v>
      </c>
      <c r="AE200">
        <v>688.8</v>
      </c>
      <c r="AF200">
        <v>0</v>
      </c>
      <c r="AG200">
        <v>729.6</v>
      </c>
      <c r="AH200">
        <v>0</v>
      </c>
      <c r="AI200" s="47">
        <v>1418.4</v>
      </c>
      <c r="AJ200" s="47">
        <v>22581.599999999999</v>
      </c>
      <c r="AK200" s="6" t="s">
        <v>786</v>
      </c>
    </row>
    <row r="201" spans="1:37" s="6" customFormat="1" ht="12" customHeight="1" x14ac:dyDescent="0.25">
      <c r="A201" s="16">
        <f t="shared" si="50"/>
        <v>182</v>
      </c>
      <c r="B201" s="24" t="s">
        <v>6</v>
      </c>
      <c r="C201" s="14" t="s">
        <v>321</v>
      </c>
      <c r="D201" s="14" t="s">
        <v>5</v>
      </c>
      <c r="E201" s="14" t="s">
        <v>4</v>
      </c>
      <c r="F201" s="14" t="s">
        <v>3</v>
      </c>
      <c r="G201" s="13">
        <v>45078</v>
      </c>
      <c r="H201" s="13">
        <v>45260</v>
      </c>
      <c r="I201" s="12">
        <v>120000</v>
      </c>
      <c r="J201" s="12">
        <v>16809.87</v>
      </c>
      <c r="K201" s="12">
        <v>0</v>
      </c>
      <c r="L201" s="12">
        <f t="shared" si="52"/>
        <v>3444</v>
      </c>
      <c r="M201" s="12">
        <f t="shared" si="53"/>
        <v>8520</v>
      </c>
      <c r="N201" s="12">
        <f t="shared" si="54"/>
        <v>1380</v>
      </c>
      <c r="O201" s="12">
        <f t="shared" si="55"/>
        <v>3648</v>
      </c>
      <c r="P201" s="12">
        <f t="shared" si="56"/>
        <v>8508</v>
      </c>
      <c r="Q201" s="12"/>
      <c r="R201" s="12">
        <f t="shared" si="57"/>
        <v>25500</v>
      </c>
      <c r="S201" s="12">
        <v>0</v>
      </c>
      <c r="T201" s="12">
        <f t="shared" si="58"/>
        <v>23901.87</v>
      </c>
      <c r="U201" s="12">
        <f t="shared" si="59"/>
        <v>18408</v>
      </c>
      <c r="V201" s="12">
        <f t="shared" si="60"/>
        <v>96098.13</v>
      </c>
      <c r="W201" s="49">
        <f t="shared" si="49"/>
        <v>0</v>
      </c>
      <c r="X201">
        <v>3200226573</v>
      </c>
      <c r="Y201" t="s">
        <v>321</v>
      </c>
      <c r="Z201" t="s">
        <v>5</v>
      </c>
      <c r="AA201">
        <v>67</v>
      </c>
      <c r="AB201" s="47">
        <v>120000</v>
      </c>
      <c r="AC201">
        <v>0</v>
      </c>
      <c r="AD201" s="47">
        <v>120000</v>
      </c>
      <c r="AE201" s="47">
        <v>3444</v>
      </c>
      <c r="AF201" s="47">
        <v>16809.87</v>
      </c>
      <c r="AG201" s="47">
        <v>3648</v>
      </c>
      <c r="AH201">
        <v>0</v>
      </c>
      <c r="AI201" s="47">
        <v>23901.87</v>
      </c>
      <c r="AJ201" s="47">
        <v>96098.13</v>
      </c>
      <c r="AK201" s="6" t="s">
        <v>787</v>
      </c>
    </row>
    <row r="202" spans="1:37" s="6" customFormat="1" ht="12" customHeight="1" x14ac:dyDescent="0.25">
      <c r="A202" s="16">
        <f t="shared" si="50"/>
        <v>183</v>
      </c>
      <c r="B202" s="24" t="s">
        <v>6</v>
      </c>
      <c r="C202" s="14" t="s">
        <v>320</v>
      </c>
      <c r="D202" s="14" t="s">
        <v>5</v>
      </c>
      <c r="E202" s="14" t="s">
        <v>4</v>
      </c>
      <c r="F202" s="14" t="s">
        <v>3</v>
      </c>
      <c r="G202" s="13">
        <v>45078</v>
      </c>
      <c r="H202" s="13">
        <v>45260</v>
      </c>
      <c r="I202" s="12">
        <v>104400</v>
      </c>
      <c r="J202" s="12">
        <v>13140.36</v>
      </c>
      <c r="K202" s="12">
        <v>0</v>
      </c>
      <c r="L202" s="12">
        <f t="shared" si="52"/>
        <v>2996.28</v>
      </c>
      <c r="M202" s="12">
        <f t="shared" si="53"/>
        <v>7412.4</v>
      </c>
      <c r="N202" s="12">
        <f t="shared" si="54"/>
        <v>1200.5999999999999</v>
      </c>
      <c r="O202" s="12">
        <f t="shared" si="55"/>
        <v>3173.76</v>
      </c>
      <c r="P202" s="12">
        <f t="shared" si="56"/>
        <v>7401.96</v>
      </c>
      <c r="Q202" s="12"/>
      <c r="R202" s="12">
        <f t="shared" si="57"/>
        <v>22185</v>
      </c>
      <c r="S202" s="12">
        <v>0</v>
      </c>
      <c r="T202" s="12">
        <f t="shared" si="58"/>
        <v>19310.400000000001</v>
      </c>
      <c r="U202" s="12">
        <f t="shared" si="59"/>
        <v>16014.96</v>
      </c>
      <c r="V202" s="12">
        <f t="shared" si="60"/>
        <v>85089.600000000006</v>
      </c>
      <c r="W202" s="49">
        <f t="shared" si="49"/>
        <v>0</v>
      </c>
      <c r="X202">
        <v>3600007961</v>
      </c>
      <c r="Y202" t="s">
        <v>320</v>
      </c>
      <c r="Z202" t="s">
        <v>5</v>
      </c>
      <c r="AA202">
        <v>69</v>
      </c>
      <c r="AB202" s="47">
        <v>104400</v>
      </c>
      <c r="AC202">
        <v>0</v>
      </c>
      <c r="AD202" s="47">
        <v>104400</v>
      </c>
      <c r="AE202" s="47">
        <v>2996.28</v>
      </c>
      <c r="AF202" s="47">
        <v>13140.36</v>
      </c>
      <c r="AG202" s="47">
        <v>3173.76</v>
      </c>
      <c r="AH202">
        <v>0</v>
      </c>
      <c r="AI202" s="47">
        <v>19310.400000000001</v>
      </c>
      <c r="AJ202" s="47">
        <v>85089.600000000006</v>
      </c>
      <c r="AK202" s="6" t="s">
        <v>786</v>
      </c>
    </row>
    <row r="203" spans="1:37" s="6" customFormat="1" ht="12" customHeight="1" x14ac:dyDescent="0.25">
      <c r="A203" s="16">
        <f t="shared" si="50"/>
        <v>184</v>
      </c>
      <c r="B203" s="24" t="s">
        <v>6</v>
      </c>
      <c r="C203" s="14" t="s">
        <v>319</v>
      </c>
      <c r="D203" s="14" t="s">
        <v>5</v>
      </c>
      <c r="E203" s="14" t="s">
        <v>4</v>
      </c>
      <c r="F203" s="14" t="s">
        <v>3</v>
      </c>
      <c r="G203" s="13">
        <v>45078</v>
      </c>
      <c r="H203" s="13">
        <v>45260</v>
      </c>
      <c r="I203" s="12">
        <v>39000</v>
      </c>
      <c r="J203" s="12">
        <v>301.52</v>
      </c>
      <c r="K203" s="12">
        <v>0</v>
      </c>
      <c r="L203" s="12">
        <f t="shared" si="52"/>
        <v>1119.3</v>
      </c>
      <c r="M203" s="12">
        <f t="shared" si="53"/>
        <v>2768.9999999999995</v>
      </c>
      <c r="N203" s="12">
        <f t="shared" si="54"/>
        <v>448.5</v>
      </c>
      <c r="O203" s="12">
        <f t="shared" si="55"/>
        <v>1185.5999999999999</v>
      </c>
      <c r="P203" s="12">
        <f t="shared" si="56"/>
        <v>2765.1000000000004</v>
      </c>
      <c r="Q203" s="12"/>
      <c r="R203" s="12">
        <f t="shared" si="57"/>
        <v>8287.5</v>
      </c>
      <c r="S203" s="12">
        <v>0</v>
      </c>
      <c r="T203" s="12">
        <f t="shared" si="58"/>
        <v>2606.4199999999996</v>
      </c>
      <c r="U203" s="12">
        <f t="shared" si="59"/>
        <v>5982.6</v>
      </c>
      <c r="V203" s="12">
        <f t="shared" si="60"/>
        <v>36393.58</v>
      </c>
      <c r="W203" s="49">
        <f t="shared" si="49"/>
        <v>0</v>
      </c>
      <c r="X203">
        <v>12000006986</v>
      </c>
      <c r="Y203" t="s">
        <v>319</v>
      </c>
      <c r="Z203" t="s">
        <v>5</v>
      </c>
      <c r="AA203">
        <v>71</v>
      </c>
      <c r="AB203" s="47">
        <v>39000</v>
      </c>
      <c r="AC203">
        <v>0</v>
      </c>
      <c r="AD203" s="47">
        <v>39000</v>
      </c>
      <c r="AE203" s="47">
        <v>1119.3</v>
      </c>
      <c r="AF203">
        <v>301.52</v>
      </c>
      <c r="AG203" s="47">
        <v>1185.5999999999999</v>
      </c>
      <c r="AH203">
        <v>0</v>
      </c>
      <c r="AI203" s="47">
        <v>2606.42</v>
      </c>
      <c r="AJ203" s="47">
        <v>36393.58</v>
      </c>
      <c r="AK203" s="6" t="s">
        <v>786</v>
      </c>
    </row>
    <row r="204" spans="1:37" s="6" customFormat="1" ht="12" customHeight="1" x14ac:dyDescent="0.25">
      <c r="A204" s="16">
        <f t="shared" si="50"/>
        <v>185</v>
      </c>
      <c r="B204" s="24" t="s">
        <v>6</v>
      </c>
      <c r="C204" s="14" t="s">
        <v>318</v>
      </c>
      <c r="D204" s="14" t="s">
        <v>5</v>
      </c>
      <c r="E204" s="14" t="s">
        <v>4</v>
      </c>
      <c r="F204" s="14" t="s">
        <v>7</v>
      </c>
      <c r="G204" s="13">
        <v>45078</v>
      </c>
      <c r="H204" s="13">
        <v>45260</v>
      </c>
      <c r="I204" s="12">
        <v>120000</v>
      </c>
      <c r="J204" s="12">
        <v>16809.87</v>
      </c>
      <c r="K204" s="12">
        <v>0</v>
      </c>
      <c r="L204" s="12">
        <f t="shared" ref="L204:L234" si="61">I204*2.87%</f>
        <v>3444</v>
      </c>
      <c r="M204" s="12">
        <f t="shared" ref="M204:M234" si="62">I204*7.1%</f>
        <v>8520</v>
      </c>
      <c r="N204" s="12">
        <f t="shared" ref="N204:N234" si="63">I204*1.15%</f>
        <v>1380</v>
      </c>
      <c r="O204" s="12">
        <f t="shared" ref="O204:O234" si="64">I204*3.04%</f>
        <v>3648</v>
      </c>
      <c r="P204" s="12">
        <f t="shared" ref="P204:P234" si="65">I204*7.09%</f>
        <v>8508</v>
      </c>
      <c r="Q204" s="12"/>
      <c r="R204" s="12">
        <f t="shared" ref="R204:R234" si="66">L204+M204+N204+O204+P204</f>
        <v>25500</v>
      </c>
      <c r="S204" s="12">
        <v>0</v>
      </c>
      <c r="T204" s="12">
        <f t="shared" ref="T204:T234" si="67">+L204+O204+Q204+S204+J204+K204</f>
        <v>23901.87</v>
      </c>
      <c r="U204" s="12">
        <f t="shared" ref="U204:U234" si="68">+P204+N204+M204</f>
        <v>18408</v>
      </c>
      <c r="V204" s="12">
        <f t="shared" ref="V204:V234" si="69">+I204-T204</f>
        <v>96098.13</v>
      </c>
      <c r="W204" s="49">
        <f t="shared" si="49"/>
        <v>0</v>
      </c>
      <c r="X204">
        <v>3102282096</v>
      </c>
      <c r="Y204" t="s">
        <v>318</v>
      </c>
      <c r="Z204" t="s">
        <v>5</v>
      </c>
      <c r="AA204">
        <v>80</v>
      </c>
      <c r="AB204" s="47">
        <v>120000</v>
      </c>
      <c r="AC204">
        <v>0</v>
      </c>
      <c r="AD204" s="47">
        <v>120000</v>
      </c>
      <c r="AE204" s="47">
        <v>3444</v>
      </c>
      <c r="AF204" s="47">
        <v>16809.87</v>
      </c>
      <c r="AG204" s="47">
        <v>3648</v>
      </c>
      <c r="AH204">
        <v>0</v>
      </c>
      <c r="AI204" s="47">
        <v>23901.87</v>
      </c>
      <c r="AJ204" s="47">
        <v>96098.13</v>
      </c>
      <c r="AK204" s="6" t="s">
        <v>786</v>
      </c>
    </row>
    <row r="205" spans="1:37" s="6" customFormat="1" ht="12" customHeight="1" x14ac:dyDescent="0.25">
      <c r="A205" s="16">
        <f t="shared" si="50"/>
        <v>186</v>
      </c>
      <c r="B205" s="24" t="s">
        <v>6</v>
      </c>
      <c r="C205" s="14" t="s">
        <v>317</v>
      </c>
      <c r="D205" s="14" t="s">
        <v>5</v>
      </c>
      <c r="E205" s="14" t="s">
        <v>4</v>
      </c>
      <c r="F205" s="14" t="s">
        <v>7</v>
      </c>
      <c r="G205" s="13">
        <v>45078</v>
      </c>
      <c r="H205" s="13">
        <v>45260</v>
      </c>
      <c r="I205" s="12">
        <v>120000</v>
      </c>
      <c r="J205" s="12">
        <v>16809.87</v>
      </c>
      <c r="K205" s="12">
        <v>0</v>
      </c>
      <c r="L205" s="12">
        <f t="shared" si="61"/>
        <v>3444</v>
      </c>
      <c r="M205" s="12">
        <f t="shared" si="62"/>
        <v>8520</v>
      </c>
      <c r="N205" s="12">
        <f t="shared" si="63"/>
        <v>1380</v>
      </c>
      <c r="O205" s="12">
        <f t="shared" si="64"/>
        <v>3648</v>
      </c>
      <c r="P205" s="12">
        <f t="shared" si="65"/>
        <v>8508</v>
      </c>
      <c r="Q205" s="12"/>
      <c r="R205" s="12">
        <f t="shared" si="66"/>
        <v>25500</v>
      </c>
      <c r="S205" s="12">
        <v>0</v>
      </c>
      <c r="T205" s="12">
        <f t="shared" si="67"/>
        <v>23901.87</v>
      </c>
      <c r="U205" s="12">
        <f t="shared" si="68"/>
        <v>18408</v>
      </c>
      <c r="V205" s="12">
        <f t="shared" si="69"/>
        <v>96098.13</v>
      </c>
      <c r="W205" s="49">
        <f t="shared" si="49"/>
        <v>0</v>
      </c>
      <c r="X205">
        <v>3102001777</v>
      </c>
      <c r="Y205" t="s">
        <v>317</v>
      </c>
      <c r="Z205" t="s">
        <v>5</v>
      </c>
      <c r="AA205">
        <v>89</v>
      </c>
      <c r="AB205" s="47">
        <v>120000</v>
      </c>
      <c r="AC205">
        <v>0</v>
      </c>
      <c r="AD205" s="47">
        <v>120000</v>
      </c>
      <c r="AE205" s="47">
        <v>3444</v>
      </c>
      <c r="AF205" s="47">
        <v>16809.87</v>
      </c>
      <c r="AG205" s="47">
        <v>3648</v>
      </c>
      <c r="AH205">
        <v>0</v>
      </c>
      <c r="AI205" s="47">
        <v>23901.87</v>
      </c>
      <c r="AJ205" s="47">
        <v>96098.13</v>
      </c>
      <c r="AK205" s="6" t="s">
        <v>786</v>
      </c>
    </row>
    <row r="206" spans="1:37" s="6" customFormat="1" ht="12" customHeight="1" x14ac:dyDescent="0.25">
      <c r="A206" s="16">
        <f t="shared" si="50"/>
        <v>187</v>
      </c>
      <c r="B206" s="24" t="s">
        <v>6</v>
      </c>
      <c r="C206" s="14" t="s">
        <v>316</v>
      </c>
      <c r="D206" s="14" t="s">
        <v>5</v>
      </c>
      <c r="E206" s="14" t="s">
        <v>4</v>
      </c>
      <c r="F206" s="14" t="s">
        <v>3</v>
      </c>
      <c r="G206" s="13">
        <v>45078</v>
      </c>
      <c r="H206" s="13">
        <v>45260</v>
      </c>
      <c r="I206" s="12">
        <v>45000</v>
      </c>
      <c r="J206" s="12">
        <v>0</v>
      </c>
      <c r="K206" s="12">
        <v>0</v>
      </c>
      <c r="L206" s="12">
        <f t="shared" si="61"/>
        <v>1291.5</v>
      </c>
      <c r="M206" s="12">
        <f t="shared" si="62"/>
        <v>3194.9999999999995</v>
      </c>
      <c r="N206" s="12">
        <f t="shared" si="63"/>
        <v>517.5</v>
      </c>
      <c r="O206" s="12">
        <f t="shared" si="64"/>
        <v>1368</v>
      </c>
      <c r="P206" s="12">
        <f t="shared" si="65"/>
        <v>3190.5</v>
      </c>
      <c r="Q206" s="12"/>
      <c r="R206" s="12">
        <f t="shared" si="66"/>
        <v>9562.5</v>
      </c>
      <c r="S206" s="12">
        <v>0</v>
      </c>
      <c r="T206" s="12">
        <f t="shared" si="67"/>
        <v>2659.5</v>
      </c>
      <c r="U206" s="12">
        <f t="shared" si="68"/>
        <v>6903</v>
      </c>
      <c r="V206" s="12">
        <f t="shared" si="69"/>
        <v>42340.5</v>
      </c>
      <c r="W206" s="49">
        <f t="shared" si="49"/>
        <v>0</v>
      </c>
      <c r="X206">
        <v>4701927750</v>
      </c>
      <c r="Y206" t="s">
        <v>316</v>
      </c>
      <c r="Z206" t="s">
        <v>5</v>
      </c>
      <c r="AA206">
        <v>95</v>
      </c>
      <c r="AB206" s="47">
        <v>45000</v>
      </c>
      <c r="AC206">
        <v>0</v>
      </c>
      <c r="AD206" s="47">
        <v>45000</v>
      </c>
      <c r="AE206" s="47">
        <v>1291.5</v>
      </c>
      <c r="AF206">
        <v>0</v>
      </c>
      <c r="AG206" s="47">
        <v>1368</v>
      </c>
      <c r="AH206">
        <v>0</v>
      </c>
      <c r="AI206" s="47">
        <v>2659.5</v>
      </c>
      <c r="AJ206" s="47">
        <v>42340.5</v>
      </c>
      <c r="AK206" s="6" t="s">
        <v>786</v>
      </c>
    </row>
    <row r="207" spans="1:37" s="6" customFormat="1" ht="15" customHeight="1" x14ac:dyDescent="0.25">
      <c r="A207" s="16">
        <f t="shared" si="50"/>
        <v>188</v>
      </c>
      <c r="B207" s="24" t="s">
        <v>6</v>
      </c>
      <c r="C207" s="14" t="s">
        <v>315</v>
      </c>
      <c r="D207" s="14" t="s">
        <v>5</v>
      </c>
      <c r="E207" s="14" t="s">
        <v>4</v>
      </c>
      <c r="F207" s="14" t="s">
        <v>7</v>
      </c>
      <c r="G207" s="13">
        <v>45078</v>
      </c>
      <c r="H207" s="13">
        <v>45260</v>
      </c>
      <c r="I207" s="12">
        <v>12000</v>
      </c>
      <c r="J207" s="12">
        <v>0</v>
      </c>
      <c r="K207" s="12">
        <v>0</v>
      </c>
      <c r="L207" s="12">
        <f t="shared" si="61"/>
        <v>344.4</v>
      </c>
      <c r="M207" s="12">
        <f t="shared" si="62"/>
        <v>851.99999999999989</v>
      </c>
      <c r="N207" s="12">
        <f t="shared" si="63"/>
        <v>138</v>
      </c>
      <c r="O207" s="12">
        <f t="shared" si="64"/>
        <v>364.8</v>
      </c>
      <c r="P207" s="12">
        <f t="shared" si="65"/>
        <v>850.80000000000007</v>
      </c>
      <c r="Q207" s="12"/>
      <c r="R207" s="12">
        <f t="shared" si="66"/>
        <v>2550</v>
      </c>
      <c r="S207" s="12">
        <v>0</v>
      </c>
      <c r="T207" s="12">
        <f t="shared" si="67"/>
        <v>709.2</v>
      </c>
      <c r="U207" s="12">
        <f t="shared" si="68"/>
        <v>1840.8</v>
      </c>
      <c r="V207" s="12">
        <f t="shared" si="69"/>
        <v>11290.8</v>
      </c>
      <c r="W207" s="49">
        <f t="shared" si="49"/>
        <v>0</v>
      </c>
      <c r="X207">
        <v>3102140682</v>
      </c>
      <c r="Y207" t="s">
        <v>315</v>
      </c>
      <c r="Z207" t="s">
        <v>5</v>
      </c>
      <c r="AA207">
        <v>97</v>
      </c>
      <c r="AB207" s="47">
        <v>12000</v>
      </c>
      <c r="AC207">
        <v>0</v>
      </c>
      <c r="AD207" s="47">
        <v>12000</v>
      </c>
      <c r="AE207">
        <v>344.4</v>
      </c>
      <c r="AF207">
        <v>0</v>
      </c>
      <c r="AG207">
        <v>364.8</v>
      </c>
      <c r="AH207">
        <v>0</v>
      </c>
      <c r="AI207">
        <v>709.2</v>
      </c>
      <c r="AJ207" s="47">
        <v>11290.8</v>
      </c>
      <c r="AK207" s="6" t="s">
        <v>786</v>
      </c>
    </row>
    <row r="208" spans="1:37" s="6" customFormat="1" ht="15" x14ac:dyDescent="0.25">
      <c r="A208" s="16">
        <f t="shared" si="50"/>
        <v>189</v>
      </c>
      <c r="B208" s="24" t="s">
        <v>6</v>
      </c>
      <c r="C208" s="14" t="s">
        <v>314</v>
      </c>
      <c r="D208" s="14" t="s">
        <v>5</v>
      </c>
      <c r="E208" s="14" t="s">
        <v>4</v>
      </c>
      <c r="F208" s="14" t="s">
        <v>7</v>
      </c>
      <c r="G208" s="13">
        <v>45078</v>
      </c>
      <c r="H208" s="13">
        <v>45260</v>
      </c>
      <c r="I208" s="12">
        <v>90000</v>
      </c>
      <c r="J208" s="12">
        <v>9753.1200000000008</v>
      </c>
      <c r="K208" s="12">
        <v>0</v>
      </c>
      <c r="L208" s="12">
        <f t="shared" si="61"/>
        <v>2583</v>
      </c>
      <c r="M208" s="12">
        <f t="shared" si="62"/>
        <v>6389.9999999999991</v>
      </c>
      <c r="N208" s="12">
        <f t="shared" si="63"/>
        <v>1035</v>
      </c>
      <c r="O208" s="12">
        <f t="shared" si="64"/>
        <v>2736</v>
      </c>
      <c r="P208" s="12">
        <f t="shared" si="65"/>
        <v>6381</v>
      </c>
      <c r="Q208" s="12"/>
      <c r="R208" s="12">
        <f t="shared" si="66"/>
        <v>19125</v>
      </c>
      <c r="S208" s="12">
        <v>0</v>
      </c>
      <c r="T208" s="12">
        <f t="shared" si="67"/>
        <v>15072.12</v>
      </c>
      <c r="U208" s="12">
        <f t="shared" si="68"/>
        <v>13806</v>
      </c>
      <c r="V208" s="12">
        <f t="shared" si="69"/>
        <v>74927.88</v>
      </c>
      <c r="W208" s="49">
        <f t="shared" si="49"/>
        <v>0</v>
      </c>
      <c r="X208">
        <v>3900112768</v>
      </c>
      <c r="Y208" t="s">
        <v>314</v>
      </c>
      <c r="Z208" t="s">
        <v>5</v>
      </c>
      <c r="AA208">
        <v>103</v>
      </c>
      <c r="AB208" s="47">
        <v>90000</v>
      </c>
      <c r="AC208">
        <v>0</v>
      </c>
      <c r="AD208" s="47">
        <v>90000</v>
      </c>
      <c r="AE208" s="47">
        <v>2583</v>
      </c>
      <c r="AF208" s="47">
        <v>9753.1200000000008</v>
      </c>
      <c r="AG208" s="47">
        <v>2736</v>
      </c>
      <c r="AH208">
        <v>0</v>
      </c>
      <c r="AI208" s="47">
        <v>15072.12</v>
      </c>
      <c r="AJ208" s="47">
        <v>74927.88</v>
      </c>
      <c r="AK208" s="6" t="s">
        <v>786</v>
      </c>
    </row>
    <row r="209" spans="1:37" s="6" customFormat="1" ht="15" x14ac:dyDescent="0.25">
      <c r="A209" s="16">
        <f t="shared" si="50"/>
        <v>190</v>
      </c>
      <c r="B209" s="24" t="s">
        <v>6</v>
      </c>
      <c r="C209" s="14" t="s">
        <v>313</v>
      </c>
      <c r="D209" s="14" t="s">
        <v>5</v>
      </c>
      <c r="E209" s="14" t="s">
        <v>4</v>
      </c>
      <c r="F209" s="14" t="s">
        <v>7</v>
      </c>
      <c r="G209" s="13">
        <v>45078</v>
      </c>
      <c r="H209" s="13">
        <v>45260</v>
      </c>
      <c r="I209" s="12">
        <v>120000</v>
      </c>
      <c r="J209" s="12">
        <v>16809.87</v>
      </c>
      <c r="K209" s="12">
        <v>0</v>
      </c>
      <c r="L209" s="12">
        <f t="shared" si="61"/>
        <v>3444</v>
      </c>
      <c r="M209" s="12">
        <f t="shared" si="62"/>
        <v>8520</v>
      </c>
      <c r="N209" s="12">
        <f t="shared" si="63"/>
        <v>1380</v>
      </c>
      <c r="O209" s="12">
        <f t="shared" si="64"/>
        <v>3648</v>
      </c>
      <c r="P209" s="12">
        <f t="shared" si="65"/>
        <v>8508</v>
      </c>
      <c r="Q209" s="12"/>
      <c r="R209" s="12">
        <f t="shared" si="66"/>
        <v>25500</v>
      </c>
      <c r="S209" s="12">
        <v>3178</v>
      </c>
      <c r="T209" s="12">
        <f t="shared" si="67"/>
        <v>27079.87</v>
      </c>
      <c r="U209" s="12">
        <f t="shared" si="68"/>
        <v>18408</v>
      </c>
      <c r="V209" s="12">
        <f t="shared" si="69"/>
        <v>92920.13</v>
      </c>
      <c r="W209" s="49">
        <f t="shared" si="49"/>
        <v>0</v>
      </c>
      <c r="X209">
        <v>7300019754</v>
      </c>
      <c r="Y209" t="s">
        <v>313</v>
      </c>
      <c r="Z209" t="s">
        <v>5</v>
      </c>
      <c r="AA209">
        <v>107</v>
      </c>
      <c r="AB209" s="47">
        <v>120000</v>
      </c>
      <c r="AC209">
        <v>0</v>
      </c>
      <c r="AD209" s="47">
        <v>120000</v>
      </c>
      <c r="AE209" s="47">
        <v>3444</v>
      </c>
      <c r="AF209" s="47">
        <v>16809.87</v>
      </c>
      <c r="AG209" s="47">
        <v>3648</v>
      </c>
      <c r="AH209" s="47">
        <v>3178</v>
      </c>
      <c r="AI209" s="47">
        <v>27079.87</v>
      </c>
      <c r="AJ209" s="47">
        <v>92920.13</v>
      </c>
      <c r="AK209" s="6" t="s">
        <v>786</v>
      </c>
    </row>
    <row r="210" spans="1:37" s="6" customFormat="1" ht="15" customHeight="1" x14ac:dyDescent="0.25">
      <c r="A210" s="16">
        <f t="shared" si="50"/>
        <v>191</v>
      </c>
      <c r="B210" s="24" t="s">
        <v>6</v>
      </c>
      <c r="C210" s="14" t="s">
        <v>312</v>
      </c>
      <c r="D210" s="14" t="s">
        <v>5</v>
      </c>
      <c r="E210" s="14" t="s">
        <v>4</v>
      </c>
      <c r="F210" s="14" t="s">
        <v>3</v>
      </c>
      <c r="G210" s="13">
        <v>45078</v>
      </c>
      <c r="H210" s="13">
        <v>45260</v>
      </c>
      <c r="I210" s="12">
        <v>24000</v>
      </c>
      <c r="J210" s="12">
        <v>0</v>
      </c>
      <c r="K210" s="12">
        <v>0</v>
      </c>
      <c r="L210" s="12">
        <f t="shared" si="61"/>
        <v>688.8</v>
      </c>
      <c r="M210" s="12">
        <f t="shared" si="62"/>
        <v>1703.9999999999998</v>
      </c>
      <c r="N210" s="12">
        <f t="shared" si="63"/>
        <v>276</v>
      </c>
      <c r="O210" s="12">
        <f t="shared" si="64"/>
        <v>729.6</v>
      </c>
      <c r="P210" s="12">
        <f t="shared" si="65"/>
        <v>1701.6000000000001</v>
      </c>
      <c r="Q210" s="12"/>
      <c r="R210" s="12">
        <f t="shared" si="66"/>
        <v>5100</v>
      </c>
      <c r="S210" s="12">
        <v>0</v>
      </c>
      <c r="T210" s="12">
        <f t="shared" si="67"/>
        <v>1418.4</v>
      </c>
      <c r="U210" s="12">
        <f t="shared" si="68"/>
        <v>3681.6</v>
      </c>
      <c r="V210" s="12">
        <f t="shared" si="69"/>
        <v>22581.599999999999</v>
      </c>
      <c r="W210" s="49">
        <f t="shared" si="49"/>
        <v>0</v>
      </c>
      <c r="X210">
        <v>3600434165</v>
      </c>
      <c r="Y210" t="s">
        <v>312</v>
      </c>
      <c r="Z210" t="s">
        <v>5</v>
      </c>
      <c r="AA210">
        <v>113</v>
      </c>
      <c r="AB210" s="47">
        <v>24000</v>
      </c>
      <c r="AC210">
        <v>0</v>
      </c>
      <c r="AD210" s="47">
        <v>24000</v>
      </c>
      <c r="AE210">
        <v>688.8</v>
      </c>
      <c r="AF210">
        <v>0</v>
      </c>
      <c r="AG210">
        <v>729.6</v>
      </c>
      <c r="AH210">
        <v>0</v>
      </c>
      <c r="AI210" s="47">
        <v>1418.4</v>
      </c>
      <c r="AJ210" s="47">
        <v>22581.599999999999</v>
      </c>
      <c r="AK210" s="6" t="s">
        <v>787</v>
      </c>
    </row>
    <row r="211" spans="1:37" s="6" customFormat="1" ht="15" x14ac:dyDescent="0.25">
      <c r="A211" s="16">
        <f t="shared" si="50"/>
        <v>192</v>
      </c>
      <c r="B211" s="24" t="s">
        <v>6</v>
      </c>
      <c r="C211" s="14" t="s">
        <v>311</v>
      </c>
      <c r="D211" s="14" t="s">
        <v>5</v>
      </c>
      <c r="E211" s="14" t="s">
        <v>4</v>
      </c>
      <c r="F211" s="14" t="s">
        <v>3</v>
      </c>
      <c r="G211" s="13">
        <v>45078</v>
      </c>
      <c r="H211" s="13">
        <v>45260</v>
      </c>
      <c r="I211" s="12">
        <v>26400</v>
      </c>
      <c r="J211" s="12">
        <v>0</v>
      </c>
      <c r="K211" s="12">
        <v>0</v>
      </c>
      <c r="L211" s="12">
        <f t="shared" si="61"/>
        <v>757.68</v>
      </c>
      <c r="M211" s="12">
        <f t="shared" si="62"/>
        <v>1874.3999999999999</v>
      </c>
      <c r="N211" s="12">
        <f t="shared" si="63"/>
        <v>303.60000000000002</v>
      </c>
      <c r="O211" s="12">
        <f t="shared" si="64"/>
        <v>802.56</v>
      </c>
      <c r="P211" s="12">
        <f t="shared" si="65"/>
        <v>1871.7600000000002</v>
      </c>
      <c r="Q211" s="12"/>
      <c r="R211" s="12">
        <f t="shared" si="66"/>
        <v>5610</v>
      </c>
      <c r="S211" s="12">
        <v>0</v>
      </c>
      <c r="T211" s="12">
        <f t="shared" si="67"/>
        <v>1560.2399999999998</v>
      </c>
      <c r="U211" s="12">
        <f t="shared" si="68"/>
        <v>4049.76</v>
      </c>
      <c r="V211" s="12">
        <f t="shared" si="69"/>
        <v>24839.760000000002</v>
      </c>
      <c r="W211" s="49">
        <f t="shared" ref="W211:W274" si="70">+V211-AJ211</f>
        <v>0</v>
      </c>
      <c r="X211">
        <v>40209131503</v>
      </c>
      <c r="Y211" t="s">
        <v>311</v>
      </c>
      <c r="Z211" t="s">
        <v>5</v>
      </c>
      <c r="AA211">
        <v>125</v>
      </c>
      <c r="AB211" s="47">
        <v>26400</v>
      </c>
      <c r="AC211">
        <v>0</v>
      </c>
      <c r="AD211" s="47">
        <v>26400</v>
      </c>
      <c r="AE211">
        <v>757.68</v>
      </c>
      <c r="AF211">
        <v>0</v>
      </c>
      <c r="AG211">
        <v>802.56</v>
      </c>
      <c r="AH211">
        <v>0</v>
      </c>
      <c r="AI211" s="47">
        <v>1560.24</v>
      </c>
      <c r="AJ211" s="47">
        <v>24839.759999999998</v>
      </c>
      <c r="AK211" s="6" t="s">
        <v>786</v>
      </c>
    </row>
    <row r="212" spans="1:37" s="6" customFormat="1" ht="15" x14ac:dyDescent="0.25">
      <c r="A212" s="16">
        <f t="shared" ref="A212:A275" si="71">1+A211</f>
        <v>193</v>
      </c>
      <c r="B212" s="24" t="s">
        <v>6</v>
      </c>
      <c r="C212" s="14" t="s">
        <v>310</v>
      </c>
      <c r="D212" s="14" t="s">
        <v>5</v>
      </c>
      <c r="E212" s="14" t="s">
        <v>4</v>
      </c>
      <c r="F212" s="14" t="s">
        <v>3</v>
      </c>
      <c r="G212" s="13">
        <v>45078</v>
      </c>
      <c r="H212" s="13">
        <v>45260</v>
      </c>
      <c r="I212" s="12">
        <v>51000</v>
      </c>
      <c r="J212" s="12">
        <v>0</v>
      </c>
      <c r="K212" s="12">
        <v>0</v>
      </c>
      <c r="L212" s="12">
        <f t="shared" si="61"/>
        <v>1463.7</v>
      </c>
      <c r="M212" s="12">
        <f t="shared" si="62"/>
        <v>3620.9999999999995</v>
      </c>
      <c r="N212" s="12">
        <f t="shared" si="63"/>
        <v>586.5</v>
      </c>
      <c r="O212" s="12">
        <f t="shared" si="64"/>
        <v>1550.4</v>
      </c>
      <c r="P212" s="12">
        <f t="shared" si="65"/>
        <v>3615.9</v>
      </c>
      <c r="Q212" s="12"/>
      <c r="R212" s="12">
        <f t="shared" si="66"/>
        <v>10837.5</v>
      </c>
      <c r="S212" s="12">
        <v>0</v>
      </c>
      <c r="T212" s="12">
        <f t="shared" si="67"/>
        <v>3014.1000000000004</v>
      </c>
      <c r="U212" s="12">
        <f t="shared" si="68"/>
        <v>7823.4</v>
      </c>
      <c r="V212" s="12">
        <f t="shared" si="69"/>
        <v>47985.9</v>
      </c>
      <c r="W212" s="49">
        <f t="shared" si="70"/>
        <v>0</v>
      </c>
      <c r="X212">
        <v>3105288801</v>
      </c>
      <c r="Y212" t="s">
        <v>310</v>
      </c>
      <c r="Z212" t="s">
        <v>5</v>
      </c>
      <c r="AA212">
        <v>131</v>
      </c>
      <c r="AB212" s="47">
        <v>51000</v>
      </c>
      <c r="AC212">
        <v>0</v>
      </c>
      <c r="AD212" s="47">
        <v>51000</v>
      </c>
      <c r="AE212" s="47">
        <v>1463.7</v>
      </c>
      <c r="AF212">
        <v>0</v>
      </c>
      <c r="AG212" s="47">
        <v>1550.4</v>
      </c>
      <c r="AH212">
        <v>0</v>
      </c>
      <c r="AI212" s="47">
        <v>3014.1</v>
      </c>
      <c r="AJ212" s="47">
        <v>47985.9</v>
      </c>
      <c r="AK212" s="6" t="s">
        <v>787</v>
      </c>
    </row>
    <row r="213" spans="1:37" s="6" customFormat="1" ht="15" x14ac:dyDescent="0.25">
      <c r="A213" s="16">
        <f t="shared" si="71"/>
        <v>194</v>
      </c>
      <c r="B213" s="24" t="s">
        <v>6</v>
      </c>
      <c r="C213" s="14" t="s">
        <v>309</v>
      </c>
      <c r="D213" s="14" t="s">
        <v>5</v>
      </c>
      <c r="E213" s="14" t="s">
        <v>4</v>
      </c>
      <c r="F213" s="14" t="s">
        <v>3</v>
      </c>
      <c r="G213" s="13">
        <v>45078</v>
      </c>
      <c r="H213" s="13">
        <v>45260</v>
      </c>
      <c r="I213" s="12">
        <v>90000</v>
      </c>
      <c r="J213" s="12">
        <v>9753.1200000000008</v>
      </c>
      <c r="K213" s="12">
        <v>0</v>
      </c>
      <c r="L213" s="12">
        <f t="shared" si="61"/>
        <v>2583</v>
      </c>
      <c r="M213" s="12">
        <f t="shared" si="62"/>
        <v>6389.9999999999991</v>
      </c>
      <c r="N213" s="12">
        <f t="shared" si="63"/>
        <v>1035</v>
      </c>
      <c r="O213" s="12">
        <f t="shared" si="64"/>
        <v>2736</v>
      </c>
      <c r="P213" s="12">
        <f t="shared" si="65"/>
        <v>6381</v>
      </c>
      <c r="Q213" s="12"/>
      <c r="R213" s="12">
        <f t="shared" si="66"/>
        <v>19125</v>
      </c>
      <c r="S213" s="12">
        <v>0</v>
      </c>
      <c r="T213" s="12">
        <f t="shared" si="67"/>
        <v>15072.12</v>
      </c>
      <c r="U213" s="12">
        <f t="shared" si="68"/>
        <v>13806</v>
      </c>
      <c r="V213" s="12">
        <f t="shared" si="69"/>
        <v>74927.88</v>
      </c>
      <c r="W213" s="49">
        <f t="shared" si="70"/>
        <v>0</v>
      </c>
      <c r="X213">
        <v>12000003694</v>
      </c>
      <c r="Y213" t="s">
        <v>309</v>
      </c>
      <c r="Z213" t="s">
        <v>5</v>
      </c>
      <c r="AA213">
        <v>151</v>
      </c>
      <c r="AB213" s="47">
        <v>90000</v>
      </c>
      <c r="AC213">
        <v>0</v>
      </c>
      <c r="AD213" s="47">
        <v>90000</v>
      </c>
      <c r="AE213" s="47">
        <v>2583</v>
      </c>
      <c r="AF213" s="47">
        <v>9753.1200000000008</v>
      </c>
      <c r="AG213" s="47">
        <v>2736</v>
      </c>
      <c r="AH213">
        <v>0</v>
      </c>
      <c r="AI213" s="47">
        <v>15072.12</v>
      </c>
      <c r="AJ213" s="47">
        <v>74927.88</v>
      </c>
      <c r="AK213" s="6" t="s">
        <v>786</v>
      </c>
    </row>
    <row r="214" spans="1:37" s="6" customFormat="1" ht="15" x14ac:dyDescent="0.25">
      <c r="A214" s="16">
        <f t="shared" si="71"/>
        <v>195</v>
      </c>
      <c r="B214" s="24" t="s">
        <v>6</v>
      </c>
      <c r="C214" s="14" t="s">
        <v>308</v>
      </c>
      <c r="D214" s="14" t="s">
        <v>5</v>
      </c>
      <c r="E214" s="14" t="s">
        <v>4</v>
      </c>
      <c r="F214" s="14" t="s">
        <v>7</v>
      </c>
      <c r="G214" s="13">
        <v>45078</v>
      </c>
      <c r="H214" s="13">
        <v>45260</v>
      </c>
      <c r="I214" s="12">
        <v>39600</v>
      </c>
      <c r="J214" s="12">
        <v>0</v>
      </c>
      <c r="K214" s="12">
        <v>0</v>
      </c>
      <c r="L214" s="12">
        <f t="shared" si="61"/>
        <v>1136.52</v>
      </c>
      <c r="M214" s="12">
        <f t="shared" si="62"/>
        <v>2811.6</v>
      </c>
      <c r="N214" s="12">
        <f t="shared" si="63"/>
        <v>455.4</v>
      </c>
      <c r="O214" s="12">
        <f t="shared" si="64"/>
        <v>1203.8399999999999</v>
      </c>
      <c r="P214" s="12">
        <f t="shared" si="65"/>
        <v>2807.6400000000003</v>
      </c>
      <c r="Q214" s="12"/>
      <c r="R214" s="12">
        <f t="shared" si="66"/>
        <v>8415</v>
      </c>
      <c r="S214" s="12">
        <v>0</v>
      </c>
      <c r="T214" s="12">
        <f t="shared" si="67"/>
        <v>2340.3599999999997</v>
      </c>
      <c r="U214" s="12">
        <f t="shared" si="68"/>
        <v>6074.64</v>
      </c>
      <c r="V214" s="12">
        <f t="shared" si="69"/>
        <v>37259.64</v>
      </c>
      <c r="W214" s="49">
        <f t="shared" si="70"/>
        <v>0</v>
      </c>
      <c r="X214">
        <v>103863247</v>
      </c>
      <c r="Y214" t="s">
        <v>308</v>
      </c>
      <c r="Z214" t="s">
        <v>5</v>
      </c>
      <c r="AA214">
        <v>159</v>
      </c>
      <c r="AB214" s="47">
        <v>39600</v>
      </c>
      <c r="AC214">
        <v>0</v>
      </c>
      <c r="AD214" s="47">
        <v>39600</v>
      </c>
      <c r="AE214" s="47">
        <v>1136.52</v>
      </c>
      <c r="AF214">
        <v>0</v>
      </c>
      <c r="AG214" s="47">
        <v>1203.8399999999999</v>
      </c>
      <c r="AH214">
        <v>0</v>
      </c>
      <c r="AI214" s="47">
        <v>2340.36</v>
      </c>
      <c r="AJ214" s="47">
        <v>37259.64</v>
      </c>
      <c r="AK214" s="6" t="s">
        <v>786</v>
      </c>
    </row>
    <row r="215" spans="1:37" s="6" customFormat="1" ht="15" x14ac:dyDescent="0.25">
      <c r="A215" s="16">
        <f t="shared" si="71"/>
        <v>196</v>
      </c>
      <c r="B215" s="24" t="s">
        <v>6</v>
      </c>
      <c r="C215" s="14" t="s">
        <v>307</v>
      </c>
      <c r="D215" s="14" t="s">
        <v>5</v>
      </c>
      <c r="E215" s="14" t="s">
        <v>4</v>
      </c>
      <c r="F215" s="14" t="s">
        <v>3</v>
      </c>
      <c r="G215" s="13">
        <v>45078</v>
      </c>
      <c r="H215" s="13">
        <v>45260</v>
      </c>
      <c r="I215" s="12">
        <v>33000</v>
      </c>
      <c r="J215" s="12">
        <v>0</v>
      </c>
      <c r="K215" s="12">
        <v>0</v>
      </c>
      <c r="L215" s="12">
        <f t="shared" si="61"/>
        <v>947.1</v>
      </c>
      <c r="M215" s="12">
        <f t="shared" si="62"/>
        <v>2343</v>
      </c>
      <c r="N215" s="12">
        <f t="shared" si="63"/>
        <v>379.5</v>
      </c>
      <c r="O215" s="12">
        <f t="shared" si="64"/>
        <v>1003.2</v>
      </c>
      <c r="P215" s="12">
        <f t="shared" si="65"/>
        <v>2339.7000000000003</v>
      </c>
      <c r="Q215" s="12"/>
      <c r="R215" s="12">
        <f t="shared" si="66"/>
        <v>7012.5</v>
      </c>
      <c r="S215" s="12">
        <v>0</v>
      </c>
      <c r="T215" s="12">
        <f t="shared" si="67"/>
        <v>1950.3000000000002</v>
      </c>
      <c r="U215" s="12">
        <f t="shared" si="68"/>
        <v>5062.2000000000007</v>
      </c>
      <c r="V215" s="12">
        <f t="shared" si="69"/>
        <v>31049.7</v>
      </c>
      <c r="W215" s="49">
        <f t="shared" si="70"/>
        <v>0</v>
      </c>
      <c r="X215">
        <v>40223845617</v>
      </c>
      <c r="Y215" t="s">
        <v>307</v>
      </c>
      <c r="Z215" t="s">
        <v>5</v>
      </c>
      <c r="AA215">
        <v>161</v>
      </c>
      <c r="AB215" s="47">
        <v>33000</v>
      </c>
      <c r="AC215">
        <v>0</v>
      </c>
      <c r="AD215" s="47">
        <v>33000</v>
      </c>
      <c r="AE215">
        <v>947.1</v>
      </c>
      <c r="AF215">
        <v>0</v>
      </c>
      <c r="AG215" s="47">
        <v>1003.2</v>
      </c>
      <c r="AH215">
        <v>0</v>
      </c>
      <c r="AI215" s="47">
        <v>1950.3</v>
      </c>
      <c r="AJ215" s="47">
        <v>31049.7</v>
      </c>
      <c r="AK215" s="6" t="s">
        <v>786</v>
      </c>
    </row>
    <row r="216" spans="1:37" s="6" customFormat="1" ht="15" x14ac:dyDescent="0.25">
      <c r="A216" s="16">
        <f t="shared" si="71"/>
        <v>197</v>
      </c>
      <c r="B216" s="24" t="s">
        <v>6</v>
      </c>
      <c r="C216" s="14" t="s">
        <v>306</v>
      </c>
      <c r="D216" s="14" t="s">
        <v>5</v>
      </c>
      <c r="E216" s="14" t="s">
        <v>4</v>
      </c>
      <c r="F216" s="14" t="s">
        <v>7</v>
      </c>
      <c r="G216" s="13">
        <v>45078</v>
      </c>
      <c r="H216" s="13">
        <v>45260</v>
      </c>
      <c r="I216" s="12">
        <v>26400</v>
      </c>
      <c r="J216" s="12">
        <v>0</v>
      </c>
      <c r="K216" s="12">
        <v>0</v>
      </c>
      <c r="L216" s="12">
        <f t="shared" si="61"/>
        <v>757.68</v>
      </c>
      <c r="M216" s="12">
        <f t="shared" si="62"/>
        <v>1874.3999999999999</v>
      </c>
      <c r="N216" s="12">
        <f t="shared" si="63"/>
        <v>303.60000000000002</v>
      </c>
      <c r="O216" s="12">
        <f t="shared" si="64"/>
        <v>802.56</v>
      </c>
      <c r="P216" s="12">
        <f t="shared" si="65"/>
        <v>1871.7600000000002</v>
      </c>
      <c r="Q216" s="12"/>
      <c r="R216" s="12">
        <f t="shared" si="66"/>
        <v>5610</v>
      </c>
      <c r="S216" s="12">
        <v>0</v>
      </c>
      <c r="T216" s="12">
        <f t="shared" si="67"/>
        <v>1560.2399999999998</v>
      </c>
      <c r="U216" s="12">
        <f t="shared" si="68"/>
        <v>4049.76</v>
      </c>
      <c r="V216" s="12">
        <f t="shared" si="69"/>
        <v>24839.760000000002</v>
      </c>
      <c r="W216" s="49">
        <f t="shared" si="70"/>
        <v>0</v>
      </c>
      <c r="X216">
        <v>3102432857</v>
      </c>
      <c r="Y216" t="s">
        <v>306</v>
      </c>
      <c r="Z216" t="s">
        <v>5</v>
      </c>
      <c r="AA216">
        <v>163</v>
      </c>
      <c r="AB216" s="47">
        <v>26400</v>
      </c>
      <c r="AC216">
        <v>0</v>
      </c>
      <c r="AD216" s="47">
        <v>26400</v>
      </c>
      <c r="AE216">
        <v>757.68</v>
      </c>
      <c r="AF216">
        <v>0</v>
      </c>
      <c r="AG216">
        <v>802.56</v>
      </c>
      <c r="AH216">
        <v>0</v>
      </c>
      <c r="AI216" s="47">
        <v>1560.24</v>
      </c>
      <c r="AJ216" s="47">
        <v>24839.759999999998</v>
      </c>
      <c r="AK216" s="6" t="s">
        <v>786</v>
      </c>
    </row>
    <row r="217" spans="1:37" s="6" customFormat="1" ht="15" x14ac:dyDescent="0.25">
      <c r="A217" s="16">
        <f t="shared" si="71"/>
        <v>198</v>
      </c>
      <c r="B217" s="24" t="s">
        <v>6</v>
      </c>
      <c r="C217" s="14" t="s">
        <v>305</v>
      </c>
      <c r="D217" s="14" t="s">
        <v>5</v>
      </c>
      <c r="E217" s="14" t="s">
        <v>4</v>
      </c>
      <c r="F217" s="14" t="s">
        <v>3</v>
      </c>
      <c r="G217" s="13">
        <v>45078</v>
      </c>
      <c r="H217" s="13">
        <v>45260</v>
      </c>
      <c r="I217" s="12">
        <v>120000</v>
      </c>
      <c r="J217" s="12">
        <v>16809.87</v>
      </c>
      <c r="K217" s="12">
        <v>0</v>
      </c>
      <c r="L217" s="12">
        <f t="shared" si="61"/>
        <v>3444</v>
      </c>
      <c r="M217" s="12">
        <f t="shared" si="62"/>
        <v>8520</v>
      </c>
      <c r="N217" s="12">
        <f t="shared" si="63"/>
        <v>1380</v>
      </c>
      <c r="O217" s="12">
        <f t="shared" si="64"/>
        <v>3648</v>
      </c>
      <c r="P217" s="12">
        <f t="shared" si="65"/>
        <v>8508</v>
      </c>
      <c r="Q217" s="12"/>
      <c r="R217" s="12">
        <f t="shared" si="66"/>
        <v>25500</v>
      </c>
      <c r="S217" s="12">
        <v>0</v>
      </c>
      <c r="T217" s="12">
        <f t="shared" si="67"/>
        <v>23901.87</v>
      </c>
      <c r="U217" s="12">
        <f t="shared" si="68"/>
        <v>18408</v>
      </c>
      <c r="V217" s="12">
        <f t="shared" si="69"/>
        <v>96098.13</v>
      </c>
      <c r="W217" s="49">
        <f t="shared" si="70"/>
        <v>0</v>
      </c>
      <c r="X217">
        <v>3105397321</v>
      </c>
      <c r="Y217" t="s">
        <v>305</v>
      </c>
      <c r="Z217" t="s">
        <v>5</v>
      </c>
      <c r="AA217">
        <v>173</v>
      </c>
      <c r="AB217" s="47">
        <v>120000</v>
      </c>
      <c r="AC217">
        <v>0</v>
      </c>
      <c r="AD217" s="47">
        <v>120000</v>
      </c>
      <c r="AE217" s="47">
        <v>3444</v>
      </c>
      <c r="AF217" s="47">
        <v>16809.87</v>
      </c>
      <c r="AG217" s="47">
        <v>3648</v>
      </c>
      <c r="AH217">
        <v>0</v>
      </c>
      <c r="AI217" s="47">
        <v>23901.87</v>
      </c>
      <c r="AJ217" s="47">
        <v>96098.13</v>
      </c>
      <c r="AK217" s="6" t="s">
        <v>787</v>
      </c>
    </row>
    <row r="218" spans="1:37" s="6" customFormat="1" ht="15" x14ac:dyDescent="0.25">
      <c r="A218" s="16">
        <f t="shared" si="71"/>
        <v>199</v>
      </c>
      <c r="B218" s="24" t="s">
        <v>6</v>
      </c>
      <c r="C218" s="14" t="s">
        <v>304</v>
      </c>
      <c r="D218" s="14" t="s">
        <v>5</v>
      </c>
      <c r="E218" s="14" t="s">
        <v>4</v>
      </c>
      <c r="F218" s="14" t="s">
        <v>7</v>
      </c>
      <c r="G218" s="13">
        <v>45078</v>
      </c>
      <c r="H218" s="13">
        <v>45260</v>
      </c>
      <c r="I218" s="12">
        <v>60000</v>
      </c>
      <c r="J218" s="12">
        <v>3486.68</v>
      </c>
      <c r="K218" s="12">
        <v>0</v>
      </c>
      <c r="L218" s="12">
        <f t="shared" si="61"/>
        <v>1722</v>
      </c>
      <c r="M218" s="12">
        <f t="shared" si="62"/>
        <v>4260</v>
      </c>
      <c r="N218" s="12">
        <f t="shared" si="63"/>
        <v>690</v>
      </c>
      <c r="O218" s="12">
        <f t="shared" si="64"/>
        <v>1824</v>
      </c>
      <c r="P218" s="12">
        <f t="shared" si="65"/>
        <v>4254</v>
      </c>
      <c r="Q218" s="12"/>
      <c r="R218" s="12">
        <f t="shared" si="66"/>
        <v>12750</v>
      </c>
      <c r="S218" s="12">
        <v>0</v>
      </c>
      <c r="T218" s="12">
        <f t="shared" si="67"/>
        <v>7032.68</v>
      </c>
      <c r="U218" s="12">
        <f t="shared" si="68"/>
        <v>9204</v>
      </c>
      <c r="V218" s="12">
        <f t="shared" si="69"/>
        <v>52967.32</v>
      </c>
      <c r="W218" s="49">
        <f t="shared" si="70"/>
        <v>0</v>
      </c>
      <c r="X218">
        <v>40222933653</v>
      </c>
      <c r="Y218" t="s">
        <v>304</v>
      </c>
      <c r="Z218" t="s">
        <v>5</v>
      </c>
      <c r="AA218">
        <v>175</v>
      </c>
      <c r="AB218" s="47">
        <v>60000</v>
      </c>
      <c r="AC218">
        <v>0</v>
      </c>
      <c r="AD218" s="47">
        <v>60000</v>
      </c>
      <c r="AE218" s="47">
        <v>1722</v>
      </c>
      <c r="AF218" s="47">
        <v>3486.68</v>
      </c>
      <c r="AG218" s="47">
        <v>1824</v>
      </c>
      <c r="AH218">
        <v>0</v>
      </c>
      <c r="AI218" s="47">
        <v>7032.68</v>
      </c>
      <c r="AJ218" s="47">
        <v>52967.32</v>
      </c>
      <c r="AK218" s="6" t="s">
        <v>786</v>
      </c>
    </row>
    <row r="219" spans="1:37" s="6" customFormat="1" ht="15" x14ac:dyDescent="0.25">
      <c r="A219" s="16">
        <f t="shared" si="71"/>
        <v>200</v>
      </c>
      <c r="B219" s="24" t="s">
        <v>6</v>
      </c>
      <c r="C219" s="14" t="s">
        <v>303</v>
      </c>
      <c r="D219" s="14" t="s">
        <v>5</v>
      </c>
      <c r="E219" s="14" t="s">
        <v>4</v>
      </c>
      <c r="F219" s="14" t="s">
        <v>7</v>
      </c>
      <c r="G219" s="13">
        <v>45078</v>
      </c>
      <c r="H219" s="13">
        <v>45260</v>
      </c>
      <c r="I219" s="12">
        <v>21000</v>
      </c>
      <c r="J219" s="12">
        <v>0</v>
      </c>
      <c r="K219" s="12">
        <v>0</v>
      </c>
      <c r="L219" s="12">
        <f t="shared" si="61"/>
        <v>602.70000000000005</v>
      </c>
      <c r="M219" s="12">
        <f t="shared" si="62"/>
        <v>1490.9999999999998</v>
      </c>
      <c r="N219" s="12">
        <f t="shared" si="63"/>
        <v>241.5</v>
      </c>
      <c r="O219" s="12">
        <f t="shared" si="64"/>
        <v>638.4</v>
      </c>
      <c r="P219" s="12">
        <f t="shared" si="65"/>
        <v>1488.9</v>
      </c>
      <c r="Q219" s="12"/>
      <c r="R219" s="12">
        <f t="shared" si="66"/>
        <v>4462.5</v>
      </c>
      <c r="S219" s="12">
        <v>0</v>
      </c>
      <c r="T219" s="12">
        <f t="shared" si="67"/>
        <v>1241.0999999999999</v>
      </c>
      <c r="U219" s="12">
        <f t="shared" si="68"/>
        <v>3221.3999999999996</v>
      </c>
      <c r="V219" s="12">
        <f t="shared" si="69"/>
        <v>19758.900000000001</v>
      </c>
      <c r="W219" s="49">
        <f t="shared" si="70"/>
        <v>0</v>
      </c>
      <c r="X219">
        <v>3105363240</v>
      </c>
      <c r="Y219" t="s">
        <v>303</v>
      </c>
      <c r="Z219" t="s">
        <v>5</v>
      </c>
      <c r="AA219">
        <v>181</v>
      </c>
      <c r="AB219" s="47">
        <v>21000</v>
      </c>
      <c r="AC219">
        <v>0</v>
      </c>
      <c r="AD219" s="47">
        <v>21000</v>
      </c>
      <c r="AE219">
        <v>602.70000000000005</v>
      </c>
      <c r="AF219">
        <v>0</v>
      </c>
      <c r="AG219">
        <v>638.4</v>
      </c>
      <c r="AH219">
        <v>0</v>
      </c>
      <c r="AI219" s="47">
        <v>1241.0999999999999</v>
      </c>
      <c r="AJ219" s="47">
        <v>19758.900000000001</v>
      </c>
      <c r="AK219" s="6" t="s">
        <v>786</v>
      </c>
    </row>
    <row r="220" spans="1:37" s="6" customFormat="1" ht="15" x14ac:dyDescent="0.25">
      <c r="A220" s="16">
        <f t="shared" si="71"/>
        <v>201</v>
      </c>
      <c r="B220" s="24" t="s">
        <v>6</v>
      </c>
      <c r="C220" s="14" t="s">
        <v>301</v>
      </c>
      <c r="D220" s="14" t="s">
        <v>5</v>
      </c>
      <c r="E220" s="14" t="s">
        <v>4</v>
      </c>
      <c r="F220" s="14" t="s">
        <v>7</v>
      </c>
      <c r="G220" s="13">
        <v>45078</v>
      </c>
      <c r="H220" s="13">
        <v>45260</v>
      </c>
      <c r="I220" s="12">
        <v>9000</v>
      </c>
      <c r="J220" s="12">
        <v>0</v>
      </c>
      <c r="K220" s="12">
        <v>0</v>
      </c>
      <c r="L220" s="12">
        <f t="shared" si="61"/>
        <v>258.3</v>
      </c>
      <c r="M220" s="12">
        <f t="shared" si="62"/>
        <v>638.99999999999989</v>
      </c>
      <c r="N220" s="12">
        <f t="shared" si="63"/>
        <v>103.5</v>
      </c>
      <c r="O220" s="12">
        <f t="shared" si="64"/>
        <v>273.60000000000002</v>
      </c>
      <c r="P220" s="12">
        <f t="shared" si="65"/>
        <v>638.1</v>
      </c>
      <c r="Q220" s="12"/>
      <c r="R220" s="12">
        <f t="shared" si="66"/>
        <v>1912.5</v>
      </c>
      <c r="S220" s="12">
        <v>0</v>
      </c>
      <c r="T220" s="12">
        <f t="shared" si="67"/>
        <v>531.90000000000009</v>
      </c>
      <c r="U220" s="12">
        <f t="shared" si="68"/>
        <v>1380.6</v>
      </c>
      <c r="V220" s="12">
        <f t="shared" si="69"/>
        <v>8468.1</v>
      </c>
      <c r="W220" s="49">
        <f t="shared" si="70"/>
        <v>0</v>
      </c>
      <c r="X220">
        <v>100785187</v>
      </c>
      <c r="Y220" t="s">
        <v>301</v>
      </c>
      <c r="Z220" t="s">
        <v>5</v>
      </c>
      <c r="AA220">
        <v>189</v>
      </c>
      <c r="AB220" s="47">
        <v>9000</v>
      </c>
      <c r="AC220">
        <v>0</v>
      </c>
      <c r="AD220" s="47">
        <v>9000</v>
      </c>
      <c r="AE220">
        <v>258.3</v>
      </c>
      <c r="AF220">
        <v>0</v>
      </c>
      <c r="AG220">
        <v>273.60000000000002</v>
      </c>
      <c r="AH220">
        <v>0</v>
      </c>
      <c r="AI220">
        <v>531.9</v>
      </c>
      <c r="AJ220" s="47">
        <v>8468.1</v>
      </c>
      <c r="AK220" s="6" t="s">
        <v>786</v>
      </c>
    </row>
    <row r="221" spans="1:37" s="6" customFormat="1" ht="15" x14ac:dyDescent="0.25">
      <c r="A221" s="16">
        <f t="shared" si="71"/>
        <v>202</v>
      </c>
      <c r="B221" s="24" t="s">
        <v>6</v>
      </c>
      <c r="C221" s="14" t="s">
        <v>299</v>
      </c>
      <c r="D221" s="14" t="s">
        <v>5</v>
      </c>
      <c r="E221" s="14" t="s">
        <v>4</v>
      </c>
      <c r="F221" s="14" t="s">
        <v>3</v>
      </c>
      <c r="G221" s="13">
        <v>45231</v>
      </c>
      <c r="H221" s="13">
        <v>45412</v>
      </c>
      <c r="I221" s="12">
        <v>12000</v>
      </c>
      <c r="J221" s="12">
        <v>0</v>
      </c>
      <c r="K221" s="12">
        <v>0</v>
      </c>
      <c r="L221" s="12">
        <f t="shared" si="61"/>
        <v>344.4</v>
      </c>
      <c r="M221" s="12">
        <f t="shared" si="62"/>
        <v>851.99999999999989</v>
      </c>
      <c r="N221" s="12">
        <f t="shared" si="63"/>
        <v>138</v>
      </c>
      <c r="O221" s="12">
        <f t="shared" si="64"/>
        <v>364.8</v>
      </c>
      <c r="P221" s="12">
        <f t="shared" si="65"/>
        <v>850.80000000000007</v>
      </c>
      <c r="Q221" s="12"/>
      <c r="R221" s="12">
        <f t="shared" si="66"/>
        <v>2550</v>
      </c>
      <c r="S221" s="12">
        <v>0</v>
      </c>
      <c r="T221" s="12">
        <f t="shared" si="67"/>
        <v>709.2</v>
      </c>
      <c r="U221" s="12">
        <f t="shared" si="68"/>
        <v>1840.8</v>
      </c>
      <c r="V221" s="12">
        <f t="shared" si="69"/>
        <v>11290.8</v>
      </c>
      <c r="W221" s="49">
        <f t="shared" si="70"/>
        <v>0</v>
      </c>
      <c r="X221">
        <v>5601065104</v>
      </c>
      <c r="Y221" t="s">
        <v>299</v>
      </c>
      <c r="Z221" t="s">
        <v>5</v>
      </c>
      <c r="AA221">
        <v>201</v>
      </c>
      <c r="AB221" s="47">
        <v>12000</v>
      </c>
      <c r="AC221">
        <v>0</v>
      </c>
      <c r="AD221" s="47">
        <v>12000</v>
      </c>
      <c r="AE221">
        <v>344.4</v>
      </c>
      <c r="AF221">
        <v>0</v>
      </c>
      <c r="AG221">
        <v>364.8</v>
      </c>
      <c r="AH221">
        <v>0</v>
      </c>
      <c r="AI221">
        <v>709.2</v>
      </c>
      <c r="AJ221" s="47">
        <v>11290.8</v>
      </c>
      <c r="AK221" s="6" t="s">
        <v>786</v>
      </c>
    </row>
    <row r="222" spans="1:37" s="6" customFormat="1" ht="15" x14ac:dyDescent="0.25">
      <c r="A222" s="16">
        <f t="shared" si="71"/>
        <v>203</v>
      </c>
      <c r="B222" s="24" t="s">
        <v>6</v>
      </c>
      <c r="C222" s="14" t="s">
        <v>298</v>
      </c>
      <c r="D222" s="14" t="s">
        <v>5</v>
      </c>
      <c r="E222" s="14" t="s">
        <v>4</v>
      </c>
      <c r="F222" s="14" t="s">
        <v>7</v>
      </c>
      <c r="G222" s="13">
        <v>45231</v>
      </c>
      <c r="H222" s="13">
        <v>45412</v>
      </c>
      <c r="I222" s="12">
        <v>15000</v>
      </c>
      <c r="J222" s="12">
        <v>0</v>
      </c>
      <c r="K222" s="12">
        <v>0</v>
      </c>
      <c r="L222" s="12">
        <f t="shared" si="61"/>
        <v>430.5</v>
      </c>
      <c r="M222" s="12">
        <f t="shared" si="62"/>
        <v>1065</v>
      </c>
      <c r="N222" s="12">
        <f t="shared" si="63"/>
        <v>172.5</v>
      </c>
      <c r="O222" s="12">
        <f t="shared" si="64"/>
        <v>456</v>
      </c>
      <c r="P222" s="12">
        <f t="shared" si="65"/>
        <v>1063.5</v>
      </c>
      <c r="Q222" s="12"/>
      <c r="R222" s="12">
        <f t="shared" si="66"/>
        <v>3187.5</v>
      </c>
      <c r="S222" s="12">
        <v>0</v>
      </c>
      <c r="T222" s="12">
        <f t="shared" si="67"/>
        <v>886.5</v>
      </c>
      <c r="U222" s="12">
        <f t="shared" si="68"/>
        <v>2301</v>
      </c>
      <c r="V222" s="12">
        <f t="shared" si="69"/>
        <v>14113.5</v>
      </c>
      <c r="W222" s="49">
        <f t="shared" si="70"/>
        <v>0</v>
      </c>
      <c r="X222">
        <v>3103239707</v>
      </c>
      <c r="Y222" t="s">
        <v>298</v>
      </c>
      <c r="Z222" t="s">
        <v>5</v>
      </c>
      <c r="AA222">
        <v>205</v>
      </c>
      <c r="AB222" s="47">
        <v>15000</v>
      </c>
      <c r="AC222">
        <v>0</v>
      </c>
      <c r="AD222" s="47">
        <v>15000</v>
      </c>
      <c r="AE222">
        <v>430.5</v>
      </c>
      <c r="AF222">
        <v>0</v>
      </c>
      <c r="AG222">
        <v>456</v>
      </c>
      <c r="AH222">
        <v>0</v>
      </c>
      <c r="AI222">
        <v>886.5</v>
      </c>
      <c r="AJ222" s="47">
        <v>14113.5</v>
      </c>
      <c r="AK222" s="6" t="s">
        <v>786</v>
      </c>
    </row>
    <row r="223" spans="1:37" s="6" customFormat="1" ht="15" x14ac:dyDescent="0.25">
      <c r="A223" s="16">
        <f t="shared" si="71"/>
        <v>204</v>
      </c>
      <c r="B223" s="24" t="s">
        <v>6</v>
      </c>
      <c r="C223" s="14" t="s">
        <v>297</v>
      </c>
      <c r="D223" s="14" t="s">
        <v>5</v>
      </c>
      <c r="E223" s="14" t="s">
        <v>4</v>
      </c>
      <c r="F223" s="14" t="s">
        <v>3</v>
      </c>
      <c r="G223" s="13">
        <v>45231</v>
      </c>
      <c r="H223" s="13">
        <v>45412</v>
      </c>
      <c r="I223" s="12">
        <v>18000</v>
      </c>
      <c r="J223" s="12">
        <v>0</v>
      </c>
      <c r="K223" s="12">
        <v>0</v>
      </c>
      <c r="L223" s="12">
        <f t="shared" si="61"/>
        <v>516.6</v>
      </c>
      <c r="M223" s="12">
        <f t="shared" si="62"/>
        <v>1277.9999999999998</v>
      </c>
      <c r="N223" s="12">
        <f t="shared" si="63"/>
        <v>207</v>
      </c>
      <c r="O223" s="12">
        <f t="shared" si="64"/>
        <v>547.20000000000005</v>
      </c>
      <c r="P223" s="12">
        <f t="shared" si="65"/>
        <v>1276.2</v>
      </c>
      <c r="Q223" s="12"/>
      <c r="R223" s="12">
        <f t="shared" si="66"/>
        <v>3825</v>
      </c>
      <c r="S223" s="12">
        <v>0</v>
      </c>
      <c r="T223" s="12">
        <f t="shared" si="67"/>
        <v>1063.8000000000002</v>
      </c>
      <c r="U223" s="12">
        <f t="shared" si="68"/>
        <v>2761.2</v>
      </c>
      <c r="V223" s="12">
        <f t="shared" si="69"/>
        <v>16936.2</v>
      </c>
      <c r="W223" s="49">
        <f t="shared" si="70"/>
        <v>0</v>
      </c>
      <c r="X223">
        <v>3102288010</v>
      </c>
      <c r="Y223" t="s">
        <v>297</v>
      </c>
      <c r="Z223" t="s">
        <v>5</v>
      </c>
      <c r="AA223">
        <v>209</v>
      </c>
      <c r="AB223" s="47">
        <v>18000</v>
      </c>
      <c r="AC223">
        <v>0</v>
      </c>
      <c r="AD223" s="47">
        <v>18000</v>
      </c>
      <c r="AE223">
        <v>516.6</v>
      </c>
      <c r="AF223">
        <v>0</v>
      </c>
      <c r="AG223">
        <v>547.20000000000005</v>
      </c>
      <c r="AH223">
        <v>0</v>
      </c>
      <c r="AI223" s="47">
        <v>1063.8</v>
      </c>
      <c r="AJ223" s="47">
        <v>16936.2</v>
      </c>
      <c r="AK223" s="6" t="s">
        <v>787</v>
      </c>
    </row>
    <row r="224" spans="1:37" s="6" customFormat="1" ht="15" x14ac:dyDescent="0.25">
      <c r="A224" s="16">
        <f t="shared" si="71"/>
        <v>205</v>
      </c>
      <c r="B224" s="24" t="s">
        <v>6</v>
      </c>
      <c r="C224" s="14" t="s">
        <v>296</v>
      </c>
      <c r="D224" s="14" t="s">
        <v>5</v>
      </c>
      <c r="E224" s="14" t="s">
        <v>4</v>
      </c>
      <c r="F224" s="14" t="s">
        <v>3</v>
      </c>
      <c r="G224" s="13">
        <v>45231</v>
      </c>
      <c r="H224" s="13">
        <v>45412</v>
      </c>
      <c r="I224" s="12">
        <v>70400</v>
      </c>
      <c r="J224" s="12">
        <v>5443.75</v>
      </c>
      <c r="K224" s="12">
        <v>0</v>
      </c>
      <c r="L224" s="12">
        <f t="shared" si="61"/>
        <v>2020.48</v>
      </c>
      <c r="M224" s="12">
        <f t="shared" si="62"/>
        <v>4998.3999999999996</v>
      </c>
      <c r="N224" s="12">
        <f t="shared" si="63"/>
        <v>809.6</v>
      </c>
      <c r="O224" s="12">
        <f t="shared" si="64"/>
        <v>2140.16</v>
      </c>
      <c r="P224" s="12">
        <f t="shared" si="65"/>
        <v>4991.3600000000006</v>
      </c>
      <c r="Q224" s="12"/>
      <c r="R224" s="12">
        <f t="shared" si="66"/>
        <v>14960</v>
      </c>
      <c r="S224" s="12">
        <v>0</v>
      </c>
      <c r="T224" s="12">
        <f t="shared" si="67"/>
        <v>9604.39</v>
      </c>
      <c r="U224" s="12">
        <f t="shared" si="68"/>
        <v>10799.36</v>
      </c>
      <c r="V224" s="12">
        <f t="shared" si="69"/>
        <v>60795.61</v>
      </c>
      <c r="W224" s="49">
        <f t="shared" si="70"/>
        <v>0</v>
      </c>
      <c r="X224">
        <v>3105742575</v>
      </c>
      <c r="Y224" t="s">
        <v>296</v>
      </c>
      <c r="Z224" t="s">
        <v>5</v>
      </c>
      <c r="AA224">
        <v>199</v>
      </c>
      <c r="AB224" s="47">
        <v>70400</v>
      </c>
      <c r="AC224">
        <v>0</v>
      </c>
      <c r="AD224" s="47">
        <v>70400</v>
      </c>
      <c r="AE224" s="47">
        <v>2020.48</v>
      </c>
      <c r="AF224" s="47">
        <v>5443.75</v>
      </c>
      <c r="AG224" s="47">
        <v>2140.16</v>
      </c>
      <c r="AH224">
        <v>0</v>
      </c>
      <c r="AI224" s="47">
        <v>9604.39</v>
      </c>
      <c r="AJ224" s="47">
        <v>60795.61</v>
      </c>
      <c r="AK224" s="6" t="s">
        <v>786</v>
      </c>
    </row>
    <row r="225" spans="1:37" s="6" customFormat="1" ht="15" x14ac:dyDescent="0.25">
      <c r="A225" s="16">
        <f t="shared" si="71"/>
        <v>206</v>
      </c>
      <c r="B225" s="24" t="s">
        <v>6</v>
      </c>
      <c r="C225" s="14" t="s">
        <v>295</v>
      </c>
      <c r="D225" s="14" t="s">
        <v>5</v>
      </c>
      <c r="E225" s="14" t="s">
        <v>4</v>
      </c>
      <c r="F225" s="14" t="s">
        <v>3</v>
      </c>
      <c r="G225" s="13">
        <v>45231</v>
      </c>
      <c r="H225" s="13">
        <v>45412</v>
      </c>
      <c r="I225" s="12">
        <v>42000</v>
      </c>
      <c r="J225" s="12">
        <v>0</v>
      </c>
      <c r="K225" s="12">
        <v>0</v>
      </c>
      <c r="L225" s="12">
        <f t="shared" si="61"/>
        <v>1205.4000000000001</v>
      </c>
      <c r="M225" s="12">
        <f t="shared" si="62"/>
        <v>2981.9999999999995</v>
      </c>
      <c r="N225" s="12">
        <f t="shared" si="63"/>
        <v>483</v>
      </c>
      <c r="O225" s="12">
        <f t="shared" si="64"/>
        <v>1276.8</v>
      </c>
      <c r="P225" s="12">
        <f t="shared" si="65"/>
        <v>2977.8</v>
      </c>
      <c r="Q225" s="12"/>
      <c r="R225" s="12">
        <f t="shared" si="66"/>
        <v>8925</v>
      </c>
      <c r="S225" s="12">
        <v>0</v>
      </c>
      <c r="T225" s="12">
        <f t="shared" si="67"/>
        <v>2482.1999999999998</v>
      </c>
      <c r="U225" s="12">
        <f t="shared" si="68"/>
        <v>6442.7999999999993</v>
      </c>
      <c r="V225" s="12">
        <f t="shared" si="69"/>
        <v>39517.800000000003</v>
      </c>
      <c r="W225" s="49">
        <f t="shared" si="70"/>
        <v>0</v>
      </c>
      <c r="X225">
        <v>40213004563</v>
      </c>
      <c r="Y225" t="s">
        <v>295</v>
      </c>
      <c r="Z225" t="s">
        <v>5</v>
      </c>
      <c r="AA225">
        <v>207</v>
      </c>
      <c r="AB225" s="47">
        <v>42000</v>
      </c>
      <c r="AC225">
        <v>0</v>
      </c>
      <c r="AD225" s="47">
        <v>42000</v>
      </c>
      <c r="AE225" s="47">
        <v>1205.4000000000001</v>
      </c>
      <c r="AF225">
        <v>0</v>
      </c>
      <c r="AG225" s="47">
        <v>1276.8</v>
      </c>
      <c r="AH225">
        <v>0</v>
      </c>
      <c r="AI225" s="47">
        <v>2482.1999999999998</v>
      </c>
      <c r="AJ225" s="47">
        <v>39517.800000000003</v>
      </c>
      <c r="AK225" s="6" t="s">
        <v>786</v>
      </c>
    </row>
    <row r="226" spans="1:37" s="6" customFormat="1" ht="15" customHeight="1" x14ac:dyDescent="0.25">
      <c r="A226" s="16">
        <f t="shared" si="71"/>
        <v>207</v>
      </c>
      <c r="B226" s="24" t="s">
        <v>6</v>
      </c>
      <c r="C226" s="14" t="s">
        <v>302</v>
      </c>
      <c r="D226" s="14" t="s">
        <v>5</v>
      </c>
      <c r="E226" s="14" t="s">
        <v>4</v>
      </c>
      <c r="F226" s="14" t="s">
        <v>7</v>
      </c>
      <c r="G226" s="13">
        <v>45078</v>
      </c>
      <c r="H226" s="13">
        <v>45260</v>
      </c>
      <c r="I226" s="12">
        <v>18000</v>
      </c>
      <c r="J226" s="12">
        <v>0</v>
      </c>
      <c r="K226" s="12">
        <v>0</v>
      </c>
      <c r="L226" s="12">
        <f t="shared" si="61"/>
        <v>516.6</v>
      </c>
      <c r="M226" s="12">
        <f t="shared" si="62"/>
        <v>1277.9999999999998</v>
      </c>
      <c r="N226" s="12">
        <f t="shared" si="63"/>
        <v>207</v>
      </c>
      <c r="O226" s="12">
        <f t="shared" si="64"/>
        <v>547.20000000000005</v>
      </c>
      <c r="P226" s="12">
        <f t="shared" si="65"/>
        <v>1276.2</v>
      </c>
      <c r="Q226" s="12"/>
      <c r="R226" s="12">
        <f t="shared" si="66"/>
        <v>3825</v>
      </c>
      <c r="S226" s="12">
        <v>0</v>
      </c>
      <c r="T226" s="12">
        <f t="shared" si="67"/>
        <v>1063.8000000000002</v>
      </c>
      <c r="U226" s="12">
        <f t="shared" si="68"/>
        <v>2761.2</v>
      </c>
      <c r="V226" s="12">
        <f t="shared" si="69"/>
        <v>16936.2</v>
      </c>
      <c r="W226" s="49">
        <f t="shared" si="70"/>
        <v>0</v>
      </c>
      <c r="X226">
        <v>3103040311</v>
      </c>
      <c r="Y226" t="s">
        <v>302</v>
      </c>
      <c r="Z226" t="s">
        <v>5</v>
      </c>
      <c r="AA226">
        <v>183</v>
      </c>
      <c r="AB226" s="47">
        <v>18000</v>
      </c>
      <c r="AC226">
        <v>0</v>
      </c>
      <c r="AD226" s="47">
        <v>18000</v>
      </c>
      <c r="AE226">
        <v>516.6</v>
      </c>
      <c r="AF226">
        <v>0</v>
      </c>
      <c r="AG226">
        <v>547.20000000000005</v>
      </c>
      <c r="AH226">
        <v>0</v>
      </c>
      <c r="AI226" s="47">
        <v>1063.8</v>
      </c>
      <c r="AJ226" s="47">
        <v>16936.2</v>
      </c>
      <c r="AK226" s="6" t="s">
        <v>786</v>
      </c>
    </row>
    <row r="227" spans="1:37" s="6" customFormat="1" ht="15" x14ac:dyDescent="0.25">
      <c r="A227" s="16">
        <f t="shared" si="71"/>
        <v>208</v>
      </c>
      <c r="B227" s="24" t="s">
        <v>6</v>
      </c>
      <c r="C227" s="14" t="s">
        <v>336</v>
      </c>
      <c r="D227" s="14" t="s">
        <v>5</v>
      </c>
      <c r="E227" s="14" t="s">
        <v>4</v>
      </c>
      <c r="F227" s="14" t="s">
        <v>7</v>
      </c>
      <c r="G227" s="13">
        <v>45078</v>
      </c>
      <c r="H227" s="13">
        <v>45260</v>
      </c>
      <c r="I227" s="12">
        <v>33000</v>
      </c>
      <c r="J227" s="12">
        <v>0</v>
      </c>
      <c r="K227" s="12">
        <v>0</v>
      </c>
      <c r="L227" s="12">
        <f t="shared" si="61"/>
        <v>947.1</v>
      </c>
      <c r="M227" s="12">
        <f t="shared" si="62"/>
        <v>2343</v>
      </c>
      <c r="N227" s="12">
        <f t="shared" si="63"/>
        <v>379.5</v>
      </c>
      <c r="O227" s="12">
        <f t="shared" si="64"/>
        <v>1003.2</v>
      </c>
      <c r="P227" s="12">
        <f t="shared" si="65"/>
        <v>2339.7000000000003</v>
      </c>
      <c r="Q227" s="12"/>
      <c r="R227" s="12">
        <f t="shared" si="66"/>
        <v>7012.5</v>
      </c>
      <c r="S227" s="12">
        <v>0</v>
      </c>
      <c r="T227" s="12">
        <f t="shared" si="67"/>
        <v>1950.3000000000002</v>
      </c>
      <c r="U227" s="12">
        <f t="shared" si="68"/>
        <v>5062.2000000000007</v>
      </c>
      <c r="V227" s="12">
        <f t="shared" si="69"/>
        <v>31049.7</v>
      </c>
      <c r="W227" s="49">
        <f t="shared" si="70"/>
        <v>0</v>
      </c>
      <c r="X227">
        <v>112593330</v>
      </c>
      <c r="Y227" t="s">
        <v>336</v>
      </c>
      <c r="Z227" t="s">
        <v>5</v>
      </c>
      <c r="AA227">
        <v>38</v>
      </c>
      <c r="AB227" s="47">
        <v>33000</v>
      </c>
      <c r="AC227">
        <v>0</v>
      </c>
      <c r="AD227" s="47">
        <v>33000</v>
      </c>
      <c r="AE227">
        <v>947.1</v>
      </c>
      <c r="AF227">
        <v>0</v>
      </c>
      <c r="AG227" s="47">
        <v>1003.2</v>
      </c>
      <c r="AH227">
        <v>0</v>
      </c>
      <c r="AI227" s="47">
        <v>1950.3</v>
      </c>
      <c r="AJ227" s="47">
        <v>31049.7</v>
      </c>
      <c r="AK227" s="6" t="s">
        <v>786</v>
      </c>
    </row>
    <row r="228" spans="1:37" s="6" customFormat="1" ht="15" x14ac:dyDescent="0.25">
      <c r="A228" s="16">
        <f t="shared" si="71"/>
        <v>209</v>
      </c>
      <c r="B228" s="24" t="s">
        <v>6</v>
      </c>
      <c r="C228" s="14" t="s">
        <v>640</v>
      </c>
      <c r="D228" s="14" t="s">
        <v>5</v>
      </c>
      <c r="E228" s="14" t="s">
        <v>4</v>
      </c>
      <c r="F228" s="14" t="s">
        <v>3</v>
      </c>
      <c r="G228" s="13">
        <v>45170</v>
      </c>
      <c r="H228" s="13">
        <v>45350</v>
      </c>
      <c r="I228" s="12">
        <v>26400</v>
      </c>
      <c r="J228" s="12">
        <v>0</v>
      </c>
      <c r="K228" s="12">
        <v>0</v>
      </c>
      <c r="L228" s="12">
        <f t="shared" si="61"/>
        <v>757.68</v>
      </c>
      <c r="M228" s="12">
        <f t="shared" si="62"/>
        <v>1874.3999999999999</v>
      </c>
      <c r="N228" s="12">
        <f t="shared" si="63"/>
        <v>303.60000000000002</v>
      </c>
      <c r="O228" s="12">
        <f t="shared" si="64"/>
        <v>802.56</v>
      </c>
      <c r="P228" s="12">
        <f t="shared" si="65"/>
        <v>1871.7600000000002</v>
      </c>
      <c r="Q228" s="12"/>
      <c r="R228" s="12">
        <f t="shared" si="66"/>
        <v>5610</v>
      </c>
      <c r="S228" s="12">
        <v>0</v>
      </c>
      <c r="T228" s="12">
        <f t="shared" si="67"/>
        <v>1560.2399999999998</v>
      </c>
      <c r="U228" s="12">
        <f t="shared" si="68"/>
        <v>4049.76</v>
      </c>
      <c r="V228" s="12">
        <f t="shared" si="69"/>
        <v>24839.760000000002</v>
      </c>
      <c r="W228" s="49">
        <f t="shared" si="70"/>
        <v>0</v>
      </c>
      <c r="X228">
        <v>40221457274</v>
      </c>
      <c r="Y228" t="s">
        <v>640</v>
      </c>
      <c r="Z228" t="s">
        <v>5</v>
      </c>
      <c r="AA228">
        <v>219</v>
      </c>
      <c r="AB228" s="47">
        <v>26400</v>
      </c>
      <c r="AC228">
        <v>0</v>
      </c>
      <c r="AD228" s="47">
        <v>26400</v>
      </c>
      <c r="AE228">
        <v>757.68</v>
      </c>
      <c r="AF228">
        <v>0</v>
      </c>
      <c r="AG228">
        <v>802.56</v>
      </c>
      <c r="AH228">
        <v>0</v>
      </c>
      <c r="AI228" s="47">
        <v>1560.24</v>
      </c>
      <c r="AJ228" s="47">
        <v>24839.759999999998</v>
      </c>
      <c r="AK228" s="6" t="s">
        <v>786</v>
      </c>
    </row>
    <row r="229" spans="1:37" s="6" customFormat="1" ht="15" x14ac:dyDescent="0.25">
      <c r="A229" s="16">
        <f t="shared" si="71"/>
        <v>210</v>
      </c>
      <c r="B229" s="24" t="s">
        <v>6</v>
      </c>
      <c r="C229" s="14" t="s">
        <v>625</v>
      </c>
      <c r="D229" s="14" t="s">
        <v>5</v>
      </c>
      <c r="E229" s="14" t="s">
        <v>4</v>
      </c>
      <c r="F229" s="14" t="s">
        <v>3</v>
      </c>
      <c r="G229" s="13">
        <v>45170</v>
      </c>
      <c r="H229" s="13">
        <v>45350</v>
      </c>
      <c r="I229" s="12">
        <v>18000</v>
      </c>
      <c r="J229" s="12">
        <v>0</v>
      </c>
      <c r="K229" s="12">
        <v>0</v>
      </c>
      <c r="L229" s="12">
        <f t="shared" si="61"/>
        <v>516.6</v>
      </c>
      <c r="M229" s="12">
        <f t="shared" si="62"/>
        <v>1277.9999999999998</v>
      </c>
      <c r="N229" s="12">
        <f t="shared" si="63"/>
        <v>207</v>
      </c>
      <c r="O229" s="12">
        <f t="shared" si="64"/>
        <v>547.20000000000005</v>
      </c>
      <c r="P229" s="12">
        <f t="shared" si="65"/>
        <v>1276.2</v>
      </c>
      <c r="Q229" s="12"/>
      <c r="R229" s="12">
        <f t="shared" si="66"/>
        <v>3825</v>
      </c>
      <c r="S229" s="12">
        <v>0</v>
      </c>
      <c r="T229" s="12">
        <f t="shared" si="67"/>
        <v>1063.8000000000002</v>
      </c>
      <c r="U229" s="12">
        <f t="shared" si="68"/>
        <v>2761.2</v>
      </c>
      <c r="V229" s="12">
        <f t="shared" si="69"/>
        <v>16936.2</v>
      </c>
      <c r="W229" s="49">
        <f t="shared" si="70"/>
        <v>0</v>
      </c>
      <c r="X229">
        <v>3105687812</v>
      </c>
      <c r="Y229" t="s">
        <v>625</v>
      </c>
      <c r="Z229" t="s">
        <v>5</v>
      </c>
      <c r="AA229">
        <v>213</v>
      </c>
      <c r="AB229" s="47">
        <v>18000</v>
      </c>
      <c r="AC229">
        <v>0</v>
      </c>
      <c r="AD229" s="47">
        <v>18000</v>
      </c>
      <c r="AE229">
        <v>516.6</v>
      </c>
      <c r="AF229">
        <v>0</v>
      </c>
      <c r="AG229">
        <v>547.20000000000005</v>
      </c>
      <c r="AH229">
        <v>0</v>
      </c>
      <c r="AI229" s="47">
        <v>1063.8</v>
      </c>
      <c r="AJ229" s="47">
        <v>16936.2</v>
      </c>
      <c r="AK229" s="6" t="s">
        <v>786</v>
      </c>
    </row>
    <row r="230" spans="1:37" s="6" customFormat="1" ht="15" x14ac:dyDescent="0.25">
      <c r="A230" s="16">
        <f t="shared" si="71"/>
        <v>211</v>
      </c>
      <c r="B230" s="24" t="s">
        <v>6</v>
      </c>
      <c r="C230" s="14" t="s">
        <v>638</v>
      </c>
      <c r="D230" s="14" t="s">
        <v>5</v>
      </c>
      <c r="E230" s="14" t="s">
        <v>4</v>
      </c>
      <c r="F230" s="14" t="s">
        <v>3</v>
      </c>
      <c r="G230" s="13">
        <v>45170</v>
      </c>
      <c r="H230" s="13">
        <v>45350</v>
      </c>
      <c r="I230" s="12">
        <v>33000</v>
      </c>
      <c r="J230" s="12">
        <v>0</v>
      </c>
      <c r="K230" s="12">
        <v>0</v>
      </c>
      <c r="L230" s="12">
        <f t="shared" si="61"/>
        <v>947.1</v>
      </c>
      <c r="M230" s="12">
        <f t="shared" si="62"/>
        <v>2343</v>
      </c>
      <c r="N230" s="12">
        <f t="shared" si="63"/>
        <v>379.5</v>
      </c>
      <c r="O230" s="12">
        <f t="shared" si="64"/>
        <v>1003.2</v>
      </c>
      <c r="P230" s="12">
        <f t="shared" si="65"/>
        <v>2339.7000000000003</v>
      </c>
      <c r="Q230" s="12"/>
      <c r="R230" s="12">
        <f t="shared" si="66"/>
        <v>7012.5</v>
      </c>
      <c r="S230" s="12">
        <v>0</v>
      </c>
      <c r="T230" s="12">
        <f t="shared" si="67"/>
        <v>1950.3000000000002</v>
      </c>
      <c r="U230" s="12">
        <f t="shared" si="68"/>
        <v>5062.2000000000007</v>
      </c>
      <c r="V230" s="12">
        <f t="shared" si="69"/>
        <v>31049.7</v>
      </c>
      <c r="W230" s="49">
        <f t="shared" si="70"/>
        <v>0</v>
      </c>
      <c r="X230">
        <v>40213421478</v>
      </c>
      <c r="Y230" t="s">
        <v>638</v>
      </c>
      <c r="Z230" t="s">
        <v>5</v>
      </c>
      <c r="AA230">
        <v>215</v>
      </c>
      <c r="AB230" s="47">
        <v>33000</v>
      </c>
      <c r="AC230">
        <v>0</v>
      </c>
      <c r="AD230" s="47">
        <v>33000</v>
      </c>
      <c r="AE230">
        <v>947.1</v>
      </c>
      <c r="AF230">
        <v>0</v>
      </c>
      <c r="AG230" s="47">
        <v>1003.2</v>
      </c>
      <c r="AH230">
        <v>0</v>
      </c>
      <c r="AI230" s="47">
        <v>1950.3</v>
      </c>
      <c r="AJ230" s="47">
        <v>31049.7</v>
      </c>
      <c r="AK230" s="6" t="s">
        <v>787</v>
      </c>
    </row>
    <row r="231" spans="1:37" s="6" customFormat="1" ht="15" x14ac:dyDescent="0.25">
      <c r="A231" s="16">
        <f t="shared" si="71"/>
        <v>212</v>
      </c>
      <c r="B231" s="24" t="s">
        <v>6</v>
      </c>
      <c r="C231" s="14" t="s">
        <v>607</v>
      </c>
      <c r="D231" s="14" t="s">
        <v>5</v>
      </c>
      <c r="E231" s="14" t="s">
        <v>4</v>
      </c>
      <c r="F231" s="14" t="s">
        <v>7</v>
      </c>
      <c r="G231" s="13">
        <v>45170</v>
      </c>
      <c r="H231" s="13">
        <v>45350</v>
      </c>
      <c r="I231" s="12">
        <v>78000</v>
      </c>
      <c r="J231" s="12">
        <v>6930.42</v>
      </c>
      <c r="K231" s="12">
        <v>0</v>
      </c>
      <c r="L231" s="12">
        <f t="shared" si="61"/>
        <v>2238.6</v>
      </c>
      <c r="M231" s="12">
        <f t="shared" si="62"/>
        <v>5537.9999999999991</v>
      </c>
      <c r="N231" s="12">
        <f t="shared" si="63"/>
        <v>897</v>
      </c>
      <c r="O231" s="12">
        <f t="shared" si="64"/>
        <v>2371.1999999999998</v>
      </c>
      <c r="P231" s="12">
        <f t="shared" si="65"/>
        <v>5530.2000000000007</v>
      </c>
      <c r="Q231" s="12"/>
      <c r="R231" s="12">
        <f t="shared" si="66"/>
        <v>16575</v>
      </c>
      <c r="S231" s="12">
        <v>0</v>
      </c>
      <c r="T231" s="12">
        <f t="shared" si="67"/>
        <v>11540.22</v>
      </c>
      <c r="U231" s="12">
        <f t="shared" si="68"/>
        <v>11965.2</v>
      </c>
      <c r="V231" s="12">
        <f t="shared" si="69"/>
        <v>66459.78</v>
      </c>
      <c r="W231" s="49">
        <f t="shared" si="70"/>
        <v>0</v>
      </c>
      <c r="X231">
        <v>100174929</v>
      </c>
      <c r="Y231" t="s">
        <v>607</v>
      </c>
      <c r="Z231" t="s">
        <v>5</v>
      </c>
      <c r="AA231">
        <v>392</v>
      </c>
      <c r="AB231" s="47">
        <v>78000</v>
      </c>
      <c r="AC231">
        <v>0</v>
      </c>
      <c r="AD231" s="47">
        <v>78000</v>
      </c>
      <c r="AE231" s="47">
        <v>2238.6</v>
      </c>
      <c r="AF231" s="47">
        <v>6930.42</v>
      </c>
      <c r="AG231" s="47">
        <v>2371.1999999999998</v>
      </c>
      <c r="AH231">
        <v>0</v>
      </c>
      <c r="AI231" s="47">
        <v>11540.22</v>
      </c>
      <c r="AJ231" s="47">
        <v>66459.78</v>
      </c>
      <c r="AK231" s="6" t="s">
        <v>787</v>
      </c>
    </row>
    <row r="232" spans="1:37" s="6" customFormat="1" ht="15" x14ac:dyDescent="0.25">
      <c r="A232" s="16">
        <f t="shared" si="71"/>
        <v>213</v>
      </c>
      <c r="B232" s="24" t="s">
        <v>6</v>
      </c>
      <c r="C232" s="14" t="s">
        <v>641</v>
      </c>
      <c r="D232" s="14" t="s">
        <v>5</v>
      </c>
      <c r="E232" s="14" t="s">
        <v>4</v>
      </c>
      <c r="F232" s="14" t="s">
        <v>3</v>
      </c>
      <c r="G232" s="13">
        <v>45170</v>
      </c>
      <c r="H232" s="13">
        <v>45350</v>
      </c>
      <c r="I232" s="12">
        <v>18000</v>
      </c>
      <c r="J232" s="12">
        <v>0</v>
      </c>
      <c r="K232" s="12">
        <v>0</v>
      </c>
      <c r="L232" s="12">
        <f t="shared" si="61"/>
        <v>516.6</v>
      </c>
      <c r="M232" s="12">
        <f t="shared" si="62"/>
        <v>1277.9999999999998</v>
      </c>
      <c r="N232" s="12">
        <f t="shared" si="63"/>
        <v>207</v>
      </c>
      <c r="O232" s="12">
        <f t="shared" si="64"/>
        <v>547.20000000000005</v>
      </c>
      <c r="P232" s="12">
        <f t="shared" si="65"/>
        <v>1276.2</v>
      </c>
      <c r="Q232" s="12"/>
      <c r="R232" s="12">
        <f t="shared" si="66"/>
        <v>3825</v>
      </c>
      <c r="S232" s="12">
        <v>0</v>
      </c>
      <c r="T232" s="12">
        <f t="shared" si="67"/>
        <v>1063.8000000000002</v>
      </c>
      <c r="U232" s="12">
        <f t="shared" si="68"/>
        <v>2761.2</v>
      </c>
      <c r="V232" s="12">
        <f t="shared" si="69"/>
        <v>16936.2</v>
      </c>
      <c r="W232" s="49">
        <f t="shared" si="70"/>
        <v>0</v>
      </c>
      <c r="X232">
        <v>40225116173</v>
      </c>
      <c r="Y232" t="s">
        <v>641</v>
      </c>
      <c r="Z232" t="s">
        <v>5</v>
      </c>
      <c r="AA232">
        <v>227</v>
      </c>
      <c r="AB232" s="47">
        <v>18000</v>
      </c>
      <c r="AC232">
        <v>0</v>
      </c>
      <c r="AD232" s="47">
        <v>18000</v>
      </c>
      <c r="AE232">
        <v>516.6</v>
      </c>
      <c r="AF232">
        <v>0</v>
      </c>
      <c r="AG232">
        <v>547.20000000000005</v>
      </c>
      <c r="AH232">
        <v>0</v>
      </c>
      <c r="AI232" s="47">
        <v>1063.8</v>
      </c>
      <c r="AJ232" s="47">
        <v>16936.2</v>
      </c>
      <c r="AK232" s="6" t="s">
        <v>787</v>
      </c>
    </row>
    <row r="233" spans="1:37" s="6" customFormat="1" ht="15" x14ac:dyDescent="0.25">
      <c r="A233" s="16">
        <f t="shared" si="71"/>
        <v>214</v>
      </c>
      <c r="B233" s="24" t="s">
        <v>6</v>
      </c>
      <c r="C233" s="14" t="s">
        <v>632</v>
      </c>
      <c r="D233" s="14" t="s">
        <v>5</v>
      </c>
      <c r="E233" s="14" t="s">
        <v>4</v>
      </c>
      <c r="F233" s="14" t="s">
        <v>7</v>
      </c>
      <c r="G233" s="13">
        <v>45170</v>
      </c>
      <c r="H233" s="13">
        <v>45350</v>
      </c>
      <c r="I233" s="12">
        <v>45000</v>
      </c>
      <c r="J233" s="12">
        <v>1148.33</v>
      </c>
      <c r="K233" s="12">
        <v>0</v>
      </c>
      <c r="L233" s="12">
        <f t="shared" si="61"/>
        <v>1291.5</v>
      </c>
      <c r="M233" s="12">
        <f t="shared" si="62"/>
        <v>3194.9999999999995</v>
      </c>
      <c r="N233" s="12">
        <f t="shared" si="63"/>
        <v>517.5</v>
      </c>
      <c r="O233" s="12">
        <f t="shared" si="64"/>
        <v>1368</v>
      </c>
      <c r="P233" s="12">
        <f t="shared" si="65"/>
        <v>3190.5</v>
      </c>
      <c r="Q233" s="12"/>
      <c r="R233" s="12">
        <f t="shared" si="66"/>
        <v>9562.5</v>
      </c>
      <c r="S233" s="12">
        <v>0</v>
      </c>
      <c r="T233" s="12">
        <f t="shared" si="67"/>
        <v>3807.83</v>
      </c>
      <c r="U233" s="12">
        <f t="shared" si="68"/>
        <v>6903</v>
      </c>
      <c r="V233" s="12">
        <f t="shared" si="69"/>
        <v>41192.17</v>
      </c>
      <c r="W233" s="49">
        <f t="shared" si="70"/>
        <v>0</v>
      </c>
      <c r="X233">
        <v>9500027710</v>
      </c>
      <c r="Y233" t="s">
        <v>632</v>
      </c>
      <c r="Z233" t="s">
        <v>5</v>
      </c>
      <c r="AA233">
        <v>225</v>
      </c>
      <c r="AB233" s="47">
        <v>45000</v>
      </c>
      <c r="AC233">
        <v>0</v>
      </c>
      <c r="AD233" s="47">
        <v>45000</v>
      </c>
      <c r="AE233" s="47">
        <v>1291.5</v>
      </c>
      <c r="AF233" s="47">
        <v>1148.33</v>
      </c>
      <c r="AG233" s="47">
        <v>1368</v>
      </c>
      <c r="AH233">
        <v>0</v>
      </c>
      <c r="AI233" s="47">
        <v>3807.83</v>
      </c>
      <c r="AJ233" s="47">
        <v>41192.17</v>
      </c>
      <c r="AK233" s="6" t="s">
        <v>787</v>
      </c>
    </row>
    <row r="234" spans="1:37" s="6" customFormat="1" ht="15" x14ac:dyDescent="0.25">
      <c r="A234" s="16">
        <f t="shared" si="71"/>
        <v>215</v>
      </c>
      <c r="B234" s="24" t="s">
        <v>6</v>
      </c>
      <c r="C234" s="14" t="s">
        <v>626</v>
      </c>
      <c r="D234" s="14" t="s">
        <v>5</v>
      </c>
      <c r="E234" s="14" t="s">
        <v>4</v>
      </c>
      <c r="F234" s="14" t="s">
        <v>3</v>
      </c>
      <c r="G234" s="13">
        <v>45170</v>
      </c>
      <c r="H234" s="13">
        <v>45350</v>
      </c>
      <c r="I234" s="12">
        <v>18000</v>
      </c>
      <c r="J234" s="12">
        <v>0</v>
      </c>
      <c r="K234" s="12">
        <v>0</v>
      </c>
      <c r="L234" s="12">
        <f t="shared" si="61"/>
        <v>516.6</v>
      </c>
      <c r="M234" s="12">
        <f t="shared" si="62"/>
        <v>1277.9999999999998</v>
      </c>
      <c r="N234" s="12">
        <f t="shared" si="63"/>
        <v>207</v>
      </c>
      <c r="O234" s="12">
        <f t="shared" si="64"/>
        <v>547.20000000000005</v>
      </c>
      <c r="P234" s="12">
        <f t="shared" si="65"/>
        <v>1276.2</v>
      </c>
      <c r="Q234" s="12"/>
      <c r="R234" s="12">
        <f t="shared" si="66"/>
        <v>3825</v>
      </c>
      <c r="S234" s="12">
        <v>0</v>
      </c>
      <c r="T234" s="12">
        <f t="shared" si="67"/>
        <v>1063.8000000000002</v>
      </c>
      <c r="U234" s="12">
        <f t="shared" si="68"/>
        <v>2761.2</v>
      </c>
      <c r="V234" s="12">
        <f t="shared" si="69"/>
        <v>16936.2</v>
      </c>
      <c r="W234" s="49">
        <f t="shared" si="70"/>
        <v>0</v>
      </c>
      <c r="X234">
        <v>3105705895</v>
      </c>
      <c r="Y234" t="s">
        <v>626</v>
      </c>
      <c r="Z234" t="s">
        <v>5</v>
      </c>
      <c r="AA234">
        <v>217</v>
      </c>
      <c r="AB234" s="47">
        <v>18000</v>
      </c>
      <c r="AC234">
        <v>0</v>
      </c>
      <c r="AD234" s="47">
        <v>18000</v>
      </c>
      <c r="AE234">
        <v>516.6</v>
      </c>
      <c r="AF234">
        <v>0</v>
      </c>
      <c r="AG234">
        <v>547.20000000000005</v>
      </c>
      <c r="AH234">
        <v>0</v>
      </c>
      <c r="AI234" s="47">
        <v>1063.8</v>
      </c>
      <c r="AJ234" s="47">
        <v>16936.2</v>
      </c>
      <c r="AK234" s="6" t="s">
        <v>787</v>
      </c>
    </row>
    <row r="235" spans="1:37" s="6" customFormat="1" ht="15" customHeight="1" x14ac:dyDescent="0.2">
      <c r="A235" s="20"/>
      <c r="B235" s="25" t="s">
        <v>294</v>
      </c>
      <c r="C235" s="20"/>
      <c r="D235" s="20"/>
      <c r="E235" s="20"/>
      <c r="F235" s="20"/>
      <c r="G235" s="19"/>
      <c r="H235" s="19"/>
      <c r="I235" s="18"/>
      <c r="J235" s="18"/>
      <c r="K235" s="18"/>
      <c r="L235" s="17"/>
      <c r="M235" s="17"/>
      <c r="N235" s="17"/>
      <c r="O235" s="17"/>
      <c r="P235" s="17"/>
      <c r="Q235" s="18"/>
      <c r="R235" s="17"/>
      <c r="S235" s="18"/>
      <c r="T235" s="17"/>
      <c r="U235" s="17"/>
      <c r="V235" s="17"/>
      <c r="W235" s="49">
        <f t="shared" si="70"/>
        <v>0</v>
      </c>
    </row>
    <row r="236" spans="1:37" s="6" customFormat="1" ht="15" x14ac:dyDescent="0.25">
      <c r="A236" s="16">
        <v>216</v>
      </c>
      <c r="B236" s="48" t="s">
        <v>93</v>
      </c>
      <c r="C236" s="14" t="s">
        <v>292</v>
      </c>
      <c r="D236" s="14" t="s">
        <v>291</v>
      </c>
      <c r="E236" s="14" t="s">
        <v>4</v>
      </c>
      <c r="F236" s="14" t="s">
        <v>7</v>
      </c>
      <c r="G236" s="13">
        <v>45200</v>
      </c>
      <c r="H236" s="13">
        <v>45351</v>
      </c>
      <c r="I236" s="12">
        <v>55000</v>
      </c>
      <c r="J236" s="12">
        <v>2559.6799999999998</v>
      </c>
      <c r="K236" s="12"/>
      <c r="L236" s="12">
        <f t="shared" ref="L236:L267" si="72">I236*2.87%</f>
        <v>1578.5</v>
      </c>
      <c r="M236" s="12">
        <f t="shared" ref="M236:M267" si="73">I236*7.1%</f>
        <v>3904.9999999999995</v>
      </c>
      <c r="N236" s="12">
        <f t="shared" ref="N236:N267" si="74">I236*1.15%</f>
        <v>632.5</v>
      </c>
      <c r="O236" s="12">
        <f t="shared" ref="O236:O267" si="75">I236*3.04%</f>
        <v>1672</v>
      </c>
      <c r="P236" s="12">
        <f t="shared" ref="P236:P267" si="76">I236*7.09%</f>
        <v>3899.5000000000005</v>
      </c>
      <c r="Q236" s="12"/>
      <c r="R236" s="12">
        <f t="shared" ref="R236:R267" si="77">L236+M236+N236+O236+P236</f>
        <v>11687.5</v>
      </c>
      <c r="S236" s="12">
        <v>6137</v>
      </c>
      <c r="T236" s="12">
        <f t="shared" ref="T236:T267" si="78">+L236+O236+Q236+S236+J236+K236</f>
        <v>11947.18</v>
      </c>
      <c r="U236" s="12">
        <f t="shared" ref="U236:U267" si="79">+P236+N236+M236</f>
        <v>8437</v>
      </c>
      <c r="V236" s="12">
        <f t="shared" ref="V236:V267" si="80">+I236-T236</f>
        <v>43052.82</v>
      </c>
      <c r="W236" s="49">
        <f t="shared" si="70"/>
        <v>0</v>
      </c>
      <c r="X236" t="s">
        <v>707</v>
      </c>
      <c r="Y236" t="s">
        <v>292</v>
      </c>
      <c r="Z236" t="s">
        <v>291</v>
      </c>
      <c r="AA236">
        <v>31</v>
      </c>
      <c r="AB236" s="47">
        <v>55000</v>
      </c>
      <c r="AC236">
        <v>0</v>
      </c>
      <c r="AD236" s="47">
        <v>55000</v>
      </c>
      <c r="AE236" s="47">
        <v>1578.5</v>
      </c>
      <c r="AF236" s="47">
        <v>2559.6799999999998</v>
      </c>
      <c r="AG236" s="47">
        <v>1672</v>
      </c>
      <c r="AH236" s="47">
        <v>6137</v>
      </c>
      <c r="AI236" s="47">
        <v>11947.18</v>
      </c>
      <c r="AJ236" s="47">
        <v>43052.82</v>
      </c>
      <c r="AK236" s="6" t="s">
        <v>786</v>
      </c>
    </row>
    <row r="237" spans="1:37" s="6" customFormat="1" ht="12" customHeight="1" x14ac:dyDescent="0.25">
      <c r="A237" s="16">
        <f t="shared" si="71"/>
        <v>217</v>
      </c>
      <c r="B237" s="48" t="s">
        <v>93</v>
      </c>
      <c r="C237" s="14" t="s">
        <v>765</v>
      </c>
      <c r="D237" s="14" t="s">
        <v>599</v>
      </c>
      <c r="E237" s="14" t="s">
        <v>4</v>
      </c>
      <c r="F237" s="14" t="s">
        <v>7</v>
      </c>
      <c r="G237" s="13">
        <v>45200</v>
      </c>
      <c r="H237" s="13">
        <v>45382</v>
      </c>
      <c r="I237" s="12">
        <v>45000</v>
      </c>
      <c r="J237" s="12">
        <v>1148.33</v>
      </c>
      <c r="K237" s="12">
        <v>0</v>
      </c>
      <c r="L237" s="12">
        <f t="shared" si="72"/>
        <v>1291.5</v>
      </c>
      <c r="M237" s="12">
        <f t="shared" si="73"/>
        <v>3194.9999999999995</v>
      </c>
      <c r="N237" s="12">
        <f t="shared" si="74"/>
        <v>517.5</v>
      </c>
      <c r="O237" s="12">
        <f t="shared" si="75"/>
        <v>1368</v>
      </c>
      <c r="P237" s="12">
        <f t="shared" si="76"/>
        <v>3190.5</v>
      </c>
      <c r="Q237" s="12"/>
      <c r="R237" s="12">
        <f t="shared" si="77"/>
        <v>9562.5</v>
      </c>
      <c r="S237" s="12">
        <v>0</v>
      </c>
      <c r="T237" s="12">
        <f t="shared" si="78"/>
        <v>3807.83</v>
      </c>
      <c r="U237" s="12">
        <f t="shared" si="79"/>
        <v>6903</v>
      </c>
      <c r="V237" s="12">
        <f t="shared" si="80"/>
        <v>41192.17</v>
      </c>
      <c r="W237" s="49">
        <f t="shared" si="70"/>
        <v>0</v>
      </c>
      <c r="X237" t="s">
        <v>764</v>
      </c>
      <c r="Y237" t="s">
        <v>765</v>
      </c>
      <c r="Z237" t="s">
        <v>599</v>
      </c>
      <c r="AA237">
        <v>33</v>
      </c>
      <c r="AB237" s="47">
        <v>45000</v>
      </c>
      <c r="AC237">
        <v>0</v>
      </c>
      <c r="AD237" s="47">
        <v>45000</v>
      </c>
      <c r="AE237" s="47">
        <v>1291.5</v>
      </c>
      <c r="AF237" s="47">
        <v>1148.33</v>
      </c>
      <c r="AG237" s="47">
        <v>1368</v>
      </c>
      <c r="AH237">
        <v>0</v>
      </c>
      <c r="AI237" s="47">
        <v>3807.83</v>
      </c>
      <c r="AJ237" s="47">
        <v>41192.17</v>
      </c>
      <c r="AK237" s="6" t="s">
        <v>787</v>
      </c>
    </row>
    <row r="238" spans="1:37" s="6" customFormat="1" ht="15" x14ac:dyDescent="0.25">
      <c r="A238" s="16">
        <f t="shared" si="71"/>
        <v>218</v>
      </c>
      <c r="B238" s="15" t="s">
        <v>290</v>
      </c>
      <c r="C238" s="14" t="s">
        <v>289</v>
      </c>
      <c r="D238" s="14" t="s">
        <v>578</v>
      </c>
      <c r="E238" s="14" t="s">
        <v>4</v>
      </c>
      <c r="F238" s="14" t="s">
        <v>7</v>
      </c>
      <c r="G238" s="13">
        <v>45078</v>
      </c>
      <c r="H238" s="13">
        <v>45260</v>
      </c>
      <c r="I238" s="12">
        <v>75000</v>
      </c>
      <c r="J238" s="12">
        <v>6309.38</v>
      </c>
      <c r="K238" s="12">
        <v>0</v>
      </c>
      <c r="L238" s="12">
        <f t="shared" si="72"/>
        <v>2152.5</v>
      </c>
      <c r="M238" s="12">
        <f t="shared" si="73"/>
        <v>5324.9999999999991</v>
      </c>
      <c r="N238" s="12">
        <f t="shared" si="74"/>
        <v>862.5</v>
      </c>
      <c r="O238" s="12">
        <f t="shared" si="75"/>
        <v>2280</v>
      </c>
      <c r="P238" s="12">
        <f t="shared" si="76"/>
        <v>5317.5</v>
      </c>
      <c r="Q238" s="12"/>
      <c r="R238" s="12">
        <f t="shared" si="77"/>
        <v>15937.5</v>
      </c>
      <c r="S238" s="12">
        <v>10046</v>
      </c>
      <c r="T238" s="12">
        <f t="shared" si="78"/>
        <v>20787.88</v>
      </c>
      <c r="U238" s="12">
        <f t="shared" si="79"/>
        <v>11505</v>
      </c>
      <c r="V238" s="12">
        <f t="shared" si="80"/>
        <v>54212.119999999995</v>
      </c>
      <c r="W238" s="49">
        <f t="shared" si="70"/>
        <v>0</v>
      </c>
      <c r="X238" t="s">
        <v>700</v>
      </c>
      <c r="Y238" t="s">
        <v>289</v>
      </c>
      <c r="Z238" t="s">
        <v>578</v>
      </c>
      <c r="AA238">
        <v>1</v>
      </c>
      <c r="AB238" s="47">
        <v>75000</v>
      </c>
      <c r="AC238">
        <v>0</v>
      </c>
      <c r="AD238" s="47">
        <v>75000</v>
      </c>
      <c r="AE238" s="47">
        <v>2152.5</v>
      </c>
      <c r="AF238" s="47">
        <v>6309.38</v>
      </c>
      <c r="AG238" s="47">
        <v>2280</v>
      </c>
      <c r="AH238" s="47">
        <v>10046</v>
      </c>
      <c r="AI238" s="47">
        <v>20787.88</v>
      </c>
      <c r="AJ238" s="47">
        <v>54212.12</v>
      </c>
      <c r="AK238" s="6" t="s">
        <v>786</v>
      </c>
    </row>
    <row r="239" spans="1:37" s="6" customFormat="1" ht="12.75" customHeight="1" x14ac:dyDescent="0.25">
      <c r="A239" s="16">
        <f t="shared" si="71"/>
        <v>219</v>
      </c>
      <c r="B239" s="15" t="s">
        <v>196</v>
      </c>
      <c r="C239" s="14" t="s">
        <v>288</v>
      </c>
      <c r="D239" s="14" t="s">
        <v>558</v>
      </c>
      <c r="E239" s="14" t="s">
        <v>4</v>
      </c>
      <c r="F239" s="14" t="s">
        <v>7</v>
      </c>
      <c r="G239" s="13">
        <v>45078</v>
      </c>
      <c r="H239" s="13">
        <v>45260</v>
      </c>
      <c r="I239" s="12">
        <v>45000</v>
      </c>
      <c r="J239" s="12">
        <v>1148.33</v>
      </c>
      <c r="K239" s="12">
        <v>0</v>
      </c>
      <c r="L239" s="12">
        <f t="shared" si="72"/>
        <v>1291.5</v>
      </c>
      <c r="M239" s="12">
        <f t="shared" si="73"/>
        <v>3194.9999999999995</v>
      </c>
      <c r="N239" s="12">
        <f t="shared" si="74"/>
        <v>517.5</v>
      </c>
      <c r="O239" s="12">
        <f t="shared" si="75"/>
        <v>1368</v>
      </c>
      <c r="P239" s="12">
        <f t="shared" si="76"/>
        <v>3190.5</v>
      </c>
      <c r="Q239" s="12"/>
      <c r="R239" s="12">
        <f t="shared" si="77"/>
        <v>9562.5</v>
      </c>
      <c r="S239" s="12">
        <v>4846</v>
      </c>
      <c r="T239" s="12">
        <f t="shared" si="78"/>
        <v>8653.83</v>
      </c>
      <c r="U239" s="12">
        <f t="shared" si="79"/>
        <v>6903</v>
      </c>
      <c r="V239" s="12">
        <f t="shared" si="80"/>
        <v>36346.17</v>
      </c>
      <c r="W239" s="49">
        <f t="shared" si="70"/>
        <v>0</v>
      </c>
      <c r="X239" t="s">
        <v>666</v>
      </c>
      <c r="Y239" t="s">
        <v>288</v>
      </c>
      <c r="Z239" t="s">
        <v>558</v>
      </c>
      <c r="AA239">
        <v>4</v>
      </c>
      <c r="AB239" s="47">
        <v>45000</v>
      </c>
      <c r="AC239">
        <v>0</v>
      </c>
      <c r="AD239" s="47">
        <v>45000</v>
      </c>
      <c r="AE239" s="47">
        <v>1291.5</v>
      </c>
      <c r="AF239" s="47">
        <v>1148.33</v>
      </c>
      <c r="AG239" s="47">
        <v>1368</v>
      </c>
      <c r="AH239" s="47">
        <v>4846</v>
      </c>
      <c r="AI239" s="47">
        <v>8653.83</v>
      </c>
      <c r="AJ239" s="47">
        <v>36346.17</v>
      </c>
      <c r="AK239" s="6" t="s">
        <v>786</v>
      </c>
    </row>
    <row r="240" spans="1:37" ht="15" x14ac:dyDescent="0.25">
      <c r="A240" s="16">
        <f t="shared" si="71"/>
        <v>220</v>
      </c>
      <c r="B240" s="15" t="s">
        <v>287</v>
      </c>
      <c r="C240" s="14" t="s">
        <v>286</v>
      </c>
      <c r="D240" s="14" t="s">
        <v>582</v>
      </c>
      <c r="E240" s="14" t="s">
        <v>4</v>
      </c>
      <c r="F240" s="14" t="s">
        <v>3</v>
      </c>
      <c r="G240" s="13">
        <v>45078</v>
      </c>
      <c r="H240" s="13">
        <v>45260</v>
      </c>
      <c r="I240" s="12">
        <v>65000</v>
      </c>
      <c r="J240" s="12">
        <v>4427.58</v>
      </c>
      <c r="K240" s="12">
        <v>0</v>
      </c>
      <c r="L240" s="12">
        <f t="shared" si="72"/>
        <v>1865.5</v>
      </c>
      <c r="M240" s="12">
        <f t="shared" si="73"/>
        <v>4615</v>
      </c>
      <c r="N240" s="12">
        <f t="shared" si="74"/>
        <v>747.5</v>
      </c>
      <c r="O240" s="12">
        <f t="shared" si="75"/>
        <v>1976</v>
      </c>
      <c r="P240" s="12">
        <f t="shared" si="76"/>
        <v>4608.5</v>
      </c>
      <c r="Q240" s="12"/>
      <c r="R240" s="12">
        <f t="shared" si="77"/>
        <v>13812.5</v>
      </c>
      <c r="S240" s="12">
        <v>0</v>
      </c>
      <c r="T240" s="12">
        <f t="shared" si="78"/>
        <v>8269.08</v>
      </c>
      <c r="U240" s="12">
        <f t="shared" si="79"/>
        <v>9971</v>
      </c>
      <c r="V240" s="12">
        <f t="shared" si="80"/>
        <v>56730.92</v>
      </c>
      <c r="W240" s="49">
        <f t="shared" si="70"/>
        <v>0</v>
      </c>
      <c r="X240" t="s">
        <v>776</v>
      </c>
      <c r="Y240" t="s">
        <v>286</v>
      </c>
      <c r="Z240" t="s">
        <v>582</v>
      </c>
      <c r="AA240">
        <v>1</v>
      </c>
      <c r="AB240" s="47">
        <v>65000</v>
      </c>
      <c r="AC240">
        <v>0</v>
      </c>
      <c r="AD240" s="47">
        <v>65000</v>
      </c>
      <c r="AE240" s="47">
        <v>1865.5</v>
      </c>
      <c r="AF240" s="47">
        <v>4427.58</v>
      </c>
      <c r="AG240" s="47">
        <v>1976</v>
      </c>
      <c r="AH240">
        <v>0</v>
      </c>
      <c r="AI240" s="47">
        <v>8269.08</v>
      </c>
      <c r="AJ240" s="47">
        <v>56730.92</v>
      </c>
      <c r="AK240" s="6" t="s">
        <v>786</v>
      </c>
    </row>
    <row r="241" spans="1:37" s="6" customFormat="1" ht="12" customHeight="1" x14ac:dyDescent="0.25">
      <c r="A241" s="16">
        <f t="shared" si="71"/>
        <v>221</v>
      </c>
      <c r="B241" s="15" t="s">
        <v>287</v>
      </c>
      <c r="C241" s="14" t="s">
        <v>741</v>
      </c>
      <c r="D241" s="14" t="s">
        <v>742</v>
      </c>
      <c r="E241" s="14" t="s">
        <v>4</v>
      </c>
      <c r="F241" s="14" t="s">
        <v>7</v>
      </c>
      <c r="G241" s="13">
        <v>45200</v>
      </c>
      <c r="H241" s="13">
        <v>45382</v>
      </c>
      <c r="I241" s="12">
        <v>90000</v>
      </c>
      <c r="J241" s="12">
        <v>9753.1200000000008</v>
      </c>
      <c r="K241" s="12">
        <v>0</v>
      </c>
      <c r="L241" s="12">
        <f t="shared" si="72"/>
        <v>2583</v>
      </c>
      <c r="M241" s="12">
        <f t="shared" si="73"/>
        <v>6389.9999999999991</v>
      </c>
      <c r="N241" s="12">
        <f t="shared" si="74"/>
        <v>1035</v>
      </c>
      <c r="O241" s="12">
        <f t="shared" si="75"/>
        <v>2736</v>
      </c>
      <c r="P241" s="12">
        <f t="shared" si="76"/>
        <v>6381</v>
      </c>
      <c r="Q241" s="12"/>
      <c r="R241" s="12">
        <f t="shared" si="77"/>
        <v>19125</v>
      </c>
      <c r="S241" s="12">
        <v>0</v>
      </c>
      <c r="T241" s="12">
        <f t="shared" si="78"/>
        <v>15072.12</v>
      </c>
      <c r="U241" s="12">
        <f t="shared" si="79"/>
        <v>13806</v>
      </c>
      <c r="V241" s="12">
        <f t="shared" si="80"/>
        <v>74927.88</v>
      </c>
      <c r="W241" s="49">
        <f t="shared" si="70"/>
        <v>0</v>
      </c>
      <c r="X241" t="s">
        <v>740</v>
      </c>
      <c r="Y241" t="s">
        <v>741</v>
      </c>
      <c r="Z241" t="s">
        <v>742</v>
      </c>
      <c r="AA241">
        <v>3</v>
      </c>
      <c r="AB241" s="47">
        <v>90000</v>
      </c>
      <c r="AC241">
        <v>0</v>
      </c>
      <c r="AD241" s="47">
        <v>90000</v>
      </c>
      <c r="AE241" s="47">
        <v>2583</v>
      </c>
      <c r="AF241" s="47">
        <v>9753.1200000000008</v>
      </c>
      <c r="AG241" s="47">
        <v>2736</v>
      </c>
      <c r="AH241">
        <v>0</v>
      </c>
      <c r="AI241" s="47">
        <v>15072.12</v>
      </c>
      <c r="AJ241" s="47">
        <v>74927.88</v>
      </c>
      <c r="AK241" s="6" t="s">
        <v>787</v>
      </c>
    </row>
    <row r="242" spans="1:37" s="7" customFormat="1" ht="15" x14ac:dyDescent="0.25">
      <c r="A242" s="16">
        <f t="shared" si="71"/>
        <v>222</v>
      </c>
      <c r="B242" s="15" t="s">
        <v>90</v>
      </c>
      <c r="C242" s="14" t="s">
        <v>285</v>
      </c>
      <c r="D242" s="14" t="s">
        <v>405</v>
      </c>
      <c r="E242" s="14" t="s">
        <v>4</v>
      </c>
      <c r="F242" s="14" t="s">
        <v>7</v>
      </c>
      <c r="G242" s="13">
        <v>45078</v>
      </c>
      <c r="H242" s="13">
        <v>45260</v>
      </c>
      <c r="I242" s="12">
        <v>45000</v>
      </c>
      <c r="J242" s="12">
        <v>1148.33</v>
      </c>
      <c r="K242" s="12">
        <v>0</v>
      </c>
      <c r="L242" s="12">
        <f t="shared" si="72"/>
        <v>1291.5</v>
      </c>
      <c r="M242" s="12">
        <f t="shared" si="73"/>
        <v>3194.9999999999995</v>
      </c>
      <c r="N242" s="12">
        <f t="shared" si="74"/>
        <v>517.5</v>
      </c>
      <c r="O242" s="12">
        <f t="shared" si="75"/>
        <v>1368</v>
      </c>
      <c r="P242" s="12">
        <f t="shared" si="76"/>
        <v>3190.5</v>
      </c>
      <c r="Q242" s="12"/>
      <c r="R242" s="12">
        <f t="shared" si="77"/>
        <v>9562.5</v>
      </c>
      <c r="S242" s="12">
        <v>4096</v>
      </c>
      <c r="T242" s="12">
        <f t="shared" si="78"/>
        <v>7903.83</v>
      </c>
      <c r="U242" s="12">
        <f t="shared" si="79"/>
        <v>6903</v>
      </c>
      <c r="V242" s="12">
        <f t="shared" si="80"/>
        <v>37096.17</v>
      </c>
      <c r="W242" s="49">
        <f t="shared" si="70"/>
        <v>0</v>
      </c>
      <c r="X242" t="s">
        <v>696</v>
      </c>
      <c r="Y242" t="s">
        <v>285</v>
      </c>
      <c r="Z242" t="s">
        <v>405</v>
      </c>
      <c r="AA242">
        <v>1</v>
      </c>
      <c r="AB242" s="47">
        <v>45000</v>
      </c>
      <c r="AC242">
        <v>0</v>
      </c>
      <c r="AD242" s="47">
        <v>45000</v>
      </c>
      <c r="AE242" s="47">
        <v>1291.5</v>
      </c>
      <c r="AF242" s="47">
        <v>1148.33</v>
      </c>
      <c r="AG242" s="47">
        <v>1368</v>
      </c>
      <c r="AH242" s="47">
        <v>4096</v>
      </c>
      <c r="AI242" s="47">
        <v>7903.83</v>
      </c>
      <c r="AJ242" s="47">
        <v>37096.17</v>
      </c>
      <c r="AK242" s="6" t="s">
        <v>786</v>
      </c>
    </row>
    <row r="243" spans="1:37" s="7" customFormat="1" ht="15" x14ac:dyDescent="0.25">
      <c r="A243" s="16">
        <f t="shared" si="71"/>
        <v>223</v>
      </c>
      <c r="B243" s="15" t="s">
        <v>90</v>
      </c>
      <c r="C243" s="14" t="s">
        <v>284</v>
      </c>
      <c r="D243" s="14" t="s">
        <v>405</v>
      </c>
      <c r="E243" s="14" t="s">
        <v>4</v>
      </c>
      <c r="F243" s="14" t="s">
        <v>3</v>
      </c>
      <c r="G243" s="13">
        <v>45170</v>
      </c>
      <c r="H243" s="13">
        <v>45351</v>
      </c>
      <c r="I243" s="12">
        <v>45000</v>
      </c>
      <c r="J243" s="12">
        <v>1148.33</v>
      </c>
      <c r="K243" s="12">
        <v>0</v>
      </c>
      <c r="L243" s="12">
        <f t="shared" si="72"/>
        <v>1291.5</v>
      </c>
      <c r="M243" s="12">
        <f t="shared" si="73"/>
        <v>3194.9999999999995</v>
      </c>
      <c r="N243" s="12">
        <f t="shared" si="74"/>
        <v>517.5</v>
      </c>
      <c r="O243" s="12">
        <f t="shared" si="75"/>
        <v>1368</v>
      </c>
      <c r="P243" s="12">
        <f t="shared" si="76"/>
        <v>3190.5</v>
      </c>
      <c r="Q243" s="12"/>
      <c r="R243" s="12">
        <f t="shared" si="77"/>
        <v>9562.5</v>
      </c>
      <c r="S243" s="12">
        <v>0</v>
      </c>
      <c r="T243" s="12">
        <f t="shared" si="78"/>
        <v>3807.83</v>
      </c>
      <c r="U243" s="12">
        <f t="shared" si="79"/>
        <v>6903</v>
      </c>
      <c r="V243" s="12">
        <f t="shared" si="80"/>
        <v>41192.17</v>
      </c>
      <c r="W243" s="49">
        <f t="shared" si="70"/>
        <v>0</v>
      </c>
      <c r="X243" t="s">
        <v>695</v>
      </c>
      <c r="Y243" t="s">
        <v>284</v>
      </c>
      <c r="Z243" t="s">
        <v>405</v>
      </c>
      <c r="AA243">
        <v>2</v>
      </c>
      <c r="AB243" s="47">
        <v>45000</v>
      </c>
      <c r="AC243">
        <v>0</v>
      </c>
      <c r="AD243" s="47">
        <v>45000</v>
      </c>
      <c r="AE243" s="47">
        <v>1291.5</v>
      </c>
      <c r="AF243" s="47">
        <v>1148.33</v>
      </c>
      <c r="AG243" s="47">
        <v>1368</v>
      </c>
      <c r="AH243">
        <v>0</v>
      </c>
      <c r="AI243" s="47">
        <v>3807.83</v>
      </c>
      <c r="AJ243" s="47">
        <v>41192.17</v>
      </c>
      <c r="AK243" s="6" t="s">
        <v>786</v>
      </c>
    </row>
    <row r="244" spans="1:37" s="7" customFormat="1" ht="15" x14ac:dyDescent="0.25">
      <c r="A244" s="16">
        <f t="shared" si="71"/>
        <v>224</v>
      </c>
      <c r="B244" s="15" t="s">
        <v>90</v>
      </c>
      <c r="C244" s="14" t="s">
        <v>283</v>
      </c>
      <c r="D244" s="14" t="s">
        <v>405</v>
      </c>
      <c r="E244" s="14" t="s">
        <v>4</v>
      </c>
      <c r="F244" s="14" t="s">
        <v>3</v>
      </c>
      <c r="G244" s="13">
        <v>45170</v>
      </c>
      <c r="H244" s="13">
        <v>45351</v>
      </c>
      <c r="I244" s="12">
        <v>45000</v>
      </c>
      <c r="J244" s="12">
        <v>1148.33</v>
      </c>
      <c r="K244" s="12">
        <v>0</v>
      </c>
      <c r="L244" s="12">
        <f t="shared" si="72"/>
        <v>1291.5</v>
      </c>
      <c r="M244" s="12">
        <f t="shared" si="73"/>
        <v>3194.9999999999995</v>
      </c>
      <c r="N244" s="12">
        <f t="shared" si="74"/>
        <v>517.5</v>
      </c>
      <c r="O244" s="12">
        <f t="shared" si="75"/>
        <v>1368</v>
      </c>
      <c r="P244" s="12">
        <f t="shared" si="76"/>
        <v>3190.5</v>
      </c>
      <c r="Q244" s="12"/>
      <c r="R244" s="12">
        <f t="shared" si="77"/>
        <v>9562.5</v>
      </c>
      <c r="S244" s="12">
        <v>0</v>
      </c>
      <c r="T244" s="12">
        <f t="shared" si="78"/>
        <v>3807.83</v>
      </c>
      <c r="U244" s="12">
        <f t="shared" si="79"/>
        <v>6903</v>
      </c>
      <c r="V244" s="12">
        <f t="shared" si="80"/>
        <v>41192.17</v>
      </c>
      <c r="W244" s="49">
        <f t="shared" si="70"/>
        <v>0</v>
      </c>
      <c r="X244" t="s">
        <v>760</v>
      </c>
      <c r="Y244" t="s">
        <v>283</v>
      </c>
      <c r="Z244" t="s">
        <v>405</v>
      </c>
      <c r="AA244">
        <v>3</v>
      </c>
      <c r="AB244" s="47">
        <v>45000</v>
      </c>
      <c r="AC244">
        <v>0</v>
      </c>
      <c r="AD244" s="47">
        <v>45000</v>
      </c>
      <c r="AE244" s="47">
        <v>1291.5</v>
      </c>
      <c r="AF244" s="47">
        <v>1148.33</v>
      </c>
      <c r="AG244" s="47">
        <v>1368</v>
      </c>
      <c r="AH244">
        <v>0</v>
      </c>
      <c r="AI244" s="47">
        <v>3807.83</v>
      </c>
      <c r="AJ244" s="47">
        <v>41192.17</v>
      </c>
      <c r="AK244" s="6" t="s">
        <v>786</v>
      </c>
    </row>
    <row r="245" spans="1:37" s="6" customFormat="1" ht="12" customHeight="1" x14ac:dyDescent="0.25">
      <c r="A245" s="16">
        <f t="shared" si="71"/>
        <v>225</v>
      </c>
      <c r="B245" s="15" t="s">
        <v>788</v>
      </c>
      <c r="C245" s="14" t="s">
        <v>678</v>
      </c>
      <c r="D245" s="14" t="s">
        <v>197</v>
      </c>
      <c r="E245" s="14" t="s">
        <v>4</v>
      </c>
      <c r="F245" s="14" t="s">
        <v>3</v>
      </c>
      <c r="G245" s="13">
        <v>45200</v>
      </c>
      <c r="H245" s="13">
        <v>45382</v>
      </c>
      <c r="I245" s="12">
        <v>65000</v>
      </c>
      <c r="J245" s="12">
        <v>4427.58</v>
      </c>
      <c r="K245" s="12">
        <v>0</v>
      </c>
      <c r="L245" s="12">
        <f t="shared" si="72"/>
        <v>1865.5</v>
      </c>
      <c r="M245" s="12">
        <f t="shared" si="73"/>
        <v>4615</v>
      </c>
      <c r="N245" s="12">
        <f t="shared" si="74"/>
        <v>747.5</v>
      </c>
      <c r="O245" s="12">
        <f t="shared" si="75"/>
        <v>1976</v>
      </c>
      <c r="P245" s="12">
        <f t="shared" si="76"/>
        <v>4608.5</v>
      </c>
      <c r="Q245" s="12"/>
      <c r="R245" s="12">
        <f t="shared" si="77"/>
        <v>13812.5</v>
      </c>
      <c r="S245" s="12">
        <v>0</v>
      </c>
      <c r="T245" s="12">
        <f t="shared" si="78"/>
        <v>8269.08</v>
      </c>
      <c r="U245" s="12">
        <f t="shared" si="79"/>
        <v>9971</v>
      </c>
      <c r="V245" s="12">
        <f t="shared" si="80"/>
        <v>56730.92</v>
      </c>
      <c r="W245" s="49">
        <f t="shared" si="70"/>
        <v>0</v>
      </c>
      <c r="X245" t="s">
        <v>677</v>
      </c>
      <c r="Y245" t="s">
        <v>678</v>
      </c>
      <c r="Z245" t="s">
        <v>197</v>
      </c>
      <c r="AA245">
        <v>3</v>
      </c>
      <c r="AB245" s="47">
        <v>65000</v>
      </c>
      <c r="AC245">
        <v>0</v>
      </c>
      <c r="AD245" s="47">
        <v>65000</v>
      </c>
      <c r="AE245" s="47">
        <v>1865.5</v>
      </c>
      <c r="AF245" s="47">
        <v>4427.58</v>
      </c>
      <c r="AG245" s="47">
        <v>1976</v>
      </c>
      <c r="AH245">
        <v>0</v>
      </c>
      <c r="AI245" s="47">
        <v>8269.08</v>
      </c>
      <c r="AJ245" s="47">
        <v>56730.92</v>
      </c>
      <c r="AK245" s="6" t="s">
        <v>787</v>
      </c>
    </row>
    <row r="246" spans="1:37" s="7" customFormat="1" ht="15" x14ac:dyDescent="0.25">
      <c r="A246" s="16">
        <f t="shared" si="71"/>
        <v>226</v>
      </c>
      <c r="B246" s="15" t="s">
        <v>6</v>
      </c>
      <c r="C246" s="14" t="s">
        <v>282</v>
      </c>
      <c r="D246" s="14" t="s">
        <v>5</v>
      </c>
      <c r="E246" s="14" t="s">
        <v>4</v>
      </c>
      <c r="F246" s="14" t="s">
        <v>7</v>
      </c>
      <c r="G246" s="13">
        <v>45078</v>
      </c>
      <c r="H246" s="13">
        <v>45260</v>
      </c>
      <c r="I246" s="12">
        <v>15000</v>
      </c>
      <c r="J246" s="12">
        <v>0</v>
      </c>
      <c r="K246" s="12">
        <v>0</v>
      </c>
      <c r="L246" s="12">
        <f t="shared" si="72"/>
        <v>430.5</v>
      </c>
      <c r="M246" s="12">
        <f t="shared" si="73"/>
        <v>1065</v>
      </c>
      <c r="N246" s="12">
        <f t="shared" si="74"/>
        <v>172.5</v>
      </c>
      <c r="O246" s="12">
        <f t="shared" si="75"/>
        <v>456</v>
      </c>
      <c r="P246" s="12">
        <f t="shared" si="76"/>
        <v>1063.5</v>
      </c>
      <c r="Q246" s="12"/>
      <c r="R246" s="12">
        <f t="shared" si="77"/>
        <v>3187.5</v>
      </c>
      <c r="S246" s="12">
        <v>0</v>
      </c>
      <c r="T246" s="12">
        <f t="shared" si="78"/>
        <v>886.5</v>
      </c>
      <c r="U246" s="12">
        <f t="shared" si="79"/>
        <v>2301</v>
      </c>
      <c r="V246" s="12">
        <f t="shared" si="80"/>
        <v>14113.5</v>
      </c>
      <c r="W246" s="49">
        <f t="shared" si="70"/>
        <v>0</v>
      </c>
      <c r="X246">
        <v>110634862</v>
      </c>
      <c r="Y246" t="s">
        <v>282</v>
      </c>
      <c r="Z246" t="s">
        <v>5</v>
      </c>
      <c r="AA246">
        <v>11</v>
      </c>
      <c r="AB246" s="47">
        <v>15000</v>
      </c>
      <c r="AC246">
        <v>0</v>
      </c>
      <c r="AD246" s="47">
        <v>15000</v>
      </c>
      <c r="AE246">
        <v>430.5</v>
      </c>
      <c r="AF246">
        <v>0</v>
      </c>
      <c r="AG246">
        <v>456</v>
      </c>
      <c r="AH246">
        <v>0</v>
      </c>
      <c r="AI246">
        <v>886.5</v>
      </c>
      <c r="AJ246" s="47">
        <v>14113.5</v>
      </c>
      <c r="AK246" s="6" t="s">
        <v>786</v>
      </c>
    </row>
    <row r="247" spans="1:37" s="7" customFormat="1" ht="15" x14ac:dyDescent="0.25">
      <c r="A247" s="16">
        <f t="shared" si="71"/>
        <v>227</v>
      </c>
      <c r="B247" s="15" t="s">
        <v>6</v>
      </c>
      <c r="C247" s="14" t="s">
        <v>281</v>
      </c>
      <c r="D247" s="14" t="s">
        <v>5</v>
      </c>
      <c r="E247" s="14" t="s">
        <v>4</v>
      </c>
      <c r="F247" s="14" t="s">
        <v>7</v>
      </c>
      <c r="G247" s="13">
        <v>45078</v>
      </c>
      <c r="H247" s="13">
        <v>45260</v>
      </c>
      <c r="I247" s="12">
        <v>120000</v>
      </c>
      <c r="J247" s="12">
        <v>16809.87</v>
      </c>
      <c r="K247" s="12">
        <v>0</v>
      </c>
      <c r="L247" s="12">
        <f t="shared" si="72"/>
        <v>3444</v>
      </c>
      <c r="M247" s="12">
        <f t="shared" si="73"/>
        <v>8520</v>
      </c>
      <c r="N247" s="12">
        <f t="shared" si="74"/>
        <v>1380</v>
      </c>
      <c r="O247" s="12">
        <f t="shared" si="75"/>
        <v>3648</v>
      </c>
      <c r="P247" s="12">
        <f t="shared" si="76"/>
        <v>8508</v>
      </c>
      <c r="Q247" s="12"/>
      <c r="R247" s="12">
        <f t="shared" si="77"/>
        <v>25500</v>
      </c>
      <c r="S247" s="12">
        <v>0</v>
      </c>
      <c r="T247" s="12">
        <f t="shared" si="78"/>
        <v>23901.87</v>
      </c>
      <c r="U247" s="12">
        <f t="shared" si="79"/>
        <v>18408</v>
      </c>
      <c r="V247" s="12">
        <f t="shared" si="80"/>
        <v>96098.13</v>
      </c>
      <c r="W247" s="49">
        <f t="shared" si="70"/>
        <v>0</v>
      </c>
      <c r="X247">
        <v>12900027785</v>
      </c>
      <c r="Y247" t="s">
        <v>281</v>
      </c>
      <c r="Z247" t="s">
        <v>5</v>
      </c>
      <c r="AA247">
        <v>15</v>
      </c>
      <c r="AB247" s="47">
        <v>120000</v>
      </c>
      <c r="AC247">
        <v>0</v>
      </c>
      <c r="AD247" s="47">
        <v>120000</v>
      </c>
      <c r="AE247" s="47">
        <v>3444</v>
      </c>
      <c r="AF247" s="47">
        <v>16809.87</v>
      </c>
      <c r="AG247" s="47">
        <v>3648</v>
      </c>
      <c r="AH247">
        <v>0</v>
      </c>
      <c r="AI247" s="47">
        <v>23901.87</v>
      </c>
      <c r="AJ247" s="47">
        <v>96098.13</v>
      </c>
      <c r="AK247" s="6" t="s">
        <v>786</v>
      </c>
    </row>
    <row r="248" spans="1:37" s="7" customFormat="1" ht="15" x14ac:dyDescent="0.25">
      <c r="A248" s="16">
        <f t="shared" si="71"/>
        <v>228</v>
      </c>
      <c r="B248" s="15" t="s">
        <v>6</v>
      </c>
      <c r="C248" s="14" t="s">
        <v>280</v>
      </c>
      <c r="D248" s="14" t="s">
        <v>5</v>
      </c>
      <c r="E248" s="14" t="s">
        <v>4</v>
      </c>
      <c r="F248" s="14" t="s">
        <v>3</v>
      </c>
      <c r="G248" s="13">
        <v>45078</v>
      </c>
      <c r="H248" s="13">
        <v>45260</v>
      </c>
      <c r="I248" s="12">
        <v>28800</v>
      </c>
      <c r="J248" s="12">
        <v>0</v>
      </c>
      <c r="K248" s="12">
        <v>0</v>
      </c>
      <c r="L248" s="12">
        <f t="shared" si="72"/>
        <v>826.56</v>
      </c>
      <c r="M248" s="12">
        <f t="shared" si="73"/>
        <v>2044.7999999999997</v>
      </c>
      <c r="N248" s="12">
        <f t="shared" si="74"/>
        <v>331.2</v>
      </c>
      <c r="O248" s="12">
        <f t="shared" si="75"/>
        <v>875.52</v>
      </c>
      <c r="P248" s="12">
        <f t="shared" si="76"/>
        <v>2041.92</v>
      </c>
      <c r="Q248" s="12"/>
      <c r="R248" s="12">
        <f t="shared" si="77"/>
        <v>6120</v>
      </c>
      <c r="S248" s="12">
        <v>0</v>
      </c>
      <c r="T248" s="12">
        <f t="shared" si="78"/>
        <v>1702.08</v>
      </c>
      <c r="U248" s="12">
        <f t="shared" si="79"/>
        <v>4417.92</v>
      </c>
      <c r="V248" s="12">
        <f t="shared" si="80"/>
        <v>27097.919999999998</v>
      </c>
      <c r="W248" s="49">
        <f t="shared" si="70"/>
        <v>0</v>
      </c>
      <c r="X248">
        <v>200169506</v>
      </c>
      <c r="Y248" t="s">
        <v>280</v>
      </c>
      <c r="Z248" t="s">
        <v>5</v>
      </c>
      <c r="AA248">
        <v>19</v>
      </c>
      <c r="AB248" s="47">
        <v>28800</v>
      </c>
      <c r="AC248">
        <v>0</v>
      </c>
      <c r="AD248" s="47">
        <v>28800</v>
      </c>
      <c r="AE248">
        <v>826.56</v>
      </c>
      <c r="AF248">
        <v>0</v>
      </c>
      <c r="AG248">
        <v>875.52</v>
      </c>
      <c r="AH248">
        <v>0</v>
      </c>
      <c r="AI248" s="47">
        <v>1702.08</v>
      </c>
      <c r="AJ248" s="47">
        <v>27097.919999999998</v>
      </c>
      <c r="AK248" s="6" t="s">
        <v>786</v>
      </c>
    </row>
    <row r="249" spans="1:37" s="7" customFormat="1" ht="15" x14ac:dyDescent="0.25">
      <c r="A249" s="16">
        <f t="shared" si="71"/>
        <v>229</v>
      </c>
      <c r="B249" s="15" t="s">
        <v>6</v>
      </c>
      <c r="C249" s="14" t="s">
        <v>279</v>
      </c>
      <c r="D249" s="14" t="s">
        <v>5</v>
      </c>
      <c r="E249" s="14" t="s">
        <v>4</v>
      </c>
      <c r="F249" s="14" t="s">
        <v>3</v>
      </c>
      <c r="G249" s="13">
        <v>45078</v>
      </c>
      <c r="H249" s="13">
        <v>45260</v>
      </c>
      <c r="I249" s="12">
        <v>9000</v>
      </c>
      <c r="J249" s="12">
        <v>0</v>
      </c>
      <c r="K249" s="12">
        <v>0</v>
      </c>
      <c r="L249" s="12">
        <f t="shared" si="72"/>
        <v>258.3</v>
      </c>
      <c r="M249" s="12">
        <f t="shared" si="73"/>
        <v>638.99999999999989</v>
      </c>
      <c r="N249" s="12">
        <f t="shared" si="74"/>
        <v>103.5</v>
      </c>
      <c r="O249" s="12">
        <f t="shared" si="75"/>
        <v>273.60000000000002</v>
      </c>
      <c r="P249" s="12">
        <f t="shared" si="76"/>
        <v>638.1</v>
      </c>
      <c r="Q249" s="12"/>
      <c r="R249" s="12">
        <f t="shared" si="77"/>
        <v>1912.5</v>
      </c>
      <c r="S249" s="12">
        <v>0</v>
      </c>
      <c r="T249" s="12">
        <f t="shared" si="78"/>
        <v>531.90000000000009</v>
      </c>
      <c r="U249" s="12">
        <f t="shared" si="79"/>
        <v>1380.6</v>
      </c>
      <c r="V249" s="12">
        <f t="shared" si="80"/>
        <v>8468.1</v>
      </c>
      <c r="W249" s="49">
        <f t="shared" si="70"/>
        <v>0</v>
      </c>
      <c r="X249">
        <v>105569388</v>
      </c>
      <c r="Y249" t="s">
        <v>279</v>
      </c>
      <c r="Z249" t="s">
        <v>5</v>
      </c>
      <c r="AA249">
        <v>22</v>
      </c>
      <c r="AB249" s="47">
        <v>9000</v>
      </c>
      <c r="AC249">
        <v>0</v>
      </c>
      <c r="AD249" s="47">
        <v>9000</v>
      </c>
      <c r="AE249">
        <v>258.3</v>
      </c>
      <c r="AF249">
        <v>0</v>
      </c>
      <c r="AG249">
        <v>273.60000000000002</v>
      </c>
      <c r="AH249">
        <v>0</v>
      </c>
      <c r="AI249">
        <v>531.9</v>
      </c>
      <c r="AJ249" s="47">
        <v>8468.1</v>
      </c>
      <c r="AK249" s="6" t="s">
        <v>786</v>
      </c>
    </row>
    <row r="250" spans="1:37" s="7" customFormat="1" ht="15" x14ac:dyDescent="0.25">
      <c r="A250" s="16">
        <f t="shared" si="71"/>
        <v>230</v>
      </c>
      <c r="B250" s="15" t="s">
        <v>6</v>
      </c>
      <c r="C250" s="14" t="s">
        <v>278</v>
      </c>
      <c r="D250" s="14" t="s">
        <v>5</v>
      </c>
      <c r="E250" s="14" t="s">
        <v>4</v>
      </c>
      <c r="F250" s="14" t="s">
        <v>3</v>
      </c>
      <c r="G250" s="13">
        <v>45078</v>
      </c>
      <c r="H250" s="13">
        <v>45260</v>
      </c>
      <c r="I250" s="12">
        <v>79200</v>
      </c>
      <c r="J250" s="12">
        <v>7212.69</v>
      </c>
      <c r="K250" s="12">
        <v>0</v>
      </c>
      <c r="L250" s="12">
        <f t="shared" si="72"/>
        <v>2273.04</v>
      </c>
      <c r="M250" s="12">
        <f t="shared" si="73"/>
        <v>5623.2</v>
      </c>
      <c r="N250" s="12">
        <f t="shared" si="74"/>
        <v>910.8</v>
      </c>
      <c r="O250" s="12">
        <f t="shared" si="75"/>
        <v>2407.6799999999998</v>
      </c>
      <c r="P250" s="12">
        <f t="shared" si="76"/>
        <v>5615.2800000000007</v>
      </c>
      <c r="Q250" s="12"/>
      <c r="R250" s="12">
        <f t="shared" si="77"/>
        <v>16830</v>
      </c>
      <c r="S250" s="12">
        <v>0</v>
      </c>
      <c r="T250" s="12">
        <f t="shared" si="78"/>
        <v>11893.41</v>
      </c>
      <c r="U250" s="12">
        <f t="shared" si="79"/>
        <v>12149.28</v>
      </c>
      <c r="V250" s="12">
        <f t="shared" si="80"/>
        <v>67306.59</v>
      </c>
      <c r="W250" s="49">
        <f t="shared" si="70"/>
        <v>0</v>
      </c>
      <c r="X250">
        <v>22300000399</v>
      </c>
      <c r="Y250" t="s">
        <v>278</v>
      </c>
      <c r="Z250" t="s">
        <v>5</v>
      </c>
      <c r="AA250">
        <v>23</v>
      </c>
      <c r="AB250" s="47">
        <v>79200</v>
      </c>
      <c r="AC250">
        <v>0</v>
      </c>
      <c r="AD250" s="47">
        <v>79200</v>
      </c>
      <c r="AE250" s="47">
        <v>2273.04</v>
      </c>
      <c r="AF250" s="47">
        <v>7212.69</v>
      </c>
      <c r="AG250" s="47">
        <v>2407.6799999999998</v>
      </c>
      <c r="AH250">
        <v>0</v>
      </c>
      <c r="AI250" s="47">
        <v>11893.41</v>
      </c>
      <c r="AJ250" s="47">
        <v>67306.59</v>
      </c>
      <c r="AK250" s="6" t="s">
        <v>786</v>
      </c>
    </row>
    <row r="251" spans="1:37" s="7" customFormat="1" ht="15" x14ac:dyDescent="0.25">
      <c r="A251" s="16">
        <f t="shared" si="71"/>
        <v>231</v>
      </c>
      <c r="B251" s="15" t="s">
        <v>6</v>
      </c>
      <c r="C251" s="14" t="s">
        <v>277</v>
      </c>
      <c r="D251" s="14" t="s">
        <v>5</v>
      </c>
      <c r="E251" s="14" t="s">
        <v>4</v>
      </c>
      <c r="F251" s="14" t="s">
        <v>3</v>
      </c>
      <c r="G251" s="13">
        <v>45078</v>
      </c>
      <c r="H251" s="13">
        <v>45260</v>
      </c>
      <c r="I251" s="12">
        <v>36000</v>
      </c>
      <c r="J251" s="12">
        <v>0</v>
      </c>
      <c r="K251" s="12">
        <v>0</v>
      </c>
      <c r="L251" s="12">
        <f t="shared" si="72"/>
        <v>1033.2</v>
      </c>
      <c r="M251" s="12">
        <f t="shared" si="73"/>
        <v>2555.9999999999995</v>
      </c>
      <c r="N251" s="12">
        <f t="shared" si="74"/>
        <v>414</v>
      </c>
      <c r="O251" s="12">
        <f t="shared" si="75"/>
        <v>1094.4000000000001</v>
      </c>
      <c r="P251" s="12">
        <f t="shared" si="76"/>
        <v>2552.4</v>
      </c>
      <c r="Q251" s="12"/>
      <c r="R251" s="12">
        <f t="shared" si="77"/>
        <v>7650</v>
      </c>
      <c r="S251" s="12">
        <v>0</v>
      </c>
      <c r="T251" s="12">
        <f t="shared" si="78"/>
        <v>2127.6000000000004</v>
      </c>
      <c r="U251" s="12">
        <f t="shared" si="79"/>
        <v>5522.4</v>
      </c>
      <c r="V251" s="12">
        <f t="shared" si="80"/>
        <v>33872.400000000001</v>
      </c>
      <c r="W251" s="49">
        <f t="shared" si="70"/>
        <v>0</v>
      </c>
      <c r="X251">
        <v>800002149</v>
      </c>
      <c r="Y251" t="s">
        <v>277</v>
      </c>
      <c r="Z251" t="s">
        <v>5</v>
      </c>
      <c r="AA251">
        <v>35</v>
      </c>
      <c r="AB251" s="47">
        <v>36000</v>
      </c>
      <c r="AC251">
        <v>0</v>
      </c>
      <c r="AD251" s="47">
        <v>36000</v>
      </c>
      <c r="AE251" s="47">
        <v>1033.2</v>
      </c>
      <c r="AF251">
        <v>0</v>
      </c>
      <c r="AG251" s="47">
        <v>1094.4000000000001</v>
      </c>
      <c r="AH251">
        <v>0</v>
      </c>
      <c r="AI251" s="47">
        <v>2127.6</v>
      </c>
      <c r="AJ251" s="47">
        <v>33872.400000000001</v>
      </c>
      <c r="AK251" s="6" t="s">
        <v>786</v>
      </c>
    </row>
    <row r="252" spans="1:37" s="7" customFormat="1" ht="15" x14ac:dyDescent="0.25">
      <c r="A252" s="16">
        <f t="shared" si="71"/>
        <v>232</v>
      </c>
      <c r="B252" s="15" t="s">
        <v>6</v>
      </c>
      <c r="C252" s="14" t="s">
        <v>276</v>
      </c>
      <c r="D252" s="14" t="s">
        <v>5</v>
      </c>
      <c r="E252" s="14" t="s">
        <v>4</v>
      </c>
      <c r="F252" s="14" t="s">
        <v>3</v>
      </c>
      <c r="G252" s="13">
        <v>45078</v>
      </c>
      <c r="H252" s="13">
        <v>45260</v>
      </c>
      <c r="I252" s="12">
        <v>55000</v>
      </c>
      <c r="J252" s="12">
        <v>2559.6799999999998</v>
      </c>
      <c r="K252" s="12">
        <v>0</v>
      </c>
      <c r="L252" s="12">
        <f t="shared" si="72"/>
        <v>1578.5</v>
      </c>
      <c r="M252" s="12">
        <f t="shared" si="73"/>
        <v>3904.9999999999995</v>
      </c>
      <c r="N252" s="12">
        <f t="shared" si="74"/>
        <v>632.5</v>
      </c>
      <c r="O252" s="12">
        <f t="shared" si="75"/>
        <v>1672</v>
      </c>
      <c r="P252" s="12">
        <f t="shared" si="76"/>
        <v>3899.5000000000005</v>
      </c>
      <c r="Q252" s="12"/>
      <c r="R252" s="12">
        <f t="shared" si="77"/>
        <v>11687.5</v>
      </c>
      <c r="S252" s="12">
        <v>0</v>
      </c>
      <c r="T252" s="12">
        <f t="shared" si="78"/>
        <v>5810.18</v>
      </c>
      <c r="U252" s="12">
        <f t="shared" si="79"/>
        <v>8437</v>
      </c>
      <c r="V252" s="12">
        <f t="shared" si="80"/>
        <v>49189.82</v>
      </c>
      <c r="W252" s="49">
        <f t="shared" si="70"/>
        <v>0</v>
      </c>
      <c r="X252">
        <v>40224628327</v>
      </c>
      <c r="Y252" t="s">
        <v>276</v>
      </c>
      <c r="Z252" t="s">
        <v>5</v>
      </c>
      <c r="AA252">
        <v>42</v>
      </c>
      <c r="AB252" s="47">
        <v>55000</v>
      </c>
      <c r="AC252">
        <v>0</v>
      </c>
      <c r="AD252" s="47">
        <v>55000</v>
      </c>
      <c r="AE252" s="47">
        <v>1578.5</v>
      </c>
      <c r="AF252" s="47">
        <v>2559.6799999999998</v>
      </c>
      <c r="AG252" s="47">
        <v>1672</v>
      </c>
      <c r="AH252">
        <v>0</v>
      </c>
      <c r="AI252" s="47">
        <v>5810.18</v>
      </c>
      <c r="AJ252" s="47">
        <v>49189.82</v>
      </c>
      <c r="AK252" s="6" t="s">
        <v>786</v>
      </c>
    </row>
    <row r="253" spans="1:37" s="7" customFormat="1" ht="15" x14ac:dyDescent="0.25">
      <c r="A253" s="16">
        <f t="shared" si="71"/>
        <v>233</v>
      </c>
      <c r="B253" s="15" t="s">
        <v>6</v>
      </c>
      <c r="C253" s="14" t="s">
        <v>275</v>
      </c>
      <c r="D253" s="14" t="s">
        <v>5</v>
      </c>
      <c r="E253" s="14" t="s">
        <v>4</v>
      </c>
      <c r="F253" s="14" t="s">
        <v>3</v>
      </c>
      <c r="G253" s="13">
        <v>45078</v>
      </c>
      <c r="H253" s="13">
        <v>45260</v>
      </c>
      <c r="I253" s="12">
        <v>75000</v>
      </c>
      <c r="J253" s="12">
        <v>0</v>
      </c>
      <c r="K253" s="12">
        <v>0</v>
      </c>
      <c r="L253" s="12">
        <f t="shared" si="72"/>
        <v>2152.5</v>
      </c>
      <c r="M253" s="12">
        <f t="shared" si="73"/>
        <v>5324.9999999999991</v>
      </c>
      <c r="N253" s="12">
        <f t="shared" si="74"/>
        <v>862.5</v>
      </c>
      <c r="O253" s="12">
        <f t="shared" si="75"/>
        <v>2280</v>
      </c>
      <c r="P253" s="12">
        <f t="shared" si="76"/>
        <v>5317.5</v>
      </c>
      <c r="Q253" s="12">
        <v>1587.38</v>
      </c>
      <c r="R253" s="12">
        <f t="shared" si="77"/>
        <v>15937.5</v>
      </c>
      <c r="S253" s="12">
        <v>0</v>
      </c>
      <c r="T253" s="12">
        <f t="shared" si="78"/>
        <v>6019.88</v>
      </c>
      <c r="U253" s="12">
        <f t="shared" si="79"/>
        <v>11505</v>
      </c>
      <c r="V253" s="12">
        <f t="shared" si="80"/>
        <v>68980.12</v>
      </c>
      <c r="W253" s="49">
        <f t="shared" si="70"/>
        <v>0</v>
      </c>
      <c r="X253">
        <v>117127902</v>
      </c>
      <c r="Y253" t="s">
        <v>275</v>
      </c>
      <c r="Z253" t="s">
        <v>5</v>
      </c>
      <c r="AA253">
        <v>46</v>
      </c>
      <c r="AB253" s="47">
        <v>75000</v>
      </c>
      <c r="AC253">
        <v>0</v>
      </c>
      <c r="AD253" s="47">
        <v>75000</v>
      </c>
      <c r="AE253" s="47">
        <v>2152.5</v>
      </c>
      <c r="AF253">
        <v>0</v>
      </c>
      <c r="AG253" s="47">
        <v>2280</v>
      </c>
      <c r="AH253" s="47">
        <v>1587.38</v>
      </c>
      <c r="AI253" s="47">
        <v>6019.88</v>
      </c>
      <c r="AJ253" s="47">
        <v>68980.12</v>
      </c>
      <c r="AK253" s="6" t="s">
        <v>786</v>
      </c>
    </row>
    <row r="254" spans="1:37" s="7" customFormat="1" ht="15" x14ac:dyDescent="0.25">
      <c r="A254" s="16">
        <f t="shared" si="71"/>
        <v>234</v>
      </c>
      <c r="B254" s="15" t="s">
        <v>6</v>
      </c>
      <c r="C254" s="14" t="s">
        <v>272</v>
      </c>
      <c r="D254" s="14" t="s">
        <v>5</v>
      </c>
      <c r="E254" s="14" t="s">
        <v>4</v>
      </c>
      <c r="F254" s="14" t="s">
        <v>7</v>
      </c>
      <c r="G254" s="13">
        <v>45078</v>
      </c>
      <c r="H254" s="13">
        <v>45260</v>
      </c>
      <c r="I254" s="12">
        <v>120000</v>
      </c>
      <c r="J254" s="12">
        <v>16809.87</v>
      </c>
      <c r="K254" s="12">
        <v>0</v>
      </c>
      <c r="L254" s="12">
        <f t="shared" si="72"/>
        <v>3444</v>
      </c>
      <c r="M254" s="12">
        <f t="shared" si="73"/>
        <v>8520</v>
      </c>
      <c r="N254" s="12">
        <f t="shared" si="74"/>
        <v>1380</v>
      </c>
      <c r="O254" s="12">
        <f t="shared" si="75"/>
        <v>3648</v>
      </c>
      <c r="P254" s="12">
        <f t="shared" si="76"/>
        <v>8508</v>
      </c>
      <c r="Q254" s="12"/>
      <c r="R254" s="12">
        <f t="shared" si="77"/>
        <v>25500</v>
      </c>
      <c r="S254" s="12">
        <v>0</v>
      </c>
      <c r="T254" s="12">
        <f t="shared" si="78"/>
        <v>23901.87</v>
      </c>
      <c r="U254" s="12">
        <f t="shared" si="79"/>
        <v>18408</v>
      </c>
      <c r="V254" s="12">
        <f t="shared" si="80"/>
        <v>96098.13</v>
      </c>
      <c r="W254" s="49">
        <f t="shared" si="70"/>
        <v>0</v>
      </c>
      <c r="X254">
        <v>8200285024</v>
      </c>
      <c r="Y254" t="s">
        <v>272</v>
      </c>
      <c r="Z254" t="s">
        <v>5</v>
      </c>
      <c r="AA254">
        <v>52</v>
      </c>
      <c r="AB254" s="47">
        <v>120000</v>
      </c>
      <c r="AC254">
        <v>0</v>
      </c>
      <c r="AD254" s="47">
        <v>120000</v>
      </c>
      <c r="AE254" s="47">
        <v>3444</v>
      </c>
      <c r="AF254" s="47">
        <v>16809.87</v>
      </c>
      <c r="AG254" s="47">
        <v>3648</v>
      </c>
      <c r="AH254">
        <v>0</v>
      </c>
      <c r="AI254" s="47">
        <v>23901.87</v>
      </c>
      <c r="AJ254" s="47">
        <v>96098.13</v>
      </c>
      <c r="AK254" s="6" t="s">
        <v>786</v>
      </c>
    </row>
    <row r="255" spans="1:37" s="7" customFormat="1" ht="15" x14ac:dyDescent="0.25">
      <c r="A255" s="16">
        <f t="shared" si="71"/>
        <v>235</v>
      </c>
      <c r="B255" s="15" t="s">
        <v>6</v>
      </c>
      <c r="C255" s="14" t="s">
        <v>271</v>
      </c>
      <c r="D255" s="14" t="s">
        <v>5</v>
      </c>
      <c r="E255" s="14" t="s">
        <v>4</v>
      </c>
      <c r="F255" s="14" t="s">
        <v>3</v>
      </c>
      <c r="G255" s="13">
        <v>45078</v>
      </c>
      <c r="H255" s="13">
        <v>45260</v>
      </c>
      <c r="I255" s="12">
        <v>36000</v>
      </c>
      <c r="J255" s="12">
        <v>0</v>
      </c>
      <c r="K255" s="12">
        <v>0</v>
      </c>
      <c r="L255" s="12">
        <f t="shared" si="72"/>
        <v>1033.2</v>
      </c>
      <c r="M255" s="12">
        <f t="shared" si="73"/>
        <v>2555.9999999999995</v>
      </c>
      <c r="N255" s="12">
        <f t="shared" si="74"/>
        <v>414</v>
      </c>
      <c r="O255" s="12">
        <f t="shared" si="75"/>
        <v>1094.4000000000001</v>
      </c>
      <c r="P255" s="12">
        <f t="shared" si="76"/>
        <v>2552.4</v>
      </c>
      <c r="Q255" s="12"/>
      <c r="R255" s="12">
        <f t="shared" si="77"/>
        <v>7650</v>
      </c>
      <c r="S255" s="12">
        <v>0</v>
      </c>
      <c r="T255" s="12">
        <f t="shared" si="78"/>
        <v>2127.6000000000004</v>
      </c>
      <c r="U255" s="12">
        <f t="shared" si="79"/>
        <v>5522.4</v>
      </c>
      <c r="V255" s="12">
        <f t="shared" si="80"/>
        <v>33872.400000000001</v>
      </c>
      <c r="W255" s="49">
        <f t="shared" si="70"/>
        <v>0</v>
      </c>
      <c r="X255">
        <v>22300558925</v>
      </c>
      <c r="Y255" t="s">
        <v>271</v>
      </c>
      <c r="Z255" t="s">
        <v>5</v>
      </c>
      <c r="AA255">
        <v>53</v>
      </c>
      <c r="AB255" s="47">
        <v>36000</v>
      </c>
      <c r="AC255">
        <v>0</v>
      </c>
      <c r="AD255" s="47">
        <v>36000</v>
      </c>
      <c r="AE255" s="47">
        <v>1033.2</v>
      </c>
      <c r="AF255">
        <v>0</v>
      </c>
      <c r="AG255" s="47">
        <v>1094.4000000000001</v>
      </c>
      <c r="AH255">
        <v>0</v>
      </c>
      <c r="AI255" s="47">
        <v>2127.6</v>
      </c>
      <c r="AJ255" s="47">
        <v>33872.400000000001</v>
      </c>
      <c r="AK255" s="6" t="s">
        <v>786</v>
      </c>
    </row>
    <row r="256" spans="1:37" s="7" customFormat="1" ht="15" x14ac:dyDescent="0.25">
      <c r="A256" s="16">
        <f t="shared" si="71"/>
        <v>236</v>
      </c>
      <c r="B256" s="15" t="s">
        <v>6</v>
      </c>
      <c r="C256" s="14" t="s">
        <v>270</v>
      </c>
      <c r="D256" s="14" t="s">
        <v>5</v>
      </c>
      <c r="E256" s="14" t="s">
        <v>4</v>
      </c>
      <c r="F256" s="14" t="s">
        <v>7</v>
      </c>
      <c r="G256" s="13">
        <v>45078</v>
      </c>
      <c r="H256" s="13">
        <v>45260</v>
      </c>
      <c r="I256" s="12">
        <v>108000</v>
      </c>
      <c r="J256" s="12">
        <v>13987.17</v>
      </c>
      <c r="K256" s="12">
        <v>0</v>
      </c>
      <c r="L256" s="12">
        <f t="shared" si="72"/>
        <v>3099.6</v>
      </c>
      <c r="M256" s="12">
        <f t="shared" si="73"/>
        <v>7667.9999999999991</v>
      </c>
      <c r="N256" s="12">
        <f t="shared" si="74"/>
        <v>1242</v>
      </c>
      <c r="O256" s="12">
        <f t="shared" si="75"/>
        <v>3283.2</v>
      </c>
      <c r="P256" s="12">
        <f t="shared" si="76"/>
        <v>7657.2000000000007</v>
      </c>
      <c r="Q256" s="12"/>
      <c r="R256" s="12">
        <f t="shared" si="77"/>
        <v>22950</v>
      </c>
      <c r="S256" s="12">
        <v>1401.4</v>
      </c>
      <c r="T256" s="12">
        <f t="shared" si="78"/>
        <v>21771.37</v>
      </c>
      <c r="U256" s="12">
        <f t="shared" si="79"/>
        <v>16567.2</v>
      </c>
      <c r="V256" s="12">
        <f t="shared" si="80"/>
        <v>86228.63</v>
      </c>
      <c r="W256" s="49">
        <f t="shared" si="70"/>
        <v>0</v>
      </c>
      <c r="X256">
        <v>101062271</v>
      </c>
      <c r="Y256" t="s">
        <v>270</v>
      </c>
      <c r="Z256" t="s">
        <v>5</v>
      </c>
      <c r="AA256">
        <v>55</v>
      </c>
      <c r="AB256" s="47">
        <v>108000</v>
      </c>
      <c r="AC256">
        <v>0</v>
      </c>
      <c r="AD256" s="47">
        <v>108000</v>
      </c>
      <c r="AE256" s="47">
        <v>3099.6</v>
      </c>
      <c r="AF256" s="47">
        <v>13987.17</v>
      </c>
      <c r="AG256" s="47">
        <v>3283.2</v>
      </c>
      <c r="AH256" s="47">
        <v>1401.4</v>
      </c>
      <c r="AI256" s="47">
        <v>21771.37</v>
      </c>
      <c r="AJ256" s="47">
        <v>86228.63</v>
      </c>
      <c r="AK256" s="6" t="s">
        <v>786</v>
      </c>
    </row>
    <row r="257" spans="1:37" s="7" customFormat="1" ht="15" x14ac:dyDescent="0.25">
      <c r="A257" s="16">
        <f t="shared" si="71"/>
        <v>237</v>
      </c>
      <c r="B257" s="15" t="s">
        <v>6</v>
      </c>
      <c r="C257" s="14" t="s">
        <v>269</v>
      </c>
      <c r="D257" s="14" t="s">
        <v>5</v>
      </c>
      <c r="E257" s="14" t="s">
        <v>4</v>
      </c>
      <c r="F257" s="14" t="s">
        <v>3</v>
      </c>
      <c r="G257" s="13">
        <v>45078</v>
      </c>
      <c r="H257" s="13">
        <v>45260</v>
      </c>
      <c r="I257" s="12">
        <v>82800</v>
      </c>
      <c r="J257" s="12">
        <v>8059.5</v>
      </c>
      <c r="K257" s="12">
        <v>0</v>
      </c>
      <c r="L257" s="12">
        <f t="shared" si="72"/>
        <v>2376.36</v>
      </c>
      <c r="M257" s="12">
        <f t="shared" si="73"/>
        <v>5878.7999999999993</v>
      </c>
      <c r="N257" s="12">
        <f t="shared" si="74"/>
        <v>952.19999999999993</v>
      </c>
      <c r="O257" s="12">
        <f t="shared" si="75"/>
        <v>2517.12</v>
      </c>
      <c r="P257" s="12">
        <f t="shared" si="76"/>
        <v>5870.52</v>
      </c>
      <c r="Q257" s="12"/>
      <c r="R257" s="12">
        <f t="shared" si="77"/>
        <v>17595</v>
      </c>
      <c r="S257" s="12">
        <v>0</v>
      </c>
      <c r="T257" s="12">
        <f t="shared" si="78"/>
        <v>12952.98</v>
      </c>
      <c r="U257" s="12">
        <f t="shared" si="79"/>
        <v>12701.52</v>
      </c>
      <c r="V257" s="12">
        <f t="shared" si="80"/>
        <v>69847.02</v>
      </c>
      <c r="W257" s="49">
        <f t="shared" si="70"/>
        <v>0</v>
      </c>
      <c r="X257">
        <v>104747076</v>
      </c>
      <c r="Y257" t="s">
        <v>269</v>
      </c>
      <c r="Z257" t="s">
        <v>5</v>
      </c>
      <c r="AA257">
        <v>56</v>
      </c>
      <c r="AB257" s="47">
        <v>82800</v>
      </c>
      <c r="AC257">
        <v>0</v>
      </c>
      <c r="AD257" s="47">
        <v>82800</v>
      </c>
      <c r="AE257" s="47">
        <v>2376.36</v>
      </c>
      <c r="AF257" s="47">
        <v>8059.5</v>
      </c>
      <c r="AG257" s="47">
        <v>2517.12</v>
      </c>
      <c r="AH257">
        <v>0</v>
      </c>
      <c r="AI257" s="47">
        <v>12952.98</v>
      </c>
      <c r="AJ257" s="47">
        <v>69847.02</v>
      </c>
      <c r="AK257" s="6" t="s">
        <v>786</v>
      </c>
    </row>
    <row r="258" spans="1:37" s="7" customFormat="1" ht="15" x14ac:dyDescent="0.25">
      <c r="A258" s="16">
        <f t="shared" si="71"/>
        <v>238</v>
      </c>
      <c r="B258" s="15" t="s">
        <v>6</v>
      </c>
      <c r="C258" s="14" t="s">
        <v>268</v>
      </c>
      <c r="D258" s="14" t="s">
        <v>5</v>
      </c>
      <c r="E258" s="14" t="s">
        <v>4</v>
      </c>
      <c r="F258" s="14" t="s">
        <v>7</v>
      </c>
      <c r="G258" s="13">
        <v>45078</v>
      </c>
      <c r="H258" s="13">
        <v>45260</v>
      </c>
      <c r="I258" s="12">
        <v>84000</v>
      </c>
      <c r="J258" s="12">
        <v>8341.77</v>
      </c>
      <c r="K258" s="12">
        <v>0</v>
      </c>
      <c r="L258" s="12">
        <f t="shared" si="72"/>
        <v>2410.8000000000002</v>
      </c>
      <c r="M258" s="12">
        <f t="shared" si="73"/>
        <v>5963.9999999999991</v>
      </c>
      <c r="N258" s="12">
        <f t="shared" si="74"/>
        <v>966</v>
      </c>
      <c r="O258" s="12">
        <f t="shared" si="75"/>
        <v>2553.6</v>
      </c>
      <c r="P258" s="12">
        <f t="shared" si="76"/>
        <v>5955.6</v>
      </c>
      <c r="Q258" s="12"/>
      <c r="R258" s="12">
        <f t="shared" si="77"/>
        <v>17850</v>
      </c>
      <c r="S258" s="12">
        <v>0</v>
      </c>
      <c r="T258" s="12">
        <f t="shared" si="78"/>
        <v>13306.17</v>
      </c>
      <c r="U258" s="12">
        <f t="shared" si="79"/>
        <v>12885.599999999999</v>
      </c>
      <c r="V258" s="12">
        <f t="shared" si="80"/>
        <v>70693.83</v>
      </c>
      <c r="W258" s="49">
        <f t="shared" si="70"/>
        <v>0</v>
      </c>
      <c r="X258">
        <v>1000138261</v>
      </c>
      <c r="Y258" t="s">
        <v>268</v>
      </c>
      <c r="Z258" t="s">
        <v>5</v>
      </c>
      <c r="AA258">
        <v>57</v>
      </c>
      <c r="AB258" s="47">
        <v>84000</v>
      </c>
      <c r="AC258">
        <v>0</v>
      </c>
      <c r="AD258" s="47">
        <v>84000</v>
      </c>
      <c r="AE258" s="47">
        <v>2410.8000000000002</v>
      </c>
      <c r="AF258" s="47">
        <v>8341.77</v>
      </c>
      <c r="AG258" s="47">
        <v>2553.6</v>
      </c>
      <c r="AH258">
        <v>0</v>
      </c>
      <c r="AI258" s="47">
        <v>13306.17</v>
      </c>
      <c r="AJ258" s="47">
        <v>70693.83</v>
      </c>
      <c r="AK258" s="6" t="s">
        <v>786</v>
      </c>
    </row>
    <row r="259" spans="1:37" s="7" customFormat="1" ht="15" x14ac:dyDescent="0.25">
      <c r="A259" s="16">
        <f t="shared" si="71"/>
        <v>239</v>
      </c>
      <c r="B259" s="15" t="s">
        <v>6</v>
      </c>
      <c r="C259" s="14" t="s">
        <v>266</v>
      </c>
      <c r="D259" s="14" t="s">
        <v>5</v>
      </c>
      <c r="E259" s="14" t="s">
        <v>4</v>
      </c>
      <c r="F259" s="14" t="s">
        <v>7</v>
      </c>
      <c r="G259" s="13">
        <v>45078</v>
      </c>
      <c r="H259" s="13">
        <v>45260</v>
      </c>
      <c r="I259" s="12">
        <v>88000</v>
      </c>
      <c r="J259" s="12">
        <v>9282.67</v>
      </c>
      <c r="K259" s="12">
        <v>0</v>
      </c>
      <c r="L259" s="12">
        <f t="shared" si="72"/>
        <v>2525.6</v>
      </c>
      <c r="M259" s="12">
        <f t="shared" si="73"/>
        <v>6247.9999999999991</v>
      </c>
      <c r="N259" s="12">
        <f t="shared" si="74"/>
        <v>1012</v>
      </c>
      <c r="O259" s="12">
        <f t="shared" si="75"/>
        <v>2675.2</v>
      </c>
      <c r="P259" s="12">
        <f t="shared" si="76"/>
        <v>6239.2000000000007</v>
      </c>
      <c r="Q259" s="12"/>
      <c r="R259" s="12">
        <f t="shared" si="77"/>
        <v>18700</v>
      </c>
      <c r="S259" s="12">
        <v>0</v>
      </c>
      <c r="T259" s="12">
        <f t="shared" si="78"/>
        <v>14483.47</v>
      </c>
      <c r="U259" s="12">
        <f t="shared" si="79"/>
        <v>13499.2</v>
      </c>
      <c r="V259" s="12">
        <f t="shared" si="80"/>
        <v>73516.53</v>
      </c>
      <c r="W259" s="49">
        <f t="shared" si="70"/>
        <v>0</v>
      </c>
      <c r="X259">
        <v>40223177698</v>
      </c>
      <c r="Y259" t="s">
        <v>266</v>
      </c>
      <c r="Z259" t="s">
        <v>5</v>
      </c>
      <c r="AA259">
        <v>60</v>
      </c>
      <c r="AB259" s="47">
        <v>88000</v>
      </c>
      <c r="AC259">
        <v>0</v>
      </c>
      <c r="AD259" s="47">
        <v>88000</v>
      </c>
      <c r="AE259" s="47">
        <v>2525.6</v>
      </c>
      <c r="AF259" s="47">
        <v>9282.67</v>
      </c>
      <c r="AG259" s="47">
        <v>2675.2</v>
      </c>
      <c r="AH259">
        <v>0</v>
      </c>
      <c r="AI259" s="47">
        <v>14483.47</v>
      </c>
      <c r="AJ259" s="47">
        <v>73516.53</v>
      </c>
      <c r="AK259" s="6" t="s">
        <v>786</v>
      </c>
    </row>
    <row r="260" spans="1:37" s="7" customFormat="1" ht="15" x14ac:dyDescent="0.25">
      <c r="A260" s="16">
        <f t="shared" si="71"/>
        <v>240</v>
      </c>
      <c r="B260" s="15" t="s">
        <v>6</v>
      </c>
      <c r="C260" s="14" t="s">
        <v>265</v>
      </c>
      <c r="D260" s="14" t="s">
        <v>5</v>
      </c>
      <c r="E260" s="14" t="s">
        <v>4</v>
      </c>
      <c r="F260" s="14" t="s">
        <v>3</v>
      </c>
      <c r="G260" s="13">
        <v>45078</v>
      </c>
      <c r="H260" s="13">
        <v>45260</v>
      </c>
      <c r="I260" s="12">
        <v>30000</v>
      </c>
      <c r="J260" s="12">
        <v>0</v>
      </c>
      <c r="K260" s="12">
        <v>0</v>
      </c>
      <c r="L260" s="12">
        <f t="shared" si="72"/>
        <v>861</v>
      </c>
      <c r="M260" s="12">
        <f t="shared" si="73"/>
        <v>2130</v>
      </c>
      <c r="N260" s="12">
        <f t="shared" si="74"/>
        <v>345</v>
      </c>
      <c r="O260" s="12">
        <f t="shared" si="75"/>
        <v>912</v>
      </c>
      <c r="P260" s="12">
        <f t="shared" si="76"/>
        <v>2127</v>
      </c>
      <c r="Q260" s="12"/>
      <c r="R260" s="12">
        <f t="shared" si="77"/>
        <v>6375</v>
      </c>
      <c r="S260" s="12">
        <v>0</v>
      </c>
      <c r="T260" s="12">
        <f t="shared" si="78"/>
        <v>1773</v>
      </c>
      <c r="U260" s="12">
        <f t="shared" si="79"/>
        <v>4602</v>
      </c>
      <c r="V260" s="12">
        <f t="shared" si="80"/>
        <v>28227</v>
      </c>
      <c r="W260" s="49">
        <f t="shared" si="70"/>
        <v>0</v>
      </c>
      <c r="X260">
        <v>102344215</v>
      </c>
      <c r="Y260" t="s">
        <v>265</v>
      </c>
      <c r="Z260" t="s">
        <v>5</v>
      </c>
      <c r="AA260">
        <v>61</v>
      </c>
      <c r="AB260" s="47">
        <v>30000</v>
      </c>
      <c r="AC260">
        <v>0</v>
      </c>
      <c r="AD260" s="47">
        <v>30000</v>
      </c>
      <c r="AE260">
        <v>861</v>
      </c>
      <c r="AF260">
        <v>0</v>
      </c>
      <c r="AG260">
        <v>912</v>
      </c>
      <c r="AH260">
        <v>0</v>
      </c>
      <c r="AI260" s="47">
        <v>1773</v>
      </c>
      <c r="AJ260" s="47">
        <v>28227</v>
      </c>
      <c r="AK260" s="6" t="s">
        <v>786</v>
      </c>
    </row>
    <row r="261" spans="1:37" s="7" customFormat="1" ht="15" x14ac:dyDescent="0.25">
      <c r="A261" s="16">
        <f t="shared" si="71"/>
        <v>241</v>
      </c>
      <c r="B261" s="15" t="s">
        <v>6</v>
      </c>
      <c r="C261" s="14" t="s">
        <v>264</v>
      </c>
      <c r="D261" s="14" t="s">
        <v>5</v>
      </c>
      <c r="E261" s="14" t="s">
        <v>4</v>
      </c>
      <c r="F261" s="14" t="s">
        <v>3</v>
      </c>
      <c r="G261" s="13">
        <v>45078</v>
      </c>
      <c r="H261" s="13">
        <v>45260</v>
      </c>
      <c r="I261" s="12">
        <v>120000</v>
      </c>
      <c r="J261" s="12">
        <v>16809.87</v>
      </c>
      <c r="K261" s="12">
        <v>0</v>
      </c>
      <c r="L261" s="12">
        <f t="shared" si="72"/>
        <v>3444</v>
      </c>
      <c r="M261" s="12">
        <f t="shared" si="73"/>
        <v>8520</v>
      </c>
      <c r="N261" s="12">
        <f t="shared" si="74"/>
        <v>1380</v>
      </c>
      <c r="O261" s="12">
        <f t="shared" si="75"/>
        <v>3648</v>
      </c>
      <c r="P261" s="12">
        <f t="shared" si="76"/>
        <v>8508</v>
      </c>
      <c r="Q261" s="12"/>
      <c r="R261" s="12">
        <f t="shared" si="77"/>
        <v>25500</v>
      </c>
      <c r="S261" s="12">
        <v>0</v>
      </c>
      <c r="T261" s="12">
        <f t="shared" si="78"/>
        <v>23901.87</v>
      </c>
      <c r="U261" s="12">
        <f t="shared" si="79"/>
        <v>18408</v>
      </c>
      <c r="V261" s="12">
        <f t="shared" si="80"/>
        <v>96098.13</v>
      </c>
      <c r="W261" s="49">
        <f t="shared" si="70"/>
        <v>0</v>
      </c>
      <c r="X261">
        <v>200450088</v>
      </c>
      <c r="Y261" t="s">
        <v>264</v>
      </c>
      <c r="Z261" t="s">
        <v>5</v>
      </c>
      <c r="AA261">
        <v>63</v>
      </c>
      <c r="AB261" s="47">
        <v>120000</v>
      </c>
      <c r="AC261">
        <v>0</v>
      </c>
      <c r="AD261" s="47">
        <v>120000</v>
      </c>
      <c r="AE261" s="47">
        <v>3444</v>
      </c>
      <c r="AF261" s="47">
        <v>16809.87</v>
      </c>
      <c r="AG261" s="47">
        <v>3648</v>
      </c>
      <c r="AH261">
        <v>0</v>
      </c>
      <c r="AI261" s="47">
        <v>23901.87</v>
      </c>
      <c r="AJ261" s="47">
        <v>96098.13</v>
      </c>
      <c r="AK261" s="6" t="s">
        <v>786</v>
      </c>
    </row>
    <row r="262" spans="1:37" s="7" customFormat="1" ht="15" x14ac:dyDescent="0.25">
      <c r="A262" s="16">
        <f t="shared" si="71"/>
        <v>242</v>
      </c>
      <c r="B262" s="15" t="s">
        <v>6</v>
      </c>
      <c r="C262" s="14" t="s">
        <v>263</v>
      </c>
      <c r="D262" s="14" t="s">
        <v>5</v>
      </c>
      <c r="E262" s="14" t="s">
        <v>4</v>
      </c>
      <c r="F262" s="14" t="s">
        <v>3</v>
      </c>
      <c r="G262" s="13">
        <v>45078</v>
      </c>
      <c r="H262" s="13">
        <v>45260</v>
      </c>
      <c r="I262" s="12">
        <v>120000</v>
      </c>
      <c r="J262" s="12">
        <v>16809.87</v>
      </c>
      <c r="K262" s="12">
        <v>0</v>
      </c>
      <c r="L262" s="12">
        <f t="shared" si="72"/>
        <v>3444</v>
      </c>
      <c r="M262" s="12">
        <f t="shared" si="73"/>
        <v>8520</v>
      </c>
      <c r="N262" s="12">
        <f t="shared" si="74"/>
        <v>1380</v>
      </c>
      <c r="O262" s="12">
        <f t="shared" si="75"/>
        <v>3648</v>
      </c>
      <c r="P262" s="12">
        <f t="shared" si="76"/>
        <v>8508</v>
      </c>
      <c r="Q262" s="12"/>
      <c r="R262" s="12">
        <f t="shared" si="77"/>
        <v>25500</v>
      </c>
      <c r="S262" s="12">
        <v>0</v>
      </c>
      <c r="T262" s="12">
        <f t="shared" si="78"/>
        <v>23901.87</v>
      </c>
      <c r="U262" s="12">
        <f t="shared" si="79"/>
        <v>18408</v>
      </c>
      <c r="V262" s="12">
        <f t="shared" si="80"/>
        <v>96098.13</v>
      </c>
      <c r="W262" s="49">
        <f t="shared" si="70"/>
        <v>0</v>
      </c>
      <c r="X262">
        <v>108402819</v>
      </c>
      <c r="Y262" t="s">
        <v>263</v>
      </c>
      <c r="Z262" t="s">
        <v>5</v>
      </c>
      <c r="AA262">
        <v>64</v>
      </c>
      <c r="AB262" s="47">
        <v>120000</v>
      </c>
      <c r="AC262">
        <v>0</v>
      </c>
      <c r="AD262" s="47">
        <v>120000</v>
      </c>
      <c r="AE262" s="47">
        <v>3444</v>
      </c>
      <c r="AF262" s="47">
        <v>16809.87</v>
      </c>
      <c r="AG262" s="47">
        <v>3648</v>
      </c>
      <c r="AH262">
        <v>0</v>
      </c>
      <c r="AI262" s="47">
        <v>23901.87</v>
      </c>
      <c r="AJ262" s="47">
        <v>96098.13</v>
      </c>
      <c r="AK262" s="6" t="s">
        <v>786</v>
      </c>
    </row>
    <row r="263" spans="1:37" s="7" customFormat="1" ht="15" x14ac:dyDescent="0.25">
      <c r="A263" s="16">
        <f t="shared" si="71"/>
        <v>243</v>
      </c>
      <c r="B263" s="15" t="s">
        <v>6</v>
      </c>
      <c r="C263" s="14" t="s">
        <v>262</v>
      </c>
      <c r="D263" s="14" t="s">
        <v>5</v>
      </c>
      <c r="E263" s="14" t="s">
        <v>4</v>
      </c>
      <c r="F263" s="14" t="s">
        <v>7</v>
      </c>
      <c r="G263" s="13">
        <v>45078</v>
      </c>
      <c r="H263" s="13">
        <v>45260</v>
      </c>
      <c r="I263" s="12">
        <v>35200</v>
      </c>
      <c r="J263" s="12">
        <v>0</v>
      </c>
      <c r="K263" s="12">
        <v>0</v>
      </c>
      <c r="L263" s="12">
        <f t="shared" si="72"/>
        <v>1010.24</v>
      </c>
      <c r="M263" s="12">
        <f t="shared" si="73"/>
        <v>2499.1999999999998</v>
      </c>
      <c r="N263" s="12">
        <f t="shared" si="74"/>
        <v>404.8</v>
      </c>
      <c r="O263" s="12">
        <f t="shared" si="75"/>
        <v>1070.08</v>
      </c>
      <c r="P263" s="12">
        <f t="shared" si="76"/>
        <v>2495.6800000000003</v>
      </c>
      <c r="Q263" s="12"/>
      <c r="R263" s="12">
        <f t="shared" si="77"/>
        <v>7480</v>
      </c>
      <c r="S263" s="12">
        <v>0</v>
      </c>
      <c r="T263" s="12">
        <f t="shared" si="78"/>
        <v>2080.3199999999997</v>
      </c>
      <c r="U263" s="12">
        <f t="shared" si="79"/>
        <v>5399.68</v>
      </c>
      <c r="V263" s="12">
        <f t="shared" si="80"/>
        <v>33119.68</v>
      </c>
      <c r="W263" s="49">
        <f t="shared" si="70"/>
        <v>0</v>
      </c>
      <c r="X263">
        <v>40224560926</v>
      </c>
      <c r="Y263" t="s">
        <v>262</v>
      </c>
      <c r="Z263" t="s">
        <v>5</v>
      </c>
      <c r="AA263">
        <v>67</v>
      </c>
      <c r="AB263" s="47">
        <v>35200</v>
      </c>
      <c r="AC263">
        <v>0</v>
      </c>
      <c r="AD263" s="47">
        <v>35200</v>
      </c>
      <c r="AE263" s="47">
        <v>1010.24</v>
      </c>
      <c r="AF263">
        <v>0</v>
      </c>
      <c r="AG263" s="47">
        <v>1070.08</v>
      </c>
      <c r="AH263">
        <v>0</v>
      </c>
      <c r="AI263" s="47">
        <v>2080.3200000000002</v>
      </c>
      <c r="AJ263" s="47">
        <v>33119.68</v>
      </c>
      <c r="AK263" s="6" t="s">
        <v>786</v>
      </c>
    </row>
    <row r="264" spans="1:37" s="7" customFormat="1" ht="15" x14ac:dyDescent="0.25">
      <c r="A264" s="16">
        <f t="shared" si="71"/>
        <v>244</v>
      </c>
      <c r="B264" s="15" t="s">
        <v>6</v>
      </c>
      <c r="C264" s="14" t="s">
        <v>261</v>
      </c>
      <c r="D264" s="14" t="s">
        <v>5</v>
      </c>
      <c r="E264" s="14" t="s">
        <v>4</v>
      </c>
      <c r="F264" s="14" t="s">
        <v>3</v>
      </c>
      <c r="G264" s="13">
        <v>45078</v>
      </c>
      <c r="H264" s="13">
        <v>45260</v>
      </c>
      <c r="I264" s="12">
        <v>79200</v>
      </c>
      <c r="J264" s="12">
        <v>7212.69</v>
      </c>
      <c r="K264" s="12">
        <v>0</v>
      </c>
      <c r="L264" s="12">
        <f t="shared" si="72"/>
        <v>2273.04</v>
      </c>
      <c r="M264" s="12">
        <f t="shared" si="73"/>
        <v>5623.2</v>
      </c>
      <c r="N264" s="12">
        <f t="shared" si="74"/>
        <v>910.8</v>
      </c>
      <c r="O264" s="12">
        <f t="shared" si="75"/>
        <v>2407.6799999999998</v>
      </c>
      <c r="P264" s="12">
        <f t="shared" si="76"/>
        <v>5615.2800000000007</v>
      </c>
      <c r="Q264" s="12"/>
      <c r="R264" s="12">
        <f t="shared" si="77"/>
        <v>16830</v>
      </c>
      <c r="S264" s="12">
        <v>0</v>
      </c>
      <c r="T264" s="12">
        <f t="shared" si="78"/>
        <v>11893.41</v>
      </c>
      <c r="U264" s="12">
        <f t="shared" si="79"/>
        <v>12149.28</v>
      </c>
      <c r="V264" s="12">
        <f t="shared" si="80"/>
        <v>67306.59</v>
      </c>
      <c r="W264" s="49">
        <f t="shared" si="70"/>
        <v>0</v>
      </c>
      <c r="X264">
        <v>201246295</v>
      </c>
      <c r="Y264" t="s">
        <v>261</v>
      </c>
      <c r="Z264" t="s">
        <v>5</v>
      </c>
      <c r="AA264">
        <v>69</v>
      </c>
      <c r="AB264" s="47">
        <v>79200</v>
      </c>
      <c r="AC264">
        <v>0</v>
      </c>
      <c r="AD264" s="47">
        <v>79200</v>
      </c>
      <c r="AE264" s="47">
        <v>2273.04</v>
      </c>
      <c r="AF264" s="47">
        <v>7212.69</v>
      </c>
      <c r="AG264" s="47">
        <v>2407.6799999999998</v>
      </c>
      <c r="AH264">
        <v>0</v>
      </c>
      <c r="AI264" s="47">
        <v>11893.41</v>
      </c>
      <c r="AJ264" s="47">
        <v>67306.59</v>
      </c>
      <c r="AK264" s="6" t="s">
        <v>786</v>
      </c>
    </row>
    <row r="265" spans="1:37" s="7" customFormat="1" ht="15" x14ac:dyDescent="0.25">
      <c r="A265" s="16">
        <f t="shared" si="71"/>
        <v>245</v>
      </c>
      <c r="B265" s="15" t="s">
        <v>6</v>
      </c>
      <c r="C265" s="14" t="s">
        <v>260</v>
      </c>
      <c r="D265" s="14" t="s">
        <v>5</v>
      </c>
      <c r="E265" s="14" t="s">
        <v>4</v>
      </c>
      <c r="F265" s="14" t="s">
        <v>3</v>
      </c>
      <c r="G265" s="13">
        <v>45078</v>
      </c>
      <c r="H265" s="13">
        <v>45260</v>
      </c>
      <c r="I265" s="12">
        <v>63000</v>
      </c>
      <c r="J265" s="12">
        <v>4051.22</v>
      </c>
      <c r="K265" s="12">
        <v>0</v>
      </c>
      <c r="L265" s="12">
        <f t="shared" si="72"/>
        <v>1808.1</v>
      </c>
      <c r="M265" s="12">
        <f t="shared" si="73"/>
        <v>4473</v>
      </c>
      <c r="N265" s="12">
        <f t="shared" si="74"/>
        <v>724.5</v>
      </c>
      <c r="O265" s="12">
        <f t="shared" si="75"/>
        <v>1915.2</v>
      </c>
      <c r="P265" s="12">
        <f t="shared" si="76"/>
        <v>4466.7000000000007</v>
      </c>
      <c r="Q265" s="12"/>
      <c r="R265" s="12">
        <f t="shared" si="77"/>
        <v>13387.500000000002</v>
      </c>
      <c r="S265" s="12">
        <v>0</v>
      </c>
      <c r="T265" s="12">
        <f t="shared" si="78"/>
        <v>7774.52</v>
      </c>
      <c r="U265" s="12">
        <f t="shared" si="79"/>
        <v>9664.2000000000007</v>
      </c>
      <c r="V265" s="12">
        <f t="shared" si="80"/>
        <v>55225.479999999996</v>
      </c>
      <c r="W265" s="49">
        <f t="shared" si="70"/>
        <v>0</v>
      </c>
      <c r="X265">
        <v>109912402</v>
      </c>
      <c r="Y265" t="s">
        <v>260</v>
      </c>
      <c r="Z265" t="s">
        <v>5</v>
      </c>
      <c r="AA265">
        <v>71</v>
      </c>
      <c r="AB265" s="47">
        <v>63000</v>
      </c>
      <c r="AC265">
        <v>0</v>
      </c>
      <c r="AD265" s="47">
        <v>63000</v>
      </c>
      <c r="AE265" s="47">
        <v>1808.1</v>
      </c>
      <c r="AF265" s="47">
        <v>4051.22</v>
      </c>
      <c r="AG265" s="47">
        <v>1915.2</v>
      </c>
      <c r="AH265">
        <v>0</v>
      </c>
      <c r="AI265" s="47">
        <v>7774.52</v>
      </c>
      <c r="AJ265" s="47">
        <v>55225.48</v>
      </c>
      <c r="AK265" s="6" t="s">
        <v>786</v>
      </c>
    </row>
    <row r="266" spans="1:37" s="7" customFormat="1" ht="15" x14ac:dyDescent="0.25">
      <c r="A266" s="16">
        <f t="shared" si="71"/>
        <v>246</v>
      </c>
      <c r="B266" s="15" t="s">
        <v>6</v>
      </c>
      <c r="C266" s="14" t="s">
        <v>259</v>
      </c>
      <c r="D266" s="14" t="s">
        <v>5</v>
      </c>
      <c r="E266" s="14" t="s">
        <v>4</v>
      </c>
      <c r="F266" s="14" t="s">
        <v>3</v>
      </c>
      <c r="G266" s="13">
        <v>45078</v>
      </c>
      <c r="H266" s="13">
        <v>45260</v>
      </c>
      <c r="I266" s="12">
        <v>54000</v>
      </c>
      <c r="J266" s="12">
        <v>0</v>
      </c>
      <c r="K266" s="12">
        <v>0</v>
      </c>
      <c r="L266" s="12">
        <f t="shared" si="72"/>
        <v>1549.8</v>
      </c>
      <c r="M266" s="12">
        <f t="shared" si="73"/>
        <v>3833.9999999999995</v>
      </c>
      <c r="N266" s="12">
        <f t="shared" si="74"/>
        <v>621</v>
      </c>
      <c r="O266" s="12">
        <f t="shared" si="75"/>
        <v>1641.6</v>
      </c>
      <c r="P266" s="12">
        <f t="shared" si="76"/>
        <v>3828.6000000000004</v>
      </c>
      <c r="Q266" s="12"/>
      <c r="R266" s="12">
        <f t="shared" si="77"/>
        <v>11475</v>
      </c>
      <c r="S266" s="12">
        <v>0</v>
      </c>
      <c r="T266" s="12">
        <f t="shared" si="78"/>
        <v>3191.3999999999996</v>
      </c>
      <c r="U266" s="12">
        <f t="shared" si="79"/>
        <v>8283.6</v>
      </c>
      <c r="V266" s="12">
        <f t="shared" si="80"/>
        <v>50808.6</v>
      </c>
      <c r="W266" s="49">
        <f t="shared" si="70"/>
        <v>0</v>
      </c>
      <c r="X266">
        <v>107943904</v>
      </c>
      <c r="Y266" t="s">
        <v>259</v>
      </c>
      <c r="Z266" t="s">
        <v>5</v>
      </c>
      <c r="AA266">
        <v>82</v>
      </c>
      <c r="AB266" s="47">
        <v>54000</v>
      </c>
      <c r="AC266">
        <v>0</v>
      </c>
      <c r="AD266" s="47">
        <v>54000</v>
      </c>
      <c r="AE266" s="47">
        <v>1549.8</v>
      </c>
      <c r="AF266">
        <v>0</v>
      </c>
      <c r="AG266" s="47">
        <v>1641.6</v>
      </c>
      <c r="AH266">
        <v>0</v>
      </c>
      <c r="AI266" s="47">
        <v>3191.4</v>
      </c>
      <c r="AJ266" s="47">
        <v>50808.6</v>
      </c>
      <c r="AK266" s="6" t="s">
        <v>787</v>
      </c>
    </row>
    <row r="267" spans="1:37" s="7" customFormat="1" ht="15" x14ac:dyDescent="0.25">
      <c r="A267" s="16">
        <f t="shared" si="71"/>
        <v>247</v>
      </c>
      <c r="B267" s="15" t="s">
        <v>6</v>
      </c>
      <c r="C267" s="14" t="s">
        <v>258</v>
      </c>
      <c r="D267" s="14" t="s">
        <v>5</v>
      </c>
      <c r="E267" s="14" t="s">
        <v>4</v>
      </c>
      <c r="F267" s="14" t="s">
        <v>3</v>
      </c>
      <c r="G267" s="13">
        <v>45078</v>
      </c>
      <c r="H267" s="13">
        <v>45260</v>
      </c>
      <c r="I267" s="12">
        <v>50600</v>
      </c>
      <c r="J267" s="12">
        <v>0</v>
      </c>
      <c r="K267" s="12">
        <v>0</v>
      </c>
      <c r="L267" s="12">
        <f t="shared" si="72"/>
        <v>1452.22</v>
      </c>
      <c r="M267" s="12">
        <f t="shared" si="73"/>
        <v>3592.5999999999995</v>
      </c>
      <c r="N267" s="12">
        <f t="shared" si="74"/>
        <v>581.9</v>
      </c>
      <c r="O267" s="12">
        <f t="shared" si="75"/>
        <v>1538.24</v>
      </c>
      <c r="P267" s="12">
        <f t="shared" si="76"/>
        <v>3587.5400000000004</v>
      </c>
      <c r="Q267" s="12"/>
      <c r="R267" s="12">
        <f t="shared" si="77"/>
        <v>10752.5</v>
      </c>
      <c r="S267" s="12">
        <v>0</v>
      </c>
      <c r="T267" s="12">
        <f t="shared" si="78"/>
        <v>2990.46</v>
      </c>
      <c r="U267" s="12">
        <f t="shared" si="79"/>
        <v>7762.04</v>
      </c>
      <c r="V267" s="12">
        <f t="shared" si="80"/>
        <v>47609.54</v>
      </c>
      <c r="W267" s="49">
        <f t="shared" si="70"/>
        <v>0</v>
      </c>
      <c r="X267">
        <v>40222058048</v>
      </c>
      <c r="Y267" t="s">
        <v>258</v>
      </c>
      <c r="Z267" t="s">
        <v>5</v>
      </c>
      <c r="AA267">
        <v>85</v>
      </c>
      <c r="AB267" s="47">
        <v>50600</v>
      </c>
      <c r="AC267">
        <v>0</v>
      </c>
      <c r="AD267" s="47">
        <v>50600</v>
      </c>
      <c r="AE267" s="47">
        <v>1452.22</v>
      </c>
      <c r="AF267">
        <v>0</v>
      </c>
      <c r="AG267" s="47">
        <v>1538.24</v>
      </c>
      <c r="AH267">
        <v>0</v>
      </c>
      <c r="AI267" s="47">
        <v>2990.46</v>
      </c>
      <c r="AJ267" s="47">
        <v>47609.54</v>
      </c>
      <c r="AK267" s="6" t="s">
        <v>787</v>
      </c>
    </row>
    <row r="268" spans="1:37" s="7" customFormat="1" ht="15" x14ac:dyDescent="0.25">
      <c r="A268" s="16">
        <f t="shared" si="71"/>
        <v>248</v>
      </c>
      <c r="B268" s="15" t="s">
        <v>6</v>
      </c>
      <c r="C268" s="14" t="s">
        <v>257</v>
      </c>
      <c r="D268" s="14" t="s">
        <v>5</v>
      </c>
      <c r="E268" s="14" t="s">
        <v>4</v>
      </c>
      <c r="F268" s="14" t="s">
        <v>7</v>
      </c>
      <c r="G268" s="13">
        <v>45078</v>
      </c>
      <c r="H268" s="13">
        <v>45260</v>
      </c>
      <c r="I268" s="12">
        <v>69000</v>
      </c>
      <c r="J268" s="12">
        <v>5180.3</v>
      </c>
      <c r="K268" s="12">
        <v>0</v>
      </c>
      <c r="L268" s="12">
        <f t="shared" ref="L268:L299" si="81">I268*2.87%</f>
        <v>1980.3</v>
      </c>
      <c r="M268" s="12">
        <f t="shared" ref="M268:M299" si="82">I268*7.1%</f>
        <v>4899</v>
      </c>
      <c r="N268" s="12">
        <f t="shared" ref="N268:N299" si="83">I268*1.15%</f>
        <v>793.5</v>
      </c>
      <c r="O268" s="12">
        <f t="shared" ref="O268:O299" si="84">I268*3.04%</f>
        <v>2097.6</v>
      </c>
      <c r="P268" s="12">
        <f t="shared" ref="P268:P299" si="85">I268*7.09%</f>
        <v>4892.1000000000004</v>
      </c>
      <c r="Q268" s="12"/>
      <c r="R268" s="12">
        <f t="shared" ref="R268:R299" si="86">L268+M268+N268+O268+P268</f>
        <v>14662.5</v>
      </c>
      <c r="S268" s="12">
        <v>0</v>
      </c>
      <c r="T268" s="12">
        <f t="shared" ref="T268:T299" si="87">+L268+O268+Q268+S268+J268+K268</f>
        <v>9258.2000000000007</v>
      </c>
      <c r="U268" s="12">
        <f t="shared" ref="U268:U299" si="88">+P268+N268+M268</f>
        <v>10584.6</v>
      </c>
      <c r="V268" s="12">
        <f t="shared" ref="V268:V299" si="89">+I268-T268</f>
        <v>59741.8</v>
      </c>
      <c r="W268" s="49">
        <f t="shared" si="70"/>
        <v>0</v>
      </c>
      <c r="X268">
        <v>4701600803</v>
      </c>
      <c r="Y268" t="s">
        <v>257</v>
      </c>
      <c r="Z268" t="s">
        <v>5</v>
      </c>
      <c r="AA268">
        <v>86</v>
      </c>
      <c r="AB268" s="47">
        <v>69000</v>
      </c>
      <c r="AC268">
        <v>0</v>
      </c>
      <c r="AD268" s="47">
        <v>69000</v>
      </c>
      <c r="AE268" s="47">
        <v>1980.3</v>
      </c>
      <c r="AF268" s="47">
        <v>5180.3</v>
      </c>
      <c r="AG268" s="47">
        <v>2097.6</v>
      </c>
      <c r="AH268">
        <v>0</v>
      </c>
      <c r="AI268" s="47">
        <v>9258.2000000000007</v>
      </c>
      <c r="AJ268" s="47">
        <v>59741.8</v>
      </c>
      <c r="AK268" s="6" t="s">
        <v>787</v>
      </c>
    </row>
    <row r="269" spans="1:37" s="7" customFormat="1" ht="15" x14ac:dyDescent="0.25">
      <c r="A269" s="16">
        <f t="shared" si="71"/>
        <v>249</v>
      </c>
      <c r="B269" s="15" t="s">
        <v>6</v>
      </c>
      <c r="C269" s="14" t="s">
        <v>256</v>
      </c>
      <c r="D269" s="14" t="s">
        <v>5</v>
      </c>
      <c r="E269" s="14" t="s">
        <v>4</v>
      </c>
      <c r="F269" s="14" t="s">
        <v>7</v>
      </c>
      <c r="G269" s="13">
        <v>45078</v>
      </c>
      <c r="H269" s="13">
        <v>45260</v>
      </c>
      <c r="I269" s="12">
        <v>144000</v>
      </c>
      <c r="J269" s="12">
        <v>22455.27</v>
      </c>
      <c r="K269" s="12">
        <v>0</v>
      </c>
      <c r="L269" s="12">
        <f t="shared" si="81"/>
        <v>4132.8</v>
      </c>
      <c r="M269" s="12">
        <f t="shared" si="82"/>
        <v>10223.999999999998</v>
      </c>
      <c r="N269" s="12">
        <f t="shared" si="83"/>
        <v>1656</v>
      </c>
      <c r="O269" s="12">
        <f t="shared" si="84"/>
        <v>4377.6000000000004</v>
      </c>
      <c r="P269" s="12">
        <f t="shared" si="85"/>
        <v>10209.6</v>
      </c>
      <c r="Q269" s="12"/>
      <c r="R269" s="12">
        <f t="shared" si="86"/>
        <v>30600</v>
      </c>
      <c r="S269" s="12">
        <v>0</v>
      </c>
      <c r="T269" s="12">
        <f t="shared" si="87"/>
        <v>30965.670000000002</v>
      </c>
      <c r="U269" s="12">
        <f t="shared" si="88"/>
        <v>22089.599999999999</v>
      </c>
      <c r="V269" s="12">
        <f t="shared" si="89"/>
        <v>113034.33</v>
      </c>
      <c r="W269" s="49">
        <f t="shared" si="70"/>
        <v>0</v>
      </c>
      <c r="X269">
        <v>101541589</v>
      </c>
      <c r="Y269" t="s">
        <v>256</v>
      </c>
      <c r="Z269" t="s">
        <v>5</v>
      </c>
      <c r="AA269">
        <v>90</v>
      </c>
      <c r="AB269" s="47">
        <v>144000</v>
      </c>
      <c r="AC269">
        <v>0</v>
      </c>
      <c r="AD269" s="47">
        <v>144000</v>
      </c>
      <c r="AE269" s="47">
        <v>4132.8</v>
      </c>
      <c r="AF269" s="47">
        <v>22455.27</v>
      </c>
      <c r="AG269" s="47">
        <v>4377.6000000000004</v>
      </c>
      <c r="AH269">
        <v>0</v>
      </c>
      <c r="AI269" s="47">
        <v>30965.67</v>
      </c>
      <c r="AJ269" s="47">
        <v>113034.33</v>
      </c>
      <c r="AK269" s="6" t="s">
        <v>787</v>
      </c>
    </row>
    <row r="270" spans="1:37" s="7" customFormat="1" ht="15" x14ac:dyDescent="0.25">
      <c r="A270" s="16">
        <f t="shared" si="71"/>
        <v>250</v>
      </c>
      <c r="B270" s="15" t="s">
        <v>6</v>
      </c>
      <c r="C270" s="14" t="s">
        <v>255</v>
      </c>
      <c r="D270" s="14" t="s">
        <v>5</v>
      </c>
      <c r="E270" s="14" t="s">
        <v>4</v>
      </c>
      <c r="F270" s="14" t="s">
        <v>3</v>
      </c>
      <c r="G270" s="13">
        <v>45078</v>
      </c>
      <c r="H270" s="13">
        <v>45260</v>
      </c>
      <c r="I270" s="12">
        <v>60000</v>
      </c>
      <c r="J270" s="12">
        <v>3486.68</v>
      </c>
      <c r="K270" s="12">
        <v>0</v>
      </c>
      <c r="L270" s="12">
        <f t="shared" si="81"/>
        <v>1722</v>
      </c>
      <c r="M270" s="12">
        <f t="shared" si="82"/>
        <v>4260</v>
      </c>
      <c r="N270" s="12">
        <f t="shared" si="83"/>
        <v>690</v>
      </c>
      <c r="O270" s="12">
        <f t="shared" si="84"/>
        <v>1824</v>
      </c>
      <c r="P270" s="12">
        <f t="shared" si="85"/>
        <v>4254</v>
      </c>
      <c r="Q270" s="12"/>
      <c r="R270" s="12">
        <f t="shared" si="86"/>
        <v>12750</v>
      </c>
      <c r="S270" s="12">
        <v>0</v>
      </c>
      <c r="T270" s="12">
        <f t="shared" si="87"/>
        <v>7032.68</v>
      </c>
      <c r="U270" s="12">
        <f t="shared" si="88"/>
        <v>9204</v>
      </c>
      <c r="V270" s="12">
        <f t="shared" si="89"/>
        <v>52967.32</v>
      </c>
      <c r="W270" s="49">
        <f t="shared" si="70"/>
        <v>0</v>
      </c>
      <c r="X270">
        <v>109992883</v>
      </c>
      <c r="Y270" t="s">
        <v>255</v>
      </c>
      <c r="Z270" t="s">
        <v>5</v>
      </c>
      <c r="AA270">
        <v>92</v>
      </c>
      <c r="AB270" s="47">
        <v>60000</v>
      </c>
      <c r="AC270">
        <v>0</v>
      </c>
      <c r="AD270" s="47">
        <v>60000</v>
      </c>
      <c r="AE270" s="47">
        <v>1722</v>
      </c>
      <c r="AF270" s="47">
        <v>3486.68</v>
      </c>
      <c r="AG270" s="47">
        <v>1824</v>
      </c>
      <c r="AH270">
        <v>0</v>
      </c>
      <c r="AI270" s="47">
        <v>7032.68</v>
      </c>
      <c r="AJ270" s="47">
        <v>52967.32</v>
      </c>
      <c r="AK270" s="6" t="s">
        <v>787</v>
      </c>
    </row>
    <row r="271" spans="1:37" s="7" customFormat="1" ht="15" x14ac:dyDescent="0.25">
      <c r="A271" s="16">
        <f t="shared" si="71"/>
        <v>251</v>
      </c>
      <c r="B271" s="15" t="s">
        <v>6</v>
      </c>
      <c r="C271" s="14" t="s">
        <v>253</v>
      </c>
      <c r="D271" s="14" t="s">
        <v>5</v>
      </c>
      <c r="E271" s="14" t="s">
        <v>4</v>
      </c>
      <c r="F271" s="14" t="s">
        <v>7</v>
      </c>
      <c r="G271" s="13">
        <v>45078</v>
      </c>
      <c r="H271" s="13">
        <v>45260</v>
      </c>
      <c r="I271" s="12">
        <v>12000</v>
      </c>
      <c r="J271" s="12">
        <v>0</v>
      </c>
      <c r="K271" s="12">
        <v>0</v>
      </c>
      <c r="L271" s="12">
        <f t="shared" si="81"/>
        <v>344.4</v>
      </c>
      <c r="M271" s="12">
        <f t="shared" si="82"/>
        <v>851.99999999999989</v>
      </c>
      <c r="N271" s="12">
        <f t="shared" si="83"/>
        <v>138</v>
      </c>
      <c r="O271" s="12">
        <f t="shared" si="84"/>
        <v>364.8</v>
      </c>
      <c r="P271" s="12">
        <f t="shared" si="85"/>
        <v>850.80000000000007</v>
      </c>
      <c r="Q271" s="12"/>
      <c r="R271" s="12">
        <f t="shared" si="86"/>
        <v>2550</v>
      </c>
      <c r="S271" s="12">
        <v>0</v>
      </c>
      <c r="T271" s="12">
        <f t="shared" si="87"/>
        <v>709.2</v>
      </c>
      <c r="U271" s="12">
        <f t="shared" si="88"/>
        <v>1840.8</v>
      </c>
      <c r="V271" s="12">
        <f t="shared" si="89"/>
        <v>11290.8</v>
      </c>
      <c r="W271" s="49">
        <f t="shared" si="70"/>
        <v>0</v>
      </c>
      <c r="X271">
        <v>101647741</v>
      </c>
      <c r="Y271" t="s">
        <v>253</v>
      </c>
      <c r="Z271" t="s">
        <v>5</v>
      </c>
      <c r="AA271">
        <v>95</v>
      </c>
      <c r="AB271" s="47">
        <v>12000</v>
      </c>
      <c r="AC271">
        <v>0</v>
      </c>
      <c r="AD271" s="47">
        <v>12000</v>
      </c>
      <c r="AE271">
        <v>344.4</v>
      </c>
      <c r="AF271">
        <v>0</v>
      </c>
      <c r="AG271">
        <v>364.8</v>
      </c>
      <c r="AH271">
        <v>0</v>
      </c>
      <c r="AI271">
        <v>709.2</v>
      </c>
      <c r="AJ271" s="47">
        <v>11290.8</v>
      </c>
      <c r="AK271" s="6" t="s">
        <v>787</v>
      </c>
    </row>
    <row r="272" spans="1:37" s="7" customFormat="1" ht="15" x14ac:dyDescent="0.25">
      <c r="A272" s="16">
        <f t="shared" si="71"/>
        <v>252</v>
      </c>
      <c r="B272" s="15" t="s">
        <v>6</v>
      </c>
      <c r="C272" s="14" t="s">
        <v>252</v>
      </c>
      <c r="D272" s="14" t="s">
        <v>5</v>
      </c>
      <c r="E272" s="14" t="s">
        <v>4</v>
      </c>
      <c r="F272" s="14" t="s">
        <v>7</v>
      </c>
      <c r="G272" s="13">
        <v>45078</v>
      </c>
      <c r="H272" s="13">
        <v>45260</v>
      </c>
      <c r="I272" s="12">
        <v>32400</v>
      </c>
      <c r="J272" s="12">
        <v>0</v>
      </c>
      <c r="K272" s="12">
        <v>0</v>
      </c>
      <c r="L272" s="12">
        <f t="shared" si="81"/>
        <v>929.88</v>
      </c>
      <c r="M272" s="12">
        <f t="shared" si="82"/>
        <v>2300.3999999999996</v>
      </c>
      <c r="N272" s="12">
        <f t="shared" si="83"/>
        <v>372.59999999999997</v>
      </c>
      <c r="O272" s="12">
        <f t="shared" si="84"/>
        <v>984.96</v>
      </c>
      <c r="P272" s="12">
        <f t="shared" si="85"/>
        <v>2297.1600000000003</v>
      </c>
      <c r="Q272" s="12"/>
      <c r="R272" s="12">
        <f t="shared" si="86"/>
        <v>6885</v>
      </c>
      <c r="S272" s="12">
        <v>0</v>
      </c>
      <c r="T272" s="12">
        <f t="shared" si="87"/>
        <v>1914.8400000000001</v>
      </c>
      <c r="U272" s="12">
        <f t="shared" si="88"/>
        <v>4970.16</v>
      </c>
      <c r="V272" s="12">
        <f t="shared" si="89"/>
        <v>30485.16</v>
      </c>
      <c r="W272" s="49">
        <f t="shared" si="70"/>
        <v>0</v>
      </c>
      <c r="X272">
        <v>108016841</v>
      </c>
      <c r="Y272" t="s">
        <v>252</v>
      </c>
      <c r="Z272" t="s">
        <v>5</v>
      </c>
      <c r="AA272">
        <v>98</v>
      </c>
      <c r="AB272" s="47">
        <v>32400</v>
      </c>
      <c r="AC272">
        <v>0</v>
      </c>
      <c r="AD272" s="47">
        <v>32400</v>
      </c>
      <c r="AE272">
        <v>929.88</v>
      </c>
      <c r="AF272">
        <v>0</v>
      </c>
      <c r="AG272">
        <v>984.96</v>
      </c>
      <c r="AH272">
        <v>0</v>
      </c>
      <c r="AI272" s="47">
        <v>1914.84</v>
      </c>
      <c r="AJ272" s="47">
        <v>30485.16</v>
      </c>
      <c r="AK272" s="6" t="s">
        <v>787</v>
      </c>
    </row>
    <row r="273" spans="1:37" s="7" customFormat="1" ht="15" x14ac:dyDescent="0.25">
      <c r="A273" s="16">
        <f t="shared" si="71"/>
        <v>253</v>
      </c>
      <c r="B273" s="15" t="s">
        <v>6</v>
      </c>
      <c r="C273" s="14" t="s">
        <v>251</v>
      </c>
      <c r="D273" s="14" t="s">
        <v>5</v>
      </c>
      <c r="E273" s="14" t="s">
        <v>4</v>
      </c>
      <c r="F273" s="14" t="s">
        <v>7</v>
      </c>
      <c r="G273" s="13">
        <v>45078</v>
      </c>
      <c r="H273" s="13">
        <v>45260</v>
      </c>
      <c r="I273" s="12">
        <v>120000</v>
      </c>
      <c r="J273" s="12">
        <v>0</v>
      </c>
      <c r="K273" s="12">
        <v>0</v>
      </c>
      <c r="L273" s="12">
        <f t="shared" si="81"/>
        <v>3444</v>
      </c>
      <c r="M273" s="12">
        <f t="shared" si="82"/>
        <v>8520</v>
      </c>
      <c r="N273" s="12">
        <f t="shared" si="83"/>
        <v>1380</v>
      </c>
      <c r="O273" s="12">
        <f t="shared" si="84"/>
        <v>3648</v>
      </c>
      <c r="P273" s="12">
        <f t="shared" si="85"/>
        <v>8508</v>
      </c>
      <c r="Q273" s="12"/>
      <c r="R273" s="12">
        <f t="shared" si="86"/>
        <v>25500</v>
      </c>
      <c r="S273" s="12">
        <v>0</v>
      </c>
      <c r="T273" s="12">
        <f t="shared" si="87"/>
        <v>7092</v>
      </c>
      <c r="U273" s="12">
        <f t="shared" si="88"/>
        <v>18408</v>
      </c>
      <c r="V273" s="12">
        <f t="shared" si="89"/>
        <v>112908</v>
      </c>
      <c r="W273" s="49">
        <f t="shared" si="70"/>
        <v>0</v>
      </c>
      <c r="X273">
        <v>1600163776</v>
      </c>
      <c r="Y273" t="s">
        <v>251</v>
      </c>
      <c r="Z273" t="s">
        <v>5</v>
      </c>
      <c r="AA273">
        <v>109</v>
      </c>
      <c r="AB273" s="47">
        <v>120000</v>
      </c>
      <c r="AC273">
        <v>0</v>
      </c>
      <c r="AD273" s="47">
        <v>120000</v>
      </c>
      <c r="AE273" s="47">
        <v>3444</v>
      </c>
      <c r="AF273">
        <v>0</v>
      </c>
      <c r="AG273" s="47">
        <v>3648</v>
      </c>
      <c r="AH273">
        <v>0</v>
      </c>
      <c r="AI273" s="47">
        <v>7092</v>
      </c>
      <c r="AJ273" s="47">
        <v>112908</v>
      </c>
      <c r="AK273" s="6" t="s">
        <v>786</v>
      </c>
    </row>
    <row r="274" spans="1:37" s="7" customFormat="1" ht="15" x14ac:dyDescent="0.25">
      <c r="A274" s="16">
        <f t="shared" si="71"/>
        <v>254</v>
      </c>
      <c r="B274" s="15" t="s">
        <v>6</v>
      </c>
      <c r="C274" s="14" t="s">
        <v>250</v>
      </c>
      <c r="D274" s="14" t="s">
        <v>5</v>
      </c>
      <c r="E274" s="14" t="s">
        <v>4</v>
      </c>
      <c r="F274" s="14" t="s">
        <v>3</v>
      </c>
      <c r="G274" s="13">
        <v>45078</v>
      </c>
      <c r="H274" s="13">
        <v>45260</v>
      </c>
      <c r="I274" s="12">
        <v>84000</v>
      </c>
      <c r="J274" s="12">
        <v>8341.77</v>
      </c>
      <c r="K274" s="12">
        <v>0</v>
      </c>
      <c r="L274" s="12">
        <f t="shared" si="81"/>
        <v>2410.8000000000002</v>
      </c>
      <c r="M274" s="12">
        <f t="shared" si="82"/>
        <v>5963.9999999999991</v>
      </c>
      <c r="N274" s="12">
        <f t="shared" si="83"/>
        <v>966</v>
      </c>
      <c r="O274" s="12">
        <f t="shared" si="84"/>
        <v>2553.6</v>
      </c>
      <c r="P274" s="12">
        <f t="shared" si="85"/>
        <v>5955.6</v>
      </c>
      <c r="Q274" s="12"/>
      <c r="R274" s="12">
        <f t="shared" si="86"/>
        <v>17850</v>
      </c>
      <c r="S274" s="12">
        <v>0</v>
      </c>
      <c r="T274" s="12">
        <f t="shared" si="87"/>
        <v>13306.17</v>
      </c>
      <c r="U274" s="12">
        <f t="shared" si="88"/>
        <v>12885.599999999999</v>
      </c>
      <c r="V274" s="12">
        <f t="shared" si="89"/>
        <v>70693.83</v>
      </c>
      <c r="W274" s="49">
        <f t="shared" si="70"/>
        <v>0</v>
      </c>
      <c r="X274">
        <v>111755112</v>
      </c>
      <c r="Y274" t="s">
        <v>250</v>
      </c>
      <c r="Z274" t="s">
        <v>5</v>
      </c>
      <c r="AA274">
        <v>119</v>
      </c>
      <c r="AB274" s="47">
        <v>84000</v>
      </c>
      <c r="AC274">
        <v>0</v>
      </c>
      <c r="AD274" s="47">
        <v>84000</v>
      </c>
      <c r="AE274" s="47">
        <v>2410.8000000000002</v>
      </c>
      <c r="AF274" s="47">
        <v>8341.77</v>
      </c>
      <c r="AG274" s="47">
        <v>2553.6</v>
      </c>
      <c r="AH274">
        <v>0</v>
      </c>
      <c r="AI274" s="47">
        <v>13306.17</v>
      </c>
      <c r="AJ274" s="47">
        <v>70693.83</v>
      </c>
      <c r="AK274" s="6" t="s">
        <v>787</v>
      </c>
    </row>
    <row r="275" spans="1:37" s="7" customFormat="1" ht="15" x14ac:dyDescent="0.25">
      <c r="A275" s="16">
        <f t="shared" si="71"/>
        <v>255</v>
      </c>
      <c r="B275" s="15" t="s">
        <v>6</v>
      </c>
      <c r="C275" s="14" t="s">
        <v>247</v>
      </c>
      <c r="D275" s="14" t="s">
        <v>5</v>
      </c>
      <c r="E275" s="14" t="s">
        <v>4</v>
      </c>
      <c r="F275" s="14" t="s">
        <v>3</v>
      </c>
      <c r="G275" s="13">
        <v>45078</v>
      </c>
      <c r="H275" s="13">
        <v>45260</v>
      </c>
      <c r="I275" s="12">
        <v>45000</v>
      </c>
      <c r="J275" s="12">
        <v>0</v>
      </c>
      <c r="K275" s="12">
        <v>0</v>
      </c>
      <c r="L275" s="12">
        <f t="shared" si="81"/>
        <v>1291.5</v>
      </c>
      <c r="M275" s="12">
        <f t="shared" si="82"/>
        <v>3194.9999999999995</v>
      </c>
      <c r="N275" s="12">
        <f t="shared" si="83"/>
        <v>517.5</v>
      </c>
      <c r="O275" s="12">
        <f t="shared" si="84"/>
        <v>1368</v>
      </c>
      <c r="P275" s="12">
        <f t="shared" si="85"/>
        <v>3190.5</v>
      </c>
      <c r="Q275" s="12"/>
      <c r="R275" s="12">
        <f t="shared" si="86"/>
        <v>9562.5</v>
      </c>
      <c r="S275" s="12">
        <v>0</v>
      </c>
      <c r="T275" s="12">
        <f t="shared" si="87"/>
        <v>2659.5</v>
      </c>
      <c r="U275" s="12">
        <f t="shared" si="88"/>
        <v>6903</v>
      </c>
      <c r="V275" s="12">
        <f t="shared" si="89"/>
        <v>42340.5</v>
      </c>
      <c r="W275" s="49">
        <f t="shared" ref="W275:W338" si="90">+V275-AJ275</f>
        <v>0</v>
      </c>
      <c r="X275">
        <v>118463454</v>
      </c>
      <c r="Y275" t="s">
        <v>247</v>
      </c>
      <c r="Z275" t="s">
        <v>5</v>
      </c>
      <c r="AA275">
        <v>154</v>
      </c>
      <c r="AB275" s="47">
        <v>45000</v>
      </c>
      <c r="AC275">
        <v>0</v>
      </c>
      <c r="AD275" s="47">
        <v>45000</v>
      </c>
      <c r="AE275" s="47">
        <v>1291.5</v>
      </c>
      <c r="AF275">
        <v>0</v>
      </c>
      <c r="AG275" s="47">
        <v>1368</v>
      </c>
      <c r="AH275">
        <v>0</v>
      </c>
      <c r="AI275" s="47">
        <v>2659.5</v>
      </c>
      <c r="AJ275" s="47">
        <v>42340.5</v>
      </c>
      <c r="AK275" s="6" t="s">
        <v>786</v>
      </c>
    </row>
    <row r="276" spans="1:37" s="7" customFormat="1" ht="15" x14ac:dyDescent="0.25">
      <c r="A276" s="16">
        <f t="shared" ref="A276:A339" si="91">1+A275</f>
        <v>256</v>
      </c>
      <c r="B276" s="15" t="s">
        <v>6</v>
      </c>
      <c r="C276" s="14" t="s">
        <v>246</v>
      </c>
      <c r="D276" s="14" t="s">
        <v>5</v>
      </c>
      <c r="E276" s="14" t="s">
        <v>4</v>
      </c>
      <c r="F276" s="14" t="s">
        <v>7</v>
      </c>
      <c r="G276" s="13">
        <v>45078</v>
      </c>
      <c r="H276" s="13">
        <v>45260</v>
      </c>
      <c r="I276" s="12">
        <v>88000</v>
      </c>
      <c r="J276" s="12">
        <v>9282.67</v>
      </c>
      <c r="K276" s="12">
        <v>0</v>
      </c>
      <c r="L276" s="12">
        <f t="shared" si="81"/>
        <v>2525.6</v>
      </c>
      <c r="M276" s="12">
        <f t="shared" si="82"/>
        <v>6247.9999999999991</v>
      </c>
      <c r="N276" s="12">
        <f t="shared" si="83"/>
        <v>1012</v>
      </c>
      <c r="O276" s="12">
        <f t="shared" si="84"/>
        <v>2675.2</v>
      </c>
      <c r="P276" s="12">
        <f t="shared" si="85"/>
        <v>6239.2000000000007</v>
      </c>
      <c r="Q276" s="12"/>
      <c r="R276" s="12">
        <f t="shared" si="86"/>
        <v>18700</v>
      </c>
      <c r="S276" s="12">
        <v>0</v>
      </c>
      <c r="T276" s="12">
        <f t="shared" si="87"/>
        <v>14483.47</v>
      </c>
      <c r="U276" s="12">
        <f t="shared" si="88"/>
        <v>13499.2</v>
      </c>
      <c r="V276" s="12">
        <f t="shared" si="89"/>
        <v>73516.53</v>
      </c>
      <c r="W276" s="49">
        <f t="shared" si="90"/>
        <v>0</v>
      </c>
      <c r="X276">
        <v>22301053827</v>
      </c>
      <c r="Y276" t="s">
        <v>246</v>
      </c>
      <c r="Z276" t="s">
        <v>5</v>
      </c>
      <c r="AA276">
        <v>156</v>
      </c>
      <c r="AB276" s="47">
        <v>88000</v>
      </c>
      <c r="AC276">
        <v>0</v>
      </c>
      <c r="AD276" s="47">
        <v>88000</v>
      </c>
      <c r="AE276" s="47">
        <v>2525.6</v>
      </c>
      <c r="AF276" s="47">
        <v>9282.67</v>
      </c>
      <c r="AG276" s="47">
        <v>2675.2</v>
      </c>
      <c r="AH276">
        <v>0</v>
      </c>
      <c r="AI276" s="47">
        <v>14483.47</v>
      </c>
      <c r="AJ276" s="47">
        <v>73516.53</v>
      </c>
      <c r="AK276" s="6" t="s">
        <v>786</v>
      </c>
    </row>
    <row r="277" spans="1:37" s="7" customFormat="1" ht="15" x14ac:dyDescent="0.25">
      <c r="A277" s="16">
        <f t="shared" si="91"/>
        <v>257</v>
      </c>
      <c r="B277" s="15" t="s">
        <v>6</v>
      </c>
      <c r="C277" s="14" t="s">
        <v>245</v>
      </c>
      <c r="D277" s="14" t="s">
        <v>5</v>
      </c>
      <c r="E277" s="14" t="s">
        <v>4</v>
      </c>
      <c r="F277" s="14" t="s">
        <v>7</v>
      </c>
      <c r="G277" s="13">
        <v>45078</v>
      </c>
      <c r="H277" s="13">
        <v>45260</v>
      </c>
      <c r="I277" s="12">
        <v>30000</v>
      </c>
      <c r="J277" s="12">
        <v>0</v>
      </c>
      <c r="K277" s="12">
        <v>0</v>
      </c>
      <c r="L277" s="12">
        <f t="shared" si="81"/>
        <v>861</v>
      </c>
      <c r="M277" s="12">
        <f t="shared" si="82"/>
        <v>2130</v>
      </c>
      <c r="N277" s="12">
        <f t="shared" si="83"/>
        <v>345</v>
      </c>
      <c r="O277" s="12">
        <f t="shared" si="84"/>
        <v>912</v>
      </c>
      <c r="P277" s="12">
        <f t="shared" si="85"/>
        <v>2127</v>
      </c>
      <c r="Q277" s="12"/>
      <c r="R277" s="12">
        <f t="shared" si="86"/>
        <v>6375</v>
      </c>
      <c r="S277" s="12">
        <v>0</v>
      </c>
      <c r="T277" s="12">
        <f t="shared" si="87"/>
        <v>1773</v>
      </c>
      <c r="U277" s="12">
        <f t="shared" si="88"/>
        <v>4602</v>
      </c>
      <c r="V277" s="12">
        <f t="shared" si="89"/>
        <v>28227</v>
      </c>
      <c r="W277" s="49">
        <f t="shared" si="90"/>
        <v>0</v>
      </c>
      <c r="X277">
        <v>101339315</v>
      </c>
      <c r="Y277" t="s">
        <v>245</v>
      </c>
      <c r="Z277" t="s">
        <v>5</v>
      </c>
      <c r="AA277">
        <v>160</v>
      </c>
      <c r="AB277" s="47">
        <v>30000</v>
      </c>
      <c r="AC277">
        <v>0</v>
      </c>
      <c r="AD277" s="47">
        <v>30000</v>
      </c>
      <c r="AE277">
        <v>861</v>
      </c>
      <c r="AF277">
        <v>0</v>
      </c>
      <c r="AG277">
        <v>912</v>
      </c>
      <c r="AH277">
        <v>0</v>
      </c>
      <c r="AI277" s="47">
        <v>1773</v>
      </c>
      <c r="AJ277" s="47">
        <v>28227</v>
      </c>
      <c r="AK277" s="6" t="s">
        <v>786</v>
      </c>
    </row>
    <row r="278" spans="1:37" s="7" customFormat="1" ht="15" x14ac:dyDescent="0.25">
      <c r="A278" s="16">
        <f t="shared" si="91"/>
        <v>258</v>
      </c>
      <c r="B278" s="15" t="s">
        <v>6</v>
      </c>
      <c r="C278" s="14" t="s">
        <v>242</v>
      </c>
      <c r="D278" s="14" t="s">
        <v>5</v>
      </c>
      <c r="E278" s="14" t="s">
        <v>4</v>
      </c>
      <c r="F278" s="14" t="s">
        <v>7</v>
      </c>
      <c r="G278" s="13">
        <v>45078</v>
      </c>
      <c r="H278" s="13">
        <v>45260</v>
      </c>
      <c r="I278" s="12">
        <v>60000</v>
      </c>
      <c r="J278" s="12">
        <v>0</v>
      </c>
      <c r="K278" s="12">
        <v>0</v>
      </c>
      <c r="L278" s="12">
        <f t="shared" si="81"/>
        <v>1722</v>
      </c>
      <c r="M278" s="12">
        <f t="shared" si="82"/>
        <v>4260</v>
      </c>
      <c r="N278" s="12">
        <f t="shared" si="83"/>
        <v>690</v>
      </c>
      <c r="O278" s="12">
        <f t="shared" si="84"/>
        <v>1824</v>
      </c>
      <c r="P278" s="12">
        <f t="shared" si="85"/>
        <v>4254</v>
      </c>
      <c r="Q278" s="12"/>
      <c r="R278" s="12">
        <f t="shared" si="86"/>
        <v>12750</v>
      </c>
      <c r="S278" s="12">
        <v>0</v>
      </c>
      <c r="T278" s="12">
        <f t="shared" si="87"/>
        <v>3546</v>
      </c>
      <c r="U278" s="12">
        <f t="shared" si="88"/>
        <v>9204</v>
      </c>
      <c r="V278" s="12">
        <f t="shared" si="89"/>
        <v>56454</v>
      </c>
      <c r="W278" s="49">
        <f t="shared" si="90"/>
        <v>0</v>
      </c>
      <c r="X278">
        <v>109461731</v>
      </c>
      <c r="Y278" t="s">
        <v>242</v>
      </c>
      <c r="Z278" t="s">
        <v>5</v>
      </c>
      <c r="AA278">
        <v>187</v>
      </c>
      <c r="AB278" s="47">
        <v>60000</v>
      </c>
      <c r="AC278">
        <v>0</v>
      </c>
      <c r="AD278" s="47">
        <v>60000</v>
      </c>
      <c r="AE278" s="47">
        <v>1722</v>
      </c>
      <c r="AF278">
        <v>0</v>
      </c>
      <c r="AG278" s="47">
        <v>1824</v>
      </c>
      <c r="AH278">
        <v>0</v>
      </c>
      <c r="AI278" s="47">
        <v>3546</v>
      </c>
      <c r="AJ278" s="47">
        <v>56454</v>
      </c>
      <c r="AK278" s="6" t="s">
        <v>786</v>
      </c>
    </row>
    <row r="279" spans="1:37" s="7" customFormat="1" ht="15" x14ac:dyDescent="0.25">
      <c r="A279" s="16">
        <f t="shared" si="91"/>
        <v>259</v>
      </c>
      <c r="B279" s="15" t="s">
        <v>6</v>
      </c>
      <c r="C279" s="14" t="s">
        <v>241</v>
      </c>
      <c r="D279" s="14" t="s">
        <v>5</v>
      </c>
      <c r="E279" s="14" t="s">
        <v>4</v>
      </c>
      <c r="F279" s="14" t="s">
        <v>3</v>
      </c>
      <c r="G279" s="13">
        <v>45078</v>
      </c>
      <c r="H279" s="13">
        <v>45260</v>
      </c>
      <c r="I279" s="12">
        <v>8000</v>
      </c>
      <c r="J279" s="12">
        <v>0</v>
      </c>
      <c r="K279" s="12">
        <v>0</v>
      </c>
      <c r="L279" s="12">
        <f t="shared" si="81"/>
        <v>229.6</v>
      </c>
      <c r="M279" s="12">
        <f t="shared" si="82"/>
        <v>568</v>
      </c>
      <c r="N279" s="12">
        <f t="shared" si="83"/>
        <v>92</v>
      </c>
      <c r="O279" s="12">
        <f t="shared" si="84"/>
        <v>243.2</v>
      </c>
      <c r="P279" s="12">
        <f t="shared" si="85"/>
        <v>567.20000000000005</v>
      </c>
      <c r="Q279" s="12"/>
      <c r="R279" s="12">
        <f t="shared" si="86"/>
        <v>1700</v>
      </c>
      <c r="S279" s="12">
        <v>0</v>
      </c>
      <c r="T279" s="12">
        <f t="shared" si="87"/>
        <v>472.79999999999995</v>
      </c>
      <c r="U279" s="12">
        <f t="shared" si="88"/>
        <v>1227.2</v>
      </c>
      <c r="V279" s="12">
        <f t="shared" si="89"/>
        <v>7527.2</v>
      </c>
      <c r="W279" s="49">
        <f t="shared" si="90"/>
        <v>0</v>
      </c>
      <c r="X279">
        <v>111558631</v>
      </c>
      <c r="Y279" t="s">
        <v>241</v>
      </c>
      <c r="Z279" t="s">
        <v>5</v>
      </c>
      <c r="AA279">
        <v>197</v>
      </c>
      <c r="AB279" s="47">
        <v>8000</v>
      </c>
      <c r="AC279">
        <v>0</v>
      </c>
      <c r="AD279" s="47">
        <v>8000</v>
      </c>
      <c r="AE279">
        <v>229.6</v>
      </c>
      <c r="AF279">
        <v>0</v>
      </c>
      <c r="AG279">
        <v>243.2</v>
      </c>
      <c r="AH279">
        <v>0</v>
      </c>
      <c r="AI279">
        <v>472.8</v>
      </c>
      <c r="AJ279" s="47">
        <v>7527.2</v>
      </c>
      <c r="AK279" s="6" t="s">
        <v>786</v>
      </c>
    </row>
    <row r="280" spans="1:37" s="7" customFormat="1" ht="15" x14ac:dyDescent="0.25">
      <c r="A280" s="16">
        <f t="shared" si="91"/>
        <v>260</v>
      </c>
      <c r="B280" s="15" t="s">
        <v>6</v>
      </c>
      <c r="C280" s="14" t="s">
        <v>239</v>
      </c>
      <c r="D280" s="14" t="s">
        <v>5</v>
      </c>
      <c r="E280" s="14" t="s">
        <v>4</v>
      </c>
      <c r="F280" s="14" t="s">
        <v>3</v>
      </c>
      <c r="G280" s="13">
        <v>45078</v>
      </c>
      <c r="H280" s="13">
        <v>45260</v>
      </c>
      <c r="I280" s="12">
        <v>14400</v>
      </c>
      <c r="J280" s="12">
        <v>0</v>
      </c>
      <c r="K280" s="12">
        <v>0</v>
      </c>
      <c r="L280" s="12">
        <f t="shared" si="81"/>
        <v>413.28</v>
      </c>
      <c r="M280" s="12">
        <f t="shared" si="82"/>
        <v>1022.3999999999999</v>
      </c>
      <c r="N280" s="12">
        <f t="shared" si="83"/>
        <v>165.6</v>
      </c>
      <c r="O280" s="12">
        <f t="shared" si="84"/>
        <v>437.76</v>
      </c>
      <c r="P280" s="12">
        <f t="shared" si="85"/>
        <v>1020.96</v>
      </c>
      <c r="Q280" s="12"/>
      <c r="R280" s="12">
        <f t="shared" si="86"/>
        <v>3060</v>
      </c>
      <c r="S280" s="12">
        <v>0</v>
      </c>
      <c r="T280" s="12">
        <f t="shared" si="87"/>
        <v>851.04</v>
      </c>
      <c r="U280" s="12">
        <f t="shared" si="88"/>
        <v>2208.96</v>
      </c>
      <c r="V280" s="12">
        <f t="shared" si="89"/>
        <v>13548.96</v>
      </c>
      <c r="W280" s="49">
        <f t="shared" si="90"/>
        <v>0</v>
      </c>
      <c r="X280">
        <v>115639296</v>
      </c>
      <c r="Y280" t="s">
        <v>239</v>
      </c>
      <c r="Z280" t="s">
        <v>5</v>
      </c>
      <c r="AA280">
        <v>203</v>
      </c>
      <c r="AB280" s="47">
        <v>14400</v>
      </c>
      <c r="AC280">
        <v>0</v>
      </c>
      <c r="AD280" s="47">
        <v>14400</v>
      </c>
      <c r="AE280">
        <v>413.28</v>
      </c>
      <c r="AF280">
        <v>0</v>
      </c>
      <c r="AG280">
        <v>437.76</v>
      </c>
      <c r="AH280">
        <v>0</v>
      </c>
      <c r="AI280">
        <v>851.04</v>
      </c>
      <c r="AJ280" s="47">
        <v>13548.96</v>
      </c>
      <c r="AK280" s="6" t="s">
        <v>787</v>
      </c>
    </row>
    <row r="281" spans="1:37" s="7" customFormat="1" ht="15" x14ac:dyDescent="0.25">
      <c r="A281" s="16">
        <f t="shared" si="91"/>
        <v>261</v>
      </c>
      <c r="B281" s="15" t="s">
        <v>6</v>
      </c>
      <c r="C281" s="14" t="s">
        <v>238</v>
      </c>
      <c r="D281" s="14" t="s">
        <v>5</v>
      </c>
      <c r="E281" s="14" t="s">
        <v>4</v>
      </c>
      <c r="F281" s="14" t="s">
        <v>7</v>
      </c>
      <c r="G281" s="13">
        <v>45078</v>
      </c>
      <c r="H281" s="13">
        <v>45260</v>
      </c>
      <c r="I281" s="12">
        <v>33000</v>
      </c>
      <c r="J281" s="12">
        <v>0</v>
      </c>
      <c r="K281" s="12">
        <v>0</v>
      </c>
      <c r="L281" s="12">
        <f t="shared" si="81"/>
        <v>947.1</v>
      </c>
      <c r="M281" s="12">
        <f t="shared" si="82"/>
        <v>2343</v>
      </c>
      <c r="N281" s="12">
        <f t="shared" si="83"/>
        <v>379.5</v>
      </c>
      <c r="O281" s="12">
        <f t="shared" si="84"/>
        <v>1003.2</v>
      </c>
      <c r="P281" s="12">
        <f t="shared" si="85"/>
        <v>2339.7000000000003</v>
      </c>
      <c r="Q281" s="12"/>
      <c r="R281" s="12">
        <f t="shared" si="86"/>
        <v>7012.5</v>
      </c>
      <c r="S281" s="12">
        <v>0</v>
      </c>
      <c r="T281" s="12">
        <f t="shared" si="87"/>
        <v>1950.3000000000002</v>
      </c>
      <c r="U281" s="12">
        <f t="shared" si="88"/>
        <v>5062.2000000000007</v>
      </c>
      <c r="V281" s="12">
        <f t="shared" si="89"/>
        <v>31049.7</v>
      </c>
      <c r="W281" s="49">
        <f t="shared" si="90"/>
        <v>0</v>
      </c>
      <c r="X281">
        <v>101958213</v>
      </c>
      <c r="Y281" t="s">
        <v>238</v>
      </c>
      <c r="Z281" t="s">
        <v>5</v>
      </c>
      <c r="AA281">
        <v>205</v>
      </c>
      <c r="AB281" s="47">
        <v>33000</v>
      </c>
      <c r="AC281">
        <v>0</v>
      </c>
      <c r="AD281" s="47">
        <v>33000</v>
      </c>
      <c r="AE281">
        <v>947.1</v>
      </c>
      <c r="AF281">
        <v>0</v>
      </c>
      <c r="AG281" s="47">
        <v>1003.2</v>
      </c>
      <c r="AH281">
        <v>0</v>
      </c>
      <c r="AI281" s="47">
        <v>1950.3</v>
      </c>
      <c r="AJ281" s="47">
        <v>31049.7</v>
      </c>
      <c r="AK281" s="6" t="s">
        <v>786</v>
      </c>
    </row>
    <row r="282" spans="1:37" s="7" customFormat="1" ht="15" x14ac:dyDescent="0.25">
      <c r="A282" s="16">
        <f t="shared" si="91"/>
        <v>262</v>
      </c>
      <c r="B282" s="15" t="s">
        <v>6</v>
      </c>
      <c r="C282" s="14" t="s">
        <v>237</v>
      </c>
      <c r="D282" s="14" t="s">
        <v>5</v>
      </c>
      <c r="E282" s="14" t="s">
        <v>4</v>
      </c>
      <c r="F282" s="14" t="s">
        <v>3</v>
      </c>
      <c r="G282" s="13">
        <v>45078</v>
      </c>
      <c r="H282" s="13">
        <v>45260</v>
      </c>
      <c r="I282" s="12">
        <v>55000</v>
      </c>
      <c r="J282" s="12">
        <v>2559.6799999999998</v>
      </c>
      <c r="K282" s="12">
        <v>0</v>
      </c>
      <c r="L282" s="12">
        <f t="shared" si="81"/>
        <v>1578.5</v>
      </c>
      <c r="M282" s="12">
        <f t="shared" si="82"/>
        <v>3904.9999999999995</v>
      </c>
      <c r="N282" s="12">
        <f t="shared" si="83"/>
        <v>632.5</v>
      </c>
      <c r="O282" s="12">
        <f t="shared" si="84"/>
        <v>1672</v>
      </c>
      <c r="P282" s="12">
        <f t="shared" si="85"/>
        <v>3899.5000000000005</v>
      </c>
      <c r="Q282" s="12"/>
      <c r="R282" s="12">
        <f t="shared" si="86"/>
        <v>11687.5</v>
      </c>
      <c r="S282" s="12">
        <v>0</v>
      </c>
      <c r="T282" s="12">
        <f t="shared" si="87"/>
        <v>5810.18</v>
      </c>
      <c r="U282" s="12">
        <f t="shared" si="88"/>
        <v>8437</v>
      </c>
      <c r="V282" s="12">
        <f t="shared" si="89"/>
        <v>49189.82</v>
      </c>
      <c r="W282" s="49">
        <f t="shared" si="90"/>
        <v>0</v>
      </c>
      <c r="X282">
        <v>40226220875</v>
      </c>
      <c r="Y282" t="s">
        <v>237</v>
      </c>
      <c r="Z282" t="s">
        <v>5</v>
      </c>
      <c r="AA282">
        <v>209</v>
      </c>
      <c r="AB282" s="47">
        <v>55000</v>
      </c>
      <c r="AC282">
        <v>0</v>
      </c>
      <c r="AD282" s="47">
        <v>55000</v>
      </c>
      <c r="AE282" s="47">
        <v>1578.5</v>
      </c>
      <c r="AF282" s="47">
        <v>2559.6799999999998</v>
      </c>
      <c r="AG282" s="47">
        <v>1672</v>
      </c>
      <c r="AH282">
        <v>0</v>
      </c>
      <c r="AI282" s="47">
        <v>5810.18</v>
      </c>
      <c r="AJ282" s="47">
        <v>49189.82</v>
      </c>
      <c r="AK282" s="6" t="s">
        <v>786</v>
      </c>
    </row>
    <row r="283" spans="1:37" s="7" customFormat="1" ht="15" x14ac:dyDescent="0.25">
      <c r="A283" s="16">
        <f t="shared" si="91"/>
        <v>263</v>
      </c>
      <c r="B283" s="15" t="s">
        <v>6</v>
      </c>
      <c r="C283" s="14" t="s">
        <v>236</v>
      </c>
      <c r="D283" s="14" t="s">
        <v>5</v>
      </c>
      <c r="E283" s="14" t="s">
        <v>4</v>
      </c>
      <c r="F283" s="14" t="s">
        <v>7</v>
      </c>
      <c r="G283" s="13">
        <v>45078</v>
      </c>
      <c r="H283" s="13">
        <v>45260</v>
      </c>
      <c r="I283" s="12">
        <v>55000</v>
      </c>
      <c r="J283" s="12">
        <v>2559.6799999999998</v>
      </c>
      <c r="K283" s="12">
        <v>0</v>
      </c>
      <c r="L283" s="12">
        <f t="shared" si="81"/>
        <v>1578.5</v>
      </c>
      <c r="M283" s="12">
        <f t="shared" si="82"/>
        <v>3904.9999999999995</v>
      </c>
      <c r="N283" s="12">
        <f t="shared" si="83"/>
        <v>632.5</v>
      </c>
      <c r="O283" s="12">
        <f t="shared" si="84"/>
        <v>1672</v>
      </c>
      <c r="P283" s="12">
        <f t="shared" si="85"/>
        <v>3899.5000000000005</v>
      </c>
      <c r="Q283" s="12"/>
      <c r="R283" s="12">
        <f t="shared" si="86"/>
        <v>11687.5</v>
      </c>
      <c r="S283" s="12">
        <v>0</v>
      </c>
      <c r="T283" s="12">
        <f t="shared" si="87"/>
        <v>5810.18</v>
      </c>
      <c r="U283" s="12">
        <f t="shared" si="88"/>
        <v>8437</v>
      </c>
      <c r="V283" s="12">
        <f t="shared" si="89"/>
        <v>49189.82</v>
      </c>
      <c r="W283" s="49">
        <f t="shared" si="90"/>
        <v>0</v>
      </c>
      <c r="X283">
        <v>40225242557</v>
      </c>
      <c r="Y283" t="s">
        <v>236</v>
      </c>
      <c r="Z283" t="s">
        <v>5</v>
      </c>
      <c r="AA283">
        <v>217</v>
      </c>
      <c r="AB283" s="47">
        <v>55000</v>
      </c>
      <c r="AC283">
        <v>0</v>
      </c>
      <c r="AD283" s="47">
        <v>55000</v>
      </c>
      <c r="AE283" s="47">
        <v>1578.5</v>
      </c>
      <c r="AF283" s="47">
        <v>2559.6799999999998</v>
      </c>
      <c r="AG283" s="47">
        <v>1672</v>
      </c>
      <c r="AH283">
        <v>0</v>
      </c>
      <c r="AI283" s="47">
        <v>5810.18</v>
      </c>
      <c r="AJ283" s="47">
        <v>49189.82</v>
      </c>
      <c r="AK283" s="6" t="s">
        <v>786</v>
      </c>
    </row>
    <row r="284" spans="1:37" s="7" customFormat="1" ht="15" x14ac:dyDescent="0.25">
      <c r="A284" s="16">
        <f t="shared" si="91"/>
        <v>264</v>
      </c>
      <c r="B284" s="15" t="s">
        <v>6</v>
      </c>
      <c r="C284" s="14" t="s">
        <v>235</v>
      </c>
      <c r="D284" s="14" t="s">
        <v>5</v>
      </c>
      <c r="E284" s="14" t="s">
        <v>4</v>
      </c>
      <c r="F284" s="14" t="s">
        <v>3</v>
      </c>
      <c r="G284" s="13">
        <v>45078</v>
      </c>
      <c r="H284" s="13">
        <v>45260</v>
      </c>
      <c r="I284" s="12">
        <v>30800</v>
      </c>
      <c r="J284" s="12">
        <v>0</v>
      </c>
      <c r="K284" s="12">
        <v>0</v>
      </c>
      <c r="L284" s="12">
        <f t="shared" si="81"/>
        <v>883.96</v>
      </c>
      <c r="M284" s="12">
        <f t="shared" si="82"/>
        <v>2186.7999999999997</v>
      </c>
      <c r="N284" s="12">
        <f t="shared" si="83"/>
        <v>354.2</v>
      </c>
      <c r="O284" s="12">
        <f t="shared" si="84"/>
        <v>936.32</v>
      </c>
      <c r="P284" s="12">
        <f t="shared" si="85"/>
        <v>2183.7200000000003</v>
      </c>
      <c r="Q284" s="12"/>
      <c r="R284" s="12">
        <f t="shared" si="86"/>
        <v>6545</v>
      </c>
      <c r="S284" s="12">
        <v>0</v>
      </c>
      <c r="T284" s="12">
        <f t="shared" si="87"/>
        <v>1820.2800000000002</v>
      </c>
      <c r="U284" s="12">
        <f t="shared" si="88"/>
        <v>4724.7199999999993</v>
      </c>
      <c r="V284" s="12">
        <f t="shared" si="89"/>
        <v>28979.72</v>
      </c>
      <c r="W284" s="49">
        <f t="shared" si="90"/>
        <v>0</v>
      </c>
      <c r="X284">
        <v>116260522</v>
      </c>
      <c r="Y284" t="s">
        <v>235</v>
      </c>
      <c r="Z284" t="s">
        <v>5</v>
      </c>
      <c r="AA284">
        <v>223</v>
      </c>
      <c r="AB284" s="47">
        <v>30800</v>
      </c>
      <c r="AC284">
        <v>0</v>
      </c>
      <c r="AD284" s="47">
        <v>30800</v>
      </c>
      <c r="AE284">
        <v>883.96</v>
      </c>
      <c r="AF284">
        <v>0</v>
      </c>
      <c r="AG284">
        <v>936.32</v>
      </c>
      <c r="AH284">
        <v>0</v>
      </c>
      <c r="AI284" s="47">
        <v>1820.28</v>
      </c>
      <c r="AJ284" s="47">
        <v>28979.72</v>
      </c>
      <c r="AK284" s="6" t="s">
        <v>787</v>
      </c>
    </row>
    <row r="285" spans="1:37" s="7" customFormat="1" ht="15" x14ac:dyDescent="0.25">
      <c r="A285" s="16">
        <f t="shared" si="91"/>
        <v>265</v>
      </c>
      <c r="B285" s="15" t="s">
        <v>6</v>
      </c>
      <c r="C285" s="14" t="s">
        <v>234</v>
      </c>
      <c r="D285" s="14" t="s">
        <v>5</v>
      </c>
      <c r="E285" s="14" t="s">
        <v>4</v>
      </c>
      <c r="F285" s="14" t="s">
        <v>7</v>
      </c>
      <c r="G285" s="13">
        <v>45078</v>
      </c>
      <c r="H285" s="13">
        <v>45260</v>
      </c>
      <c r="I285" s="12">
        <v>9000</v>
      </c>
      <c r="J285" s="12">
        <v>0</v>
      </c>
      <c r="K285" s="12">
        <v>0</v>
      </c>
      <c r="L285" s="12">
        <f t="shared" si="81"/>
        <v>258.3</v>
      </c>
      <c r="M285" s="12">
        <f t="shared" si="82"/>
        <v>638.99999999999989</v>
      </c>
      <c r="N285" s="12">
        <f t="shared" si="83"/>
        <v>103.5</v>
      </c>
      <c r="O285" s="12">
        <f t="shared" si="84"/>
        <v>273.60000000000002</v>
      </c>
      <c r="P285" s="12">
        <f t="shared" si="85"/>
        <v>638.1</v>
      </c>
      <c r="Q285" s="12"/>
      <c r="R285" s="12">
        <f t="shared" si="86"/>
        <v>1912.5</v>
      </c>
      <c r="S285" s="12">
        <v>0</v>
      </c>
      <c r="T285" s="12">
        <f t="shared" si="87"/>
        <v>531.90000000000009</v>
      </c>
      <c r="U285" s="12">
        <f t="shared" si="88"/>
        <v>1380.6</v>
      </c>
      <c r="V285" s="12">
        <f t="shared" si="89"/>
        <v>8468.1</v>
      </c>
      <c r="W285" s="49">
        <f t="shared" si="90"/>
        <v>0</v>
      </c>
      <c r="X285">
        <v>102687795</v>
      </c>
      <c r="Y285" t="s">
        <v>234</v>
      </c>
      <c r="Z285" t="s">
        <v>5</v>
      </c>
      <c r="AA285">
        <v>234</v>
      </c>
      <c r="AB285" s="47">
        <v>9000</v>
      </c>
      <c r="AC285">
        <v>0</v>
      </c>
      <c r="AD285" s="47">
        <v>9000</v>
      </c>
      <c r="AE285">
        <v>258.3</v>
      </c>
      <c r="AF285">
        <v>0</v>
      </c>
      <c r="AG285">
        <v>273.60000000000002</v>
      </c>
      <c r="AH285">
        <v>0</v>
      </c>
      <c r="AI285">
        <v>531.9</v>
      </c>
      <c r="AJ285" s="47">
        <v>8468.1</v>
      </c>
      <c r="AK285" s="6" t="s">
        <v>786</v>
      </c>
    </row>
    <row r="286" spans="1:37" s="7" customFormat="1" ht="15" x14ac:dyDescent="0.25">
      <c r="A286" s="16">
        <f t="shared" si="91"/>
        <v>266</v>
      </c>
      <c r="B286" s="15" t="s">
        <v>6</v>
      </c>
      <c r="C286" s="14" t="s">
        <v>233</v>
      </c>
      <c r="D286" s="14" t="s">
        <v>5</v>
      </c>
      <c r="E286" s="14" t="s">
        <v>4</v>
      </c>
      <c r="F286" s="14" t="s">
        <v>3</v>
      </c>
      <c r="G286" s="13">
        <v>45078</v>
      </c>
      <c r="H286" s="13">
        <v>45260</v>
      </c>
      <c r="I286" s="12">
        <v>9000</v>
      </c>
      <c r="J286" s="12">
        <v>0</v>
      </c>
      <c r="K286" s="12">
        <v>0</v>
      </c>
      <c r="L286" s="12">
        <f t="shared" si="81"/>
        <v>258.3</v>
      </c>
      <c r="M286" s="12">
        <f t="shared" si="82"/>
        <v>638.99999999999989</v>
      </c>
      <c r="N286" s="12">
        <f t="shared" si="83"/>
        <v>103.5</v>
      </c>
      <c r="O286" s="12">
        <f t="shared" si="84"/>
        <v>273.60000000000002</v>
      </c>
      <c r="P286" s="12">
        <f t="shared" si="85"/>
        <v>638.1</v>
      </c>
      <c r="Q286" s="12"/>
      <c r="R286" s="12">
        <f t="shared" si="86"/>
        <v>1912.5</v>
      </c>
      <c r="S286" s="12">
        <v>0</v>
      </c>
      <c r="T286" s="12">
        <f t="shared" si="87"/>
        <v>531.90000000000009</v>
      </c>
      <c r="U286" s="12">
        <f t="shared" si="88"/>
        <v>1380.6</v>
      </c>
      <c r="V286" s="12">
        <f t="shared" si="89"/>
        <v>8468.1</v>
      </c>
      <c r="W286" s="49">
        <f t="shared" si="90"/>
        <v>0</v>
      </c>
      <c r="X286">
        <v>40223198157</v>
      </c>
      <c r="Y286" t="s">
        <v>233</v>
      </c>
      <c r="Z286" t="s">
        <v>5</v>
      </c>
      <c r="AA286">
        <v>236</v>
      </c>
      <c r="AB286" s="47">
        <v>9000</v>
      </c>
      <c r="AC286">
        <v>0</v>
      </c>
      <c r="AD286" s="47">
        <v>9000</v>
      </c>
      <c r="AE286">
        <v>258.3</v>
      </c>
      <c r="AF286">
        <v>0</v>
      </c>
      <c r="AG286">
        <v>273.60000000000002</v>
      </c>
      <c r="AH286">
        <v>0</v>
      </c>
      <c r="AI286">
        <v>531.9</v>
      </c>
      <c r="AJ286" s="47">
        <v>8468.1</v>
      </c>
      <c r="AK286" s="6" t="s">
        <v>786</v>
      </c>
    </row>
    <row r="287" spans="1:37" s="7" customFormat="1" ht="15" x14ac:dyDescent="0.25">
      <c r="A287" s="16">
        <f t="shared" si="91"/>
        <v>267</v>
      </c>
      <c r="B287" s="15" t="s">
        <v>6</v>
      </c>
      <c r="C287" s="14" t="s">
        <v>232</v>
      </c>
      <c r="D287" s="14" t="s">
        <v>5</v>
      </c>
      <c r="E287" s="14" t="s">
        <v>4</v>
      </c>
      <c r="F287" s="14" t="s">
        <v>3</v>
      </c>
      <c r="G287" s="13">
        <v>45078</v>
      </c>
      <c r="H287" s="13">
        <v>45260</v>
      </c>
      <c r="I287" s="12">
        <v>30800</v>
      </c>
      <c r="J287" s="12">
        <v>0</v>
      </c>
      <c r="K287" s="12">
        <v>0</v>
      </c>
      <c r="L287" s="12">
        <f t="shared" si="81"/>
        <v>883.96</v>
      </c>
      <c r="M287" s="12">
        <f t="shared" si="82"/>
        <v>2186.7999999999997</v>
      </c>
      <c r="N287" s="12">
        <f t="shared" si="83"/>
        <v>354.2</v>
      </c>
      <c r="O287" s="12">
        <f t="shared" si="84"/>
        <v>936.32</v>
      </c>
      <c r="P287" s="12">
        <f t="shared" si="85"/>
        <v>2183.7200000000003</v>
      </c>
      <c r="Q287" s="12"/>
      <c r="R287" s="12">
        <f t="shared" si="86"/>
        <v>6545</v>
      </c>
      <c r="S287" s="12">
        <v>0</v>
      </c>
      <c r="T287" s="12">
        <f t="shared" si="87"/>
        <v>1820.2800000000002</v>
      </c>
      <c r="U287" s="12">
        <f t="shared" si="88"/>
        <v>4724.7199999999993</v>
      </c>
      <c r="V287" s="12">
        <f t="shared" si="89"/>
        <v>28979.72</v>
      </c>
      <c r="W287" s="49">
        <f t="shared" si="90"/>
        <v>0</v>
      </c>
      <c r="X287">
        <v>40226274187</v>
      </c>
      <c r="Y287" t="s">
        <v>232</v>
      </c>
      <c r="Z287" t="s">
        <v>5</v>
      </c>
      <c r="AA287">
        <v>240</v>
      </c>
      <c r="AB287" s="47">
        <v>30800</v>
      </c>
      <c r="AC287">
        <v>0</v>
      </c>
      <c r="AD287" s="47">
        <v>30800</v>
      </c>
      <c r="AE287">
        <v>883.96</v>
      </c>
      <c r="AF287">
        <v>0</v>
      </c>
      <c r="AG287">
        <v>936.32</v>
      </c>
      <c r="AH287">
        <v>0</v>
      </c>
      <c r="AI287" s="47">
        <v>1820.28</v>
      </c>
      <c r="AJ287" s="47">
        <v>28979.72</v>
      </c>
      <c r="AK287" s="6" t="s">
        <v>786</v>
      </c>
    </row>
    <row r="288" spans="1:37" s="7" customFormat="1" ht="15" x14ac:dyDescent="0.25">
      <c r="A288" s="16">
        <f t="shared" si="91"/>
        <v>268</v>
      </c>
      <c r="B288" s="15" t="s">
        <v>6</v>
      </c>
      <c r="C288" s="14" t="s">
        <v>231</v>
      </c>
      <c r="D288" s="14" t="s">
        <v>5</v>
      </c>
      <c r="E288" s="14" t="s">
        <v>4</v>
      </c>
      <c r="F288" s="14" t="s">
        <v>7</v>
      </c>
      <c r="G288" s="13">
        <v>45078</v>
      </c>
      <c r="H288" s="13">
        <v>45260</v>
      </c>
      <c r="I288" s="12">
        <v>9000</v>
      </c>
      <c r="J288" s="12">
        <v>0</v>
      </c>
      <c r="K288" s="12">
        <v>0</v>
      </c>
      <c r="L288" s="12">
        <f t="shared" si="81"/>
        <v>258.3</v>
      </c>
      <c r="M288" s="12">
        <f t="shared" si="82"/>
        <v>638.99999999999989</v>
      </c>
      <c r="N288" s="12">
        <f t="shared" si="83"/>
        <v>103.5</v>
      </c>
      <c r="O288" s="12">
        <f t="shared" si="84"/>
        <v>273.60000000000002</v>
      </c>
      <c r="P288" s="12">
        <f t="shared" si="85"/>
        <v>638.1</v>
      </c>
      <c r="Q288" s="12"/>
      <c r="R288" s="12">
        <f t="shared" si="86"/>
        <v>1912.5</v>
      </c>
      <c r="S288" s="12">
        <v>0</v>
      </c>
      <c r="T288" s="12">
        <f t="shared" si="87"/>
        <v>531.90000000000009</v>
      </c>
      <c r="U288" s="12">
        <f t="shared" si="88"/>
        <v>1380.6</v>
      </c>
      <c r="V288" s="12">
        <f t="shared" si="89"/>
        <v>8468.1</v>
      </c>
      <c r="W288" s="49">
        <f t="shared" si="90"/>
        <v>0</v>
      </c>
      <c r="X288">
        <v>114118672</v>
      </c>
      <c r="Y288" t="s">
        <v>231</v>
      </c>
      <c r="Z288" t="s">
        <v>5</v>
      </c>
      <c r="AA288">
        <v>244</v>
      </c>
      <c r="AB288" s="47">
        <v>9000</v>
      </c>
      <c r="AC288">
        <v>0</v>
      </c>
      <c r="AD288" s="47">
        <v>9000</v>
      </c>
      <c r="AE288">
        <v>258.3</v>
      </c>
      <c r="AF288">
        <v>0</v>
      </c>
      <c r="AG288">
        <v>273.60000000000002</v>
      </c>
      <c r="AH288">
        <v>0</v>
      </c>
      <c r="AI288">
        <v>531.9</v>
      </c>
      <c r="AJ288" s="47">
        <v>8468.1</v>
      </c>
      <c r="AK288" s="6" t="s">
        <v>786</v>
      </c>
    </row>
    <row r="289" spans="1:37" s="7" customFormat="1" ht="15" x14ac:dyDescent="0.25">
      <c r="A289" s="16">
        <f t="shared" si="91"/>
        <v>269</v>
      </c>
      <c r="B289" s="15" t="s">
        <v>6</v>
      </c>
      <c r="C289" s="14" t="s">
        <v>230</v>
      </c>
      <c r="D289" s="14" t="s">
        <v>5</v>
      </c>
      <c r="E289" s="14" t="s">
        <v>4</v>
      </c>
      <c r="F289" s="14" t="s">
        <v>3</v>
      </c>
      <c r="G289" s="13">
        <v>45078</v>
      </c>
      <c r="H289" s="13">
        <v>45260</v>
      </c>
      <c r="I289" s="12">
        <v>15000</v>
      </c>
      <c r="J289" s="12">
        <v>0</v>
      </c>
      <c r="K289" s="12">
        <v>0</v>
      </c>
      <c r="L289" s="12">
        <f t="shared" si="81"/>
        <v>430.5</v>
      </c>
      <c r="M289" s="12">
        <f t="shared" si="82"/>
        <v>1065</v>
      </c>
      <c r="N289" s="12">
        <f t="shared" si="83"/>
        <v>172.5</v>
      </c>
      <c r="O289" s="12">
        <f t="shared" si="84"/>
        <v>456</v>
      </c>
      <c r="P289" s="12">
        <f t="shared" si="85"/>
        <v>1063.5</v>
      </c>
      <c r="Q289" s="12"/>
      <c r="R289" s="12">
        <f t="shared" si="86"/>
        <v>3187.5</v>
      </c>
      <c r="S289" s="12">
        <v>0</v>
      </c>
      <c r="T289" s="12">
        <f t="shared" si="87"/>
        <v>886.5</v>
      </c>
      <c r="U289" s="12">
        <f t="shared" si="88"/>
        <v>2301</v>
      </c>
      <c r="V289" s="12">
        <f t="shared" si="89"/>
        <v>14113.5</v>
      </c>
      <c r="W289" s="49">
        <f t="shared" si="90"/>
        <v>0</v>
      </c>
      <c r="X289">
        <v>103290839</v>
      </c>
      <c r="Y289" t="s">
        <v>230</v>
      </c>
      <c r="Z289" t="s">
        <v>5</v>
      </c>
      <c r="AA289">
        <v>400</v>
      </c>
      <c r="AB289" s="47">
        <v>15000</v>
      </c>
      <c r="AC289">
        <v>0</v>
      </c>
      <c r="AD289" s="47">
        <v>15000</v>
      </c>
      <c r="AE289">
        <v>430.5</v>
      </c>
      <c r="AF289">
        <v>0</v>
      </c>
      <c r="AG289">
        <v>456</v>
      </c>
      <c r="AH289">
        <v>0</v>
      </c>
      <c r="AI289">
        <v>886.5</v>
      </c>
      <c r="AJ289" s="47">
        <v>14113.5</v>
      </c>
      <c r="AK289" s="6" t="s">
        <v>786</v>
      </c>
    </row>
    <row r="290" spans="1:37" s="7" customFormat="1" ht="15" x14ac:dyDescent="0.25">
      <c r="A290" s="16">
        <f t="shared" si="91"/>
        <v>270</v>
      </c>
      <c r="B290" s="15" t="s">
        <v>6</v>
      </c>
      <c r="C290" s="14" t="s">
        <v>229</v>
      </c>
      <c r="D290" s="14" t="s">
        <v>5</v>
      </c>
      <c r="E290" s="14" t="s">
        <v>4</v>
      </c>
      <c r="F290" s="14" t="s">
        <v>3</v>
      </c>
      <c r="G290" s="13">
        <v>45078</v>
      </c>
      <c r="H290" s="13">
        <v>45260</v>
      </c>
      <c r="I290" s="12">
        <v>12000</v>
      </c>
      <c r="J290" s="12">
        <v>0</v>
      </c>
      <c r="K290" s="12">
        <v>0</v>
      </c>
      <c r="L290" s="12">
        <f t="shared" si="81"/>
        <v>344.4</v>
      </c>
      <c r="M290" s="12">
        <f t="shared" si="82"/>
        <v>851.99999999999989</v>
      </c>
      <c r="N290" s="12">
        <f t="shared" si="83"/>
        <v>138</v>
      </c>
      <c r="O290" s="12">
        <f t="shared" si="84"/>
        <v>364.8</v>
      </c>
      <c r="P290" s="12">
        <f t="shared" si="85"/>
        <v>850.80000000000007</v>
      </c>
      <c r="Q290" s="12"/>
      <c r="R290" s="12">
        <f t="shared" si="86"/>
        <v>2550</v>
      </c>
      <c r="S290" s="12">
        <v>0</v>
      </c>
      <c r="T290" s="12">
        <f t="shared" si="87"/>
        <v>709.2</v>
      </c>
      <c r="U290" s="12">
        <f t="shared" si="88"/>
        <v>1840.8</v>
      </c>
      <c r="V290" s="12">
        <f t="shared" si="89"/>
        <v>11290.8</v>
      </c>
      <c r="W290" s="49">
        <f t="shared" si="90"/>
        <v>0</v>
      </c>
      <c r="X290">
        <v>110631728</v>
      </c>
      <c r="Y290" t="s">
        <v>229</v>
      </c>
      <c r="Z290" t="s">
        <v>5</v>
      </c>
      <c r="AA290">
        <v>248</v>
      </c>
      <c r="AB290" s="47">
        <v>12000</v>
      </c>
      <c r="AC290">
        <v>0</v>
      </c>
      <c r="AD290" s="47">
        <v>12000</v>
      </c>
      <c r="AE290">
        <v>344.4</v>
      </c>
      <c r="AF290">
        <v>0</v>
      </c>
      <c r="AG290">
        <v>364.8</v>
      </c>
      <c r="AH290">
        <v>0</v>
      </c>
      <c r="AI290">
        <v>709.2</v>
      </c>
      <c r="AJ290" s="47">
        <v>11290.8</v>
      </c>
      <c r="AK290" s="6" t="s">
        <v>786</v>
      </c>
    </row>
    <row r="291" spans="1:37" s="7" customFormat="1" ht="15" x14ac:dyDescent="0.25">
      <c r="A291" s="16">
        <f t="shared" si="91"/>
        <v>271</v>
      </c>
      <c r="B291" s="15" t="s">
        <v>6</v>
      </c>
      <c r="C291" s="14" t="s">
        <v>228</v>
      </c>
      <c r="D291" s="14" t="s">
        <v>5</v>
      </c>
      <c r="E291" s="14" t="s">
        <v>4</v>
      </c>
      <c r="F291" s="14" t="s">
        <v>7</v>
      </c>
      <c r="G291" s="13">
        <v>45078</v>
      </c>
      <c r="H291" s="13">
        <v>45260</v>
      </c>
      <c r="I291" s="12">
        <v>15000</v>
      </c>
      <c r="J291" s="12">
        <v>0</v>
      </c>
      <c r="K291" s="12">
        <v>0</v>
      </c>
      <c r="L291" s="12">
        <f t="shared" si="81"/>
        <v>430.5</v>
      </c>
      <c r="M291" s="12">
        <f t="shared" si="82"/>
        <v>1065</v>
      </c>
      <c r="N291" s="12">
        <f t="shared" si="83"/>
        <v>172.5</v>
      </c>
      <c r="O291" s="12">
        <f t="shared" si="84"/>
        <v>456</v>
      </c>
      <c r="P291" s="12">
        <f t="shared" si="85"/>
        <v>1063.5</v>
      </c>
      <c r="Q291" s="12"/>
      <c r="R291" s="12">
        <f t="shared" si="86"/>
        <v>3187.5</v>
      </c>
      <c r="S291" s="12">
        <v>0</v>
      </c>
      <c r="T291" s="12">
        <f t="shared" si="87"/>
        <v>886.5</v>
      </c>
      <c r="U291" s="12">
        <f t="shared" si="88"/>
        <v>2301</v>
      </c>
      <c r="V291" s="12">
        <f t="shared" si="89"/>
        <v>14113.5</v>
      </c>
      <c r="W291" s="49">
        <f t="shared" si="90"/>
        <v>0</v>
      </c>
      <c r="X291">
        <v>40228349680</v>
      </c>
      <c r="Y291" t="s">
        <v>228</v>
      </c>
      <c r="Z291" t="s">
        <v>5</v>
      </c>
      <c r="AA291">
        <v>262</v>
      </c>
      <c r="AB291" s="47">
        <v>15000</v>
      </c>
      <c r="AC291">
        <v>0</v>
      </c>
      <c r="AD291" s="47">
        <v>15000</v>
      </c>
      <c r="AE291">
        <v>430.5</v>
      </c>
      <c r="AF291">
        <v>0</v>
      </c>
      <c r="AG291">
        <v>456</v>
      </c>
      <c r="AH291">
        <v>0</v>
      </c>
      <c r="AI291">
        <v>886.5</v>
      </c>
      <c r="AJ291" s="47">
        <v>14113.5</v>
      </c>
      <c r="AK291" s="6" t="s">
        <v>786</v>
      </c>
    </row>
    <row r="292" spans="1:37" s="6" customFormat="1" ht="12" customHeight="1" x14ac:dyDescent="0.25">
      <c r="A292" s="16">
        <f t="shared" si="91"/>
        <v>272</v>
      </c>
      <c r="B292" s="15" t="s">
        <v>6</v>
      </c>
      <c r="C292" s="14" t="s">
        <v>226</v>
      </c>
      <c r="D292" s="14" t="s">
        <v>5</v>
      </c>
      <c r="E292" s="14" t="s">
        <v>4</v>
      </c>
      <c r="F292" s="14" t="s">
        <v>3</v>
      </c>
      <c r="G292" s="13">
        <v>45078</v>
      </c>
      <c r="H292" s="13">
        <v>45260</v>
      </c>
      <c r="I292" s="12">
        <v>72000</v>
      </c>
      <c r="J292" s="12">
        <v>5744.84</v>
      </c>
      <c r="K292" s="12">
        <v>0</v>
      </c>
      <c r="L292" s="12">
        <f t="shared" si="81"/>
        <v>2066.4</v>
      </c>
      <c r="M292" s="12">
        <f t="shared" si="82"/>
        <v>5111.9999999999991</v>
      </c>
      <c r="N292" s="12">
        <f t="shared" si="83"/>
        <v>828</v>
      </c>
      <c r="O292" s="12">
        <f t="shared" si="84"/>
        <v>2188.8000000000002</v>
      </c>
      <c r="P292" s="12">
        <f t="shared" si="85"/>
        <v>5104.8</v>
      </c>
      <c r="Q292" s="12"/>
      <c r="R292" s="12">
        <f t="shared" si="86"/>
        <v>15300</v>
      </c>
      <c r="S292" s="12">
        <v>0</v>
      </c>
      <c r="T292" s="12">
        <f t="shared" si="87"/>
        <v>10000.040000000001</v>
      </c>
      <c r="U292" s="12">
        <f t="shared" si="88"/>
        <v>11044.8</v>
      </c>
      <c r="V292" s="12">
        <f t="shared" si="89"/>
        <v>61999.96</v>
      </c>
      <c r="W292" s="49">
        <f t="shared" si="90"/>
        <v>0</v>
      </c>
      <c r="X292">
        <v>1000159630</v>
      </c>
      <c r="Y292" t="s">
        <v>226</v>
      </c>
      <c r="Z292" t="s">
        <v>5</v>
      </c>
      <c r="AA292">
        <v>268</v>
      </c>
      <c r="AB292" s="47">
        <v>72000</v>
      </c>
      <c r="AC292">
        <v>0</v>
      </c>
      <c r="AD292" s="47">
        <v>72000</v>
      </c>
      <c r="AE292" s="47">
        <v>2066.4</v>
      </c>
      <c r="AF292" s="47">
        <v>5744.84</v>
      </c>
      <c r="AG292" s="47">
        <v>2188.8000000000002</v>
      </c>
      <c r="AH292">
        <v>0</v>
      </c>
      <c r="AI292" s="47">
        <v>10000.040000000001</v>
      </c>
      <c r="AJ292" s="47">
        <v>61999.96</v>
      </c>
      <c r="AK292" s="6" t="s">
        <v>786</v>
      </c>
    </row>
    <row r="293" spans="1:37" s="6" customFormat="1" ht="12" customHeight="1" x14ac:dyDescent="0.25">
      <c r="A293" s="16">
        <f t="shared" si="91"/>
        <v>273</v>
      </c>
      <c r="B293" s="15" t="s">
        <v>6</v>
      </c>
      <c r="C293" s="14" t="s">
        <v>225</v>
      </c>
      <c r="D293" s="14" t="s">
        <v>5</v>
      </c>
      <c r="E293" s="14" t="s">
        <v>4</v>
      </c>
      <c r="F293" s="14" t="s">
        <v>7</v>
      </c>
      <c r="G293" s="13">
        <v>45078</v>
      </c>
      <c r="H293" s="13">
        <v>45260</v>
      </c>
      <c r="I293" s="12">
        <v>22000</v>
      </c>
      <c r="J293" s="12">
        <v>0</v>
      </c>
      <c r="K293" s="12">
        <v>0</v>
      </c>
      <c r="L293" s="12">
        <f t="shared" si="81"/>
        <v>631.4</v>
      </c>
      <c r="M293" s="12">
        <f t="shared" si="82"/>
        <v>1561.9999999999998</v>
      </c>
      <c r="N293" s="12">
        <f t="shared" si="83"/>
        <v>253</v>
      </c>
      <c r="O293" s="12">
        <f t="shared" si="84"/>
        <v>668.8</v>
      </c>
      <c r="P293" s="12">
        <f t="shared" si="85"/>
        <v>1559.8000000000002</v>
      </c>
      <c r="Q293" s="12"/>
      <c r="R293" s="12">
        <f t="shared" si="86"/>
        <v>4675</v>
      </c>
      <c r="S293" s="12">
        <v>0</v>
      </c>
      <c r="T293" s="12">
        <f t="shared" si="87"/>
        <v>1300.1999999999998</v>
      </c>
      <c r="U293" s="12">
        <f t="shared" si="88"/>
        <v>3374.8</v>
      </c>
      <c r="V293" s="12">
        <f t="shared" si="89"/>
        <v>20699.8</v>
      </c>
      <c r="W293" s="49">
        <f t="shared" si="90"/>
        <v>0</v>
      </c>
      <c r="X293">
        <v>22400636605</v>
      </c>
      <c r="Y293" t="s">
        <v>225</v>
      </c>
      <c r="Z293" t="s">
        <v>5</v>
      </c>
      <c r="AA293">
        <v>272</v>
      </c>
      <c r="AB293" s="47">
        <v>22000</v>
      </c>
      <c r="AC293">
        <v>0</v>
      </c>
      <c r="AD293" s="47">
        <v>22000</v>
      </c>
      <c r="AE293">
        <v>631.4</v>
      </c>
      <c r="AF293">
        <v>0</v>
      </c>
      <c r="AG293">
        <v>668.8</v>
      </c>
      <c r="AH293">
        <v>0</v>
      </c>
      <c r="AI293" s="47">
        <v>1300.2</v>
      </c>
      <c r="AJ293" s="47">
        <v>20699.8</v>
      </c>
      <c r="AK293" s="6" t="s">
        <v>786</v>
      </c>
    </row>
    <row r="294" spans="1:37" s="6" customFormat="1" ht="12" customHeight="1" x14ac:dyDescent="0.25">
      <c r="A294" s="16">
        <f t="shared" si="91"/>
        <v>274</v>
      </c>
      <c r="B294" s="15" t="s">
        <v>6</v>
      </c>
      <c r="C294" s="14" t="s">
        <v>224</v>
      </c>
      <c r="D294" s="14" t="s">
        <v>5</v>
      </c>
      <c r="E294" s="14" t="s">
        <v>4</v>
      </c>
      <c r="F294" s="14" t="s">
        <v>7</v>
      </c>
      <c r="G294" s="13">
        <v>45078</v>
      </c>
      <c r="H294" s="13">
        <v>45260</v>
      </c>
      <c r="I294" s="12">
        <v>60000</v>
      </c>
      <c r="J294" s="12">
        <v>3486.68</v>
      </c>
      <c r="K294" s="12">
        <v>0</v>
      </c>
      <c r="L294" s="12">
        <f t="shared" si="81"/>
        <v>1722</v>
      </c>
      <c r="M294" s="12">
        <f t="shared" si="82"/>
        <v>4260</v>
      </c>
      <c r="N294" s="12">
        <f t="shared" si="83"/>
        <v>690</v>
      </c>
      <c r="O294" s="12">
        <f t="shared" si="84"/>
        <v>1824</v>
      </c>
      <c r="P294" s="12">
        <f t="shared" si="85"/>
        <v>4254</v>
      </c>
      <c r="Q294" s="12"/>
      <c r="R294" s="12">
        <f t="shared" si="86"/>
        <v>12750</v>
      </c>
      <c r="S294" s="12">
        <v>0</v>
      </c>
      <c r="T294" s="12">
        <f t="shared" si="87"/>
        <v>7032.68</v>
      </c>
      <c r="U294" s="12">
        <f t="shared" si="88"/>
        <v>9204</v>
      </c>
      <c r="V294" s="12">
        <f t="shared" si="89"/>
        <v>52967.32</v>
      </c>
      <c r="W294" s="49">
        <f t="shared" si="90"/>
        <v>0</v>
      </c>
      <c r="X294">
        <v>117492033</v>
      </c>
      <c r="Y294" t="s">
        <v>224</v>
      </c>
      <c r="Z294" t="s">
        <v>5</v>
      </c>
      <c r="AA294">
        <v>278</v>
      </c>
      <c r="AB294" s="47">
        <v>60000</v>
      </c>
      <c r="AC294">
        <v>0</v>
      </c>
      <c r="AD294" s="47">
        <v>60000</v>
      </c>
      <c r="AE294" s="47">
        <v>1722</v>
      </c>
      <c r="AF294" s="47">
        <v>3486.68</v>
      </c>
      <c r="AG294" s="47">
        <v>1824</v>
      </c>
      <c r="AH294">
        <v>0</v>
      </c>
      <c r="AI294" s="47">
        <v>7032.68</v>
      </c>
      <c r="AJ294" s="47">
        <v>52967.32</v>
      </c>
      <c r="AK294" s="6" t="s">
        <v>786</v>
      </c>
    </row>
    <row r="295" spans="1:37" s="6" customFormat="1" ht="12" customHeight="1" x14ac:dyDescent="0.25">
      <c r="A295" s="16">
        <f t="shared" si="91"/>
        <v>275</v>
      </c>
      <c r="B295" s="15" t="s">
        <v>6</v>
      </c>
      <c r="C295" s="14" t="s">
        <v>222</v>
      </c>
      <c r="D295" s="14" t="s">
        <v>5</v>
      </c>
      <c r="E295" s="14" t="s">
        <v>4</v>
      </c>
      <c r="F295" s="14" t="s">
        <v>3</v>
      </c>
      <c r="G295" s="13">
        <v>45078</v>
      </c>
      <c r="H295" s="13">
        <v>45260</v>
      </c>
      <c r="I295" s="12">
        <v>9000</v>
      </c>
      <c r="J295" s="12">
        <v>0</v>
      </c>
      <c r="K295" s="12">
        <v>0</v>
      </c>
      <c r="L295" s="12">
        <f t="shared" si="81"/>
        <v>258.3</v>
      </c>
      <c r="M295" s="12">
        <f t="shared" si="82"/>
        <v>638.99999999999989</v>
      </c>
      <c r="N295" s="12">
        <f t="shared" si="83"/>
        <v>103.5</v>
      </c>
      <c r="O295" s="12">
        <f t="shared" si="84"/>
        <v>273.60000000000002</v>
      </c>
      <c r="P295" s="12">
        <f t="shared" si="85"/>
        <v>638.1</v>
      </c>
      <c r="Q295" s="12"/>
      <c r="R295" s="12">
        <f t="shared" si="86"/>
        <v>1912.5</v>
      </c>
      <c r="S295" s="12">
        <v>0</v>
      </c>
      <c r="T295" s="12">
        <f t="shared" si="87"/>
        <v>531.90000000000009</v>
      </c>
      <c r="U295" s="12">
        <f t="shared" si="88"/>
        <v>1380.6</v>
      </c>
      <c r="V295" s="12">
        <f t="shared" si="89"/>
        <v>8468.1</v>
      </c>
      <c r="W295" s="49">
        <f t="shared" si="90"/>
        <v>0</v>
      </c>
      <c r="X295">
        <v>102514296</v>
      </c>
      <c r="Y295" t="s">
        <v>222</v>
      </c>
      <c r="Z295" t="s">
        <v>5</v>
      </c>
      <c r="AA295">
        <v>288</v>
      </c>
      <c r="AB295" s="47">
        <v>9000</v>
      </c>
      <c r="AC295">
        <v>0</v>
      </c>
      <c r="AD295" s="47">
        <v>9000</v>
      </c>
      <c r="AE295">
        <v>258.3</v>
      </c>
      <c r="AF295">
        <v>0</v>
      </c>
      <c r="AG295">
        <v>273.60000000000002</v>
      </c>
      <c r="AH295">
        <v>0</v>
      </c>
      <c r="AI295">
        <v>531.9</v>
      </c>
      <c r="AJ295" s="47">
        <v>8468.1</v>
      </c>
      <c r="AK295" s="6" t="s">
        <v>786</v>
      </c>
    </row>
    <row r="296" spans="1:37" s="6" customFormat="1" ht="12" customHeight="1" x14ac:dyDescent="0.25">
      <c r="A296" s="16">
        <f t="shared" si="91"/>
        <v>276</v>
      </c>
      <c r="B296" s="15" t="s">
        <v>6</v>
      </c>
      <c r="C296" s="14" t="s">
        <v>221</v>
      </c>
      <c r="D296" s="14" t="s">
        <v>5</v>
      </c>
      <c r="E296" s="14" t="s">
        <v>4</v>
      </c>
      <c r="F296" s="14" t="s">
        <v>3</v>
      </c>
      <c r="G296" s="13">
        <v>45078</v>
      </c>
      <c r="H296" s="13">
        <v>45260</v>
      </c>
      <c r="I296" s="12">
        <v>18000</v>
      </c>
      <c r="J296" s="12">
        <v>0</v>
      </c>
      <c r="K296" s="12">
        <v>0</v>
      </c>
      <c r="L296" s="12">
        <f t="shared" si="81"/>
        <v>516.6</v>
      </c>
      <c r="M296" s="12">
        <f t="shared" si="82"/>
        <v>1277.9999999999998</v>
      </c>
      <c r="N296" s="12">
        <f t="shared" si="83"/>
        <v>207</v>
      </c>
      <c r="O296" s="12">
        <f t="shared" si="84"/>
        <v>547.20000000000005</v>
      </c>
      <c r="P296" s="12">
        <f t="shared" si="85"/>
        <v>1276.2</v>
      </c>
      <c r="Q296" s="12"/>
      <c r="R296" s="12">
        <f t="shared" si="86"/>
        <v>3825</v>
      </c>
      <c r="S296" s="12">
        <v>0</v>
      </c>
      <c r="T296" s="12">
        <f t="shared" si="87"/>
        <v>1063.8000000000002</v>
      </c>
      <c r="U296" s="12">
        <f t="shared" si="88"/>
        <v>2761.2</v>
      </c>
      <c r="V296" s="12">
        <f t="shared" si="89"/>
        <v>16936.2</v>
      </c>
      <c r="W296" s="49">
        <f t="shared" si="90"/>
        <v>0</v>
      </c>
      <c r="X296">
        <v>7700053908</v>
      </c>
      <c r="Y296" t="s">
        <v>221</v>
      </c>
      <c r="Z296" t="s">
        <v>5</v>
      </c>
      <c r="AA296">
        <v>290</v>
      </c>
      <c r="AB296" s="47">
        <v>18000</v>
      </c>
      <c r="AC296">
        <v>0</v>
      </c>
      <c r="AD296" s="47">
        <v>18000</v>
      </c>
      <c r="AE296">
        <v>516.6</v>
      </c>
      <c r="AF296">
        <v>0</v>
      </c>
      <c r="AG296">
        <v>547.20000000000005</v>
      </c>
      <c r="AH296">
        <v>0</v>
      </c>
      <c r="AI296" s="47">
        <v>1063.8</v>
      </c>
      <c r="AJ296" s="47">
        <v>16936.2</v>
      </c>
      <c r="AK296" s="6" t="s">
        <v>786</v>
      </c>
    </row>
    <row r="297" spans="1:37" s="6" customFormat="1" ht="12" customHeight="1" x14ac:dyDescent="0.25">
      <c r="A297" s="16">
        <f t="shared" si="91"/>
        <v>277</v>
      </c>
      <c r="B297" s="15" t="s">
        <v>6</v>
      </c>
      <c r="C297" s="14" t="s">
        <v>220</v>
      </c>
      <c r="D297" s="14" t="s">
        <v>5</v>
      </c>
      <c r="E297" s="14" t="s">
        <v>4</v>
      </c>
      <c r="F297" s="14" t="s">
        <v>3</v>
      </c>
      <c r="G297" s="13">
        <v>45078</v>
      </c>
      <c r="H297" s="13">
        <v>45260</v>
      </c>
      <c r="I297" s="12">
        <v>30000</v>
      </c>
      <c r="J297" s="12">
        <v>0</v>
      </c>
      <c r="K297" s="12">
        <v>0</v>
      </c>
      <c r="L297" s="12">
        <f t="shared" si="81"/>
        <v>861</v>
      </c>
      <c r="M297" s="12">
        <f t="shared" si="82"/>
        <v>2130</v>
      </c>
      <c r="N297" s="12">
        <f t="shared" si="83"/>
        <v>345</v>
      </c>
      <c r="O297" s="12">
        <f t="shared" si="84"/>
        <v>912</v>
      </c>
      <c r="P297" s="12">
        <f t="shared" si="85"/>
        <v>2127</v>
      </c>
      <c r="Q297" s="12"/>
      <c r="R297" s="12">
        <f t="shared" si="86"/>
        <v>6375</v>
      </c>
      <c r="S297" s="12">
        <v>0</v>
      </c>
      <c r="T297" s="12">
        <f t="shared" si="87"/>
        <v>1773</v>
      </c>
      <c r="U297" s="12">
        <f t="shared" si="88"/>
        <v>4602</v>
      </c>
      <c r="V297" s="12">
        <f t="shared" si="89"/>
        <v>28227</v>
      </c>
      <c r="W297" s="49">
        <f t="shared" si="90"/>
        <v>0</v>
      </c>
      <c r="X297">
        <v>102160736</v>
      </c>
      <c r="Y297" t="s">
        <v>220</v>
      </c>
      <c r="Z297" t="s">
        <v>5</v>
      </c>
      <c r="AA297">
        <v>390</v>
      </c>
      <c r="AB297" s="47">
        <v>30000</v>
      </c>
      <c r="AC297">
        <v>0</v>
      </c>
      <c r="AD297" s="47">
        <v>30000</v>
      </c>
      <c r="AE297">
        <v>861</v>
      </c>
      <c r="AF297">
        <v>0</v>
      </c>
      <c r="AG297">
        <v>912</v>
      </c>
      <c r="AH297">
        <v>0</v>
      </c>
      <c r="AI297" s="47">
        <v>1773</v>
      </c>
      <c r="AJ297" s="47">
        <v>28227</v>
      </c>
      <c r="AK297" s="6" t="s">
        <v>786</v>
      </c>
    </row>
    <row r="298" spans="1:37" s="6" customFormat="1" ht="12" customHeight="1" x14ac:dyDescent="0.25">
      <c r="A298" s="16">
        <f t="shared" si="91"/>
        <v>278</v>
      </c>
      <c r="B298" s="15" t="s">
        <v>6</v>
      </c>
      <c r="C298" s="14" t="s">
        <v>219</v>
      </c>
      <c r="D298" s="14" t="s">
        <v>5</v>
      </c>
      <c r="E298" s="14" t="s">
        <v>4</v>
      </c>
      <c r="F298" s="14" t="s">
        <v>7</v>
      </c>
      <c r="G298" s="13">
        <v>45078</v>
      </c>
      <c r="H298" s="13">
        <v>45260</v>
      </c>
      <c r="I298" s="12">
        <v>78000</v>
      </c>
      <c r="J298" s="12">
        <v>6930.42</v>
      </c>
      <c r="K298" s="12">
        <v>0</v>
      </c>
      <c r="L298" s="12">
        <f t="shared" si="81"/>
        <v>2238.6</v>
      </c>
      <c r="M298" s="12">
        <f t="shared" si="82"/>
        <v>5537.9999999999991</v>
      </c>
      <c r="N298" s="12">
        <f t="shared" si="83"/>
        <v>897</v>
      </c>
      <c r="O298" s="12">
        <f t="shared" si="84"/>
        <v>2371.1999999999998</v>
      </c>
      <c r="P298" s="12">
        <f t="shared" si="85"/>
        <v>5530.2000000000007</v>
      </c>
      <c r="Q298" s="12"/>
      <c r="R298" s="12">
        <f t="shared" si="86"/>
        <v>16575</v>
      </c>
      <c r="S298" s="12">
        <v>0</v>
      </c>
      <c r="T298" s="12">
        <f t="shared" si="87"/>
        <v>11540.22</v>
      </c>
      <c r="U298" s="12">
        <f t="shared" si="88"/>
        <v>11965.2</v>
      </c>
      <c r="V298" s="12">
        <f t="shared" si="89"/>
        <v>66459.78</v>
      </c>
      <c r="W298" s="49">
        <f t="shared" si="90"/>
        <v>0</v>
      </c>
      <c r="X298">
        <v>22300666769</v>
      </c>
      <c r="Y298" t="s">
        <v>219</v>
      </c>
      <c r="Z298" t="s">
        <v>5</v>
      </c>
      <c r="AA298">
        <v>298</v>
      </c>
      <c r="AB298" s="47">
        <v>78000</v>
      </c>
      <c r="AC298">
        <v>0</v>
      </c>
      <c r="AD298" s="47">
        <v>78000</v>
      </c>
      <c r="AE298" s="47">
        <v>2238.6</v>
      </c>
      <c r="AF298" s="47">
        <v>6930.42</v>
      </c>
      <c r="AG298" s="47">
        <v>2371.1999999999998</v>
      </c>
      <c r="AH298">
        <v>0</v>
      </c>
      <c r="AI298" s="47">
        <v>11540.22</v>
      </c>
      <c r="AJ298" s="47">
        <v>66459.78</v>
      </c>
      <c r="AK298" s="6" t="s">
        <v>787</v>
      </c>
    </row>
    <row r="299" spans="1:37" s="6" customFormat="1" ht="12" customHeight="1" x14ac:dyDescent="0.25">
      <c r="A299" s="16">
        <f t="shared" si="91"/>
        <v>279</v>
      </c>
      <c r="B299" s="15" t="s">
        <v>6</v>
      </c>
      <c r="C299" s="14" t="s">
        <v>218</v>
      </c>
      <c r="D299" s="14" t="s">
        <v>5</v>
      </c>
      <c r="E299" s="14" t="s">
        <v>4</v>
      </c>
      <c r="F299" s="14" t="s">
        <v>7</v>
      </c>
      <c r="G299" s="13">
        <v>45078</v>
      </c>
      <c r="H299" s="13">
        <v>45260</v>
      </c>
      <c r="I299" s="12">
        <v>36000</v>
      </c>
      <c r="J299" s="12">
        <v>0</v>
      </c>
      <c r="K299" s="12">
        <v>0</v>
      </c>
      <c r="L299" s="12">
        <f t="shared" si="81"/>
        <v>1033.2</v>
      </c>
      <c r="M299" s="12">
        <f t="shared" si="82"/>
        <v>2555.9999999999995</v>
      </c>
      <c r="N299" s="12">
        <f t="shared" si="83"/>
        <v>414</v>
      </c>
      <c r="O299" s="12">
        <f t="shared" si="84"/>
        <v>1094.4000000000001</v>
      </c>
      <c r="P299" s="12">
        <f t="shared" si="85"/>
        <v>2552.4</v>
      </c>
      <c r="Q299" s="12"/>
      <c r="R299" s="12">
        <f t="shared" si="86"/>
        <v>7650</v>
      </c>
      <c r="S299" s="12">
        <v>0</v>
      </c>
      <c r="T299" s="12">
        <f t="shared" si="87"/>
        <v>2127.6000000000004</v>
      </c>
      <c r="U299" s="12">
        <f t="shared" si="88"/>
        <v>5522.4</v>
      </c>
      <c r="V299" s="12">
        <f t="shared" si="89"/>
        <v>33872.400000000001</v>
      </c>
      <c r="W299" s="49">
        <f t="shared" si="90"/>
        <v>0</v>
      </c>
      <c r="X299">
        <v>111034005</v>
      </c>
      <c r="Y299" t="s">
        <v>218</v>
      </c>
      <c r="Z299" t="s">
        <v>5</v>
      </c>
      <c r="AA299">
        <v>302</v>
      </c>
      <c r="AB299" s="47">
        <v>36000</v>
      </c>
      <c r="AC299">
        <v>0</v>
      </c>
      <c r="AD299" s="47">
        <v>36000</v>
      </c>
      <c r="AE299" s="47">
        <v>1033.2</v>
      </c>
      <c r="AF299">
        <v>0</v>
      </c>
      <c r="AG299" s="47">
        <v>1094.4000000000001</v>
      </c>
      <c r="AH299">
        <v>0</v>
      </c>
      <c r="AI299" s="47">
        <v>2127.6</v>
      </c>
      <c r="AJ299" s="47">
        <v>33872.400000000001</v>
      </c>
      <c r="AK299" s="6" t="s">
        <v>787</v>
      </c>
    </row>
    <row r="300" spans="1:37" s="7" customFormat="1" ht="15" customHeight="1" x14ac:dyDescent="0.25">
      <c r="A300" s="16">
        <f t="shared" si="91"/>
        <v>280</v>
      </c>
      <c r="B300" s="15" t="s">
        <v>6</v>
      </c>
      <c r="C300" s="14" t="s">
        <v>217</v>
      </c>
      <c r="D300" s="14" t="s">
        <v>5</v>
      </c>
      <c r="E300" s="14" t="s">
        <v>4</v>
      </c>
      <c r="F300" s="14" t="s">
        <v>7</v>
      </c>
      <c r="G300" s="13">
        <v>45078</v>
      </c>
      <c r="H300" s="13">
        <v>45260</v>
      </c>
      <c r="I300" s="12">
        <v>25200</v>
      </c>
      <c r="J300" s="12">
        <v>0</v>
      </c>
      <c r="K300" s="12">
        <v>0</v>
      </c>
      <c r="L300" s="12">
        <f t="shared" ref="L300:L333" si="92">I300*2.87%</f>
        <v>723.24</v>
      </c>
      <c r="M300" s="12">
        <f t="shared" ref="M300:M333" si="93">I300*7.1%</f>
        <v>1789.1999999999998</v>
      </c>
      <c r="N300" s="12">
        <f t="shared" ref="N300:N333" si="94">I300*1.15%</f>
        <v>289.8</v>
      </c>
      <c r="O300" s="12">
        <f t="shared" ref="O300:O333" si="95">I300*3.04%</f>
        <v>766.08</v>
      </c>
      <c r="P300" s="12">
        <f t="shared" ref="P300:P333" si="96">I300*7.09%</f>
        <v>1786.68</v>
      </c>
      <c r="Q300" s="12"/>
      <c r="R300" s="12">
        <f t="shared" ref="R300:R333" si="97">L300+M300+N300+O300+P300</f>
        <v>5355</v>
      </c>
      <c r="S300" s="12">
        <v>0</v>
      </c>
      <c r="T300" s="12">
        <f t="shared" ref="T300:T331" si="98">+L300+O300+Q300+S300+J300+K300</f>
        <v>1489.3200000000002</v>
      </c>
      <c r="U300" s="12">
        <f t="shared" ref="U300:U333" si="99">+P300+N300+M300</f>
        <v>3865.68</v>
      </c>
      <c r="V300" s="12">
        <f t="shared" ref="V300:V333" si="100">+I300-T300</f>
        <v>23710.68</v>
      </c>
      <c r="W300" s="49">
        <f t="shared" si="90"/>
        <v>0</v>
      </c>
      <c r="X300">
        <v>102941622</v>
      </c>
      <c r="Y300" t="s">
        <v>217</v>
      </c>
      <c r="Z300" t="s">
        <v>5</v>
      </c>
      <c r="AA300">
        <v>304</v>
      </c>
      <c r="AB300" s="47">
        <v>25200</v>
      </c>
      <c r="AC300">
        <v>0</v>
      </c>
      <c r="AD300" s="47">
        <v>25200</v>
      </c>
      <c r="AE300">
        <v>723.24</v>
      </c>
      <c r="AF300">
        <v>0</v>
      </c>
      <c r="AG300">
        <v>766.08</v>
      </c>
      <c r="AH300">
        <v>0</v>
      </c>
      <c r="AI300" s="47">
        <v>1489.32</v>
      </c>
      <c r="AJ300" s="47">
        <v>23710.68</v>
      </c>
      <c r="AK300" s="6" t="s">
        <v>786</v>
      </c>
    </row>
    <row r="301" spans="1:37" s="7" customFormat="1" ht="15" x14ac:dyDescent="0.25">
      <c r="A301" s="16">
        <f t="shared" si="91"/>
        <v>281</v>
      </c>
      <c r="B301" s="15" t="s">
        <v>6</v>
      </c>
      <c r="C301" s="14" t="s">
        <v>216</v>
      </c>
      <c r="D301" s="14" t="s">
        <v>5</v>
      </c>
      <c r="E301" s="14" t="s">
        <v>4</v>
      </c>
      <c r="F301" s="14" t="s">
        <v>7</v>
      </c>
      <c r="G301" s="13">
        <v>45078</v>
      </c>
      <c r="H301" s="13">
        <v>45260</v>
      </c>
      <c r="I301" s="12">
        <v>24000</v>
      </c>
      <c r="J301" s="12">
        <v>0</v>
      </c>
      <c r="K301" s="12">
        <v>0</v>
      </c>
      <c r="L301" s="12">
        <f t="shared" si="92"/>
        <v>688.8</v>
      </c>
      <c r="M301" s="12">
        <f t="shared" si="93"/>
        <v>1703.9999999999998</v>
      </c>
      <c r="N301" s="12">
        <f t="shared" si="94"/>
        <v>276</v>
      </c>
      <c r="O301" s="12">
        <f t="shared" si="95"/>
        <v>729.6</v>
      </c>
      <c r="P301" s="12">
        <f t="shared" si="96"/>
        <v>1701.6000000000001</v>
      </c>
      <c r="Q301" s="12"/>
      <c r="R301" s="12">
        <f t="shared" si="97"/>
        <v>5100</v>
      </c>
      <c r="S301" s="12">
        <v>0</v>
      </c>
      <c r="T301" s="12">
        <f t="shared" si="98"/>
        <v>1418.4</v>
      </c>
      <c r="U301" s="12">
        <f t="shared" si="99"/>
        <v>3681.6</v>
      </c>
      <c r="V301" s="12">
        <f t="shared" si="100"/>
        <v>22581.599999999999</v>
      </c>
      <c r="W301" s="49">
        <f t="shared" si="90"/>
        <v>0</v>
      </c>
      <c r="X301">
        <v>1100296449</v>
      </c>
      <c r="Y301" t="s">
        <v>216</v>
      </c>
      <c r="Z301" t="s">
        <v>5</v>
      </c>
      <c r="AA301">
        <v>306</v>
      </c>
      <c r="AB301" s="47">
        <v>24000</v>
      </c>
      <c r="AC301">
        <v>0</v>
      </c>
      <c r="AD301" s="47">
        <v>24000</v>
      </c>
      <c r="AE301">
        <v>688.8</v>
      </c>
      <c r="AF301">
        <v>0</v>
      </c>
      <c r="AG301">
        <v>729.6</v>
      </c>
      <c r="AH301">
        <v>0</v>
      </c>
      <c r="AI301" s="47">
        <v>1418.4</v>
      </c>
      <c r="AJ301" s="47">
        <v>22581.599999999999</v>
      </c>
      <c r="AK301" s="6" t="s">
        <v>786</v>
      </c>
    </row>
    <row r="302" spans="1:37" s="7" customFormat="1" ht="15" x14ac:dyDescent="0.25">
      <c r="A302" s="16">
        <f t="shared" si="91"/>
        <v>282</v>
      </c>
      <c r="B302" s="15" t="s">
        <v>6</v>
      </c>
      <c r="C302" s="14" t="s">
        <v>215</v>
      </c>
      <c r="D302" s="14" t="s">
        <v>5</v>
      </c>
      <c r="E302" s="14" t="s">
        <v>4</v>
      </c>
      <c r="F302" s="14" t="s">
        <v>3</v>
      </c>
      <c r="G302" s="13">
        <v>45078</v>
      </c>
      <c r="H302" s="13">
        <v>45260</v>
      </c>
      <c r="I302" s="12">
        <v>69000</v>
      </c>
      <c r="J302" s="12">
        <v>5180.3</v>
      </c>
      <c r="K302" s="12">
        <v>0</v>
      </c>
      <c r="L302" s="12">
        <f t="shared" si="92"/>
        <v>1980.3</v>
      </c>
      <c r="M302" s="12">
        <f t="shared" si="93"/>
        <v>4899</v>
      </c>
      <c r="N302" s="12">
        <f t="shared" si="94"/>
        <v>793.5</v>
      </c>
      <c r="O302" s="12">
        <f t="shared" si="95"/>
        <v>2097.6</v>
      </c>
      <c r="P302" s="12">
        <f t="shared" si="96"/>
        <v>4892.1000000000004</v>
      </c>
      <c r="Q302" s="12"/>
      <c r="R302" s="12">
        <f t="shared" si="97"/>
        <v>14662.5</v>
      </c>
      <c r="S302" s="12">
        <v>4200</v>
      </c>
      <c r="T302" s="12">
        <f t="shared" si="98"/>
        <v>13458.2</v>
      </c>
      <c r="U302" s="12">
        <f t="shared" si="99"/>
        <v>10584.6</v>
      </c>
      <c r="V302" s="12">
        <f t="shared" si="100"/>
        <v>55541.8</v>
      </c>
      <c r="W302" s="49">
        <f t="shared" si="90"/>
        <v>0</v>
      </c>
      <c r="X302">
        <v>4800964456</v>
      </c>
      <c r="Y302" t="s">
        <v>215</v>
      </c>
      <c r="Z302" t="s">
        <v>5</v>
      </c>
      <c r="AA302">
        <v>308</v>
      </c>
      <c r="AB302" s="47">
        <v>69000</v>
      </c>
      <c r="AC302">
        <v>0</v>
      </c>
      <c r="AD302" s="47">
        <v>69000</v>
      </c>
      <c r="AE302" s="47">
        <v>1980.3</v>
      </c>
      <c r="AF302" s="47">
        <v>5180.3</v>
      </c>
      <c r="AG302" s="47">
        <v>2097.6</v>
      </c>
      <c r="AH302" s="47">
        <v>4200</v>
      </c>
      <c r="AI302" s="47">
        <v>13458.2</v>
      </c>
      <c r="AJ302" s="47">
        <v>55541.8</v>
      </c>
      <c r="AK302" s="6" t="s">
        <v>786</v>
      </c>
    </row>
    <row r="303" spans="1:37" s="7" customFormat="1" ht="15" customHeight="1" x14ac:dyDescent="0.25">
      <c r="A303" s="16">
        <f t="shared" si="91"/>
        <v>283</v>
      </c>
      <c r="B303" s="15" t="s">
        <v>6</v>
      </c>
      <c r="C303" s="14" t="s">
        <v>214</v>
      </c>
      <c r="D303" s="14" t="s">
        <v>5</v>
      </c>
      <c r="E303" s="14" t="s">
        <v>4</v>
      </c>
      <c r="F303" s="14" t="s">
        <v>3</v>
      </c>
      <c r="G303" s="13">
        <v>45078</v>
      </c>
      <c r="H303" s="13">
        <v>45260</v>
      </c>
      <c r="I303" s="12">
        <v>30000</v>
      </c>
      <c r="J303" s="12">
        <v>0</v>
      </c>
      <c r="K303" s="12">
        <v>0</v>
      </c>
      <c r="L303" s="12">
        <f t="shared" si="92"/>
        <v>861</v>
      </c>
      <c r="M303" s="12">
        <f t="shared" si="93"/>
        <v>2130</v>
      </c>
      <c r="N303" s="12">
        <f t="shared" si="94"/>
        <v>345</v>
      </c>
      <c r="O303" s="12">
        <f t="shared" si="95"/>
        <v>912</v>
      </c>
      <c r="P303" s="12">
        <f t="shared" si="96"/>
        <v>2127</v>
      </c>
      <c r="Q303" s="12"/>
      <c r="R303" s="12">
        <f t="shared" si="97"/>
        <v>6375</v>
      </c>
      <c r="S303" s="12">
        <v>0</v>
      </c>
      <c r="T303" s="12">
        <f t="shared" si="98"/>
        <v>1773</v>
      </c>
      <c r="U303" s="12">
        <f t="shared" si="99"/>
        <v>4602</v>
      </c>
      <c r="V303" s="12">
        <f t="shared" si="100"/>
        <v>28227</v>
      </c>
      <c r="W303" s="49">
        <f t="shared" si="90"/>
        <v>0</v>
      </c>
      <c r="X303">
        <v>40224142212</v>
      </c>
      <c r="Y303" t="s">
        <v>214</v>
      </c>
      <c r="Z303" t="s">
        <v>5</v>
      </c>
      <c r="AA303">
        <v>312</v>
      </c>
      <c r="AB303" s="47">
        <v>30000</v>
      </c>
      <c r="AC303">
        <v>0</v>
      </c>
      <c r="AD303" s="47">
        <v>30000</v>
      </c>
      <c r="AE303">
        <v>861</v>
      </c>
      <c r="AF303">
        <v>0</v>
      </c>
      <c r="AG303">
        <v>912</v>
      </c>
      <c r="AH303">
        <v>0</v>
      </c>
      <c r="AI303" s="47">
        <v>1773</v>
      </c>
      <c r="AJ303" s="47">
        <v>28227</v>
      </c>
      <c r="AK303" s="6" t="s">
        <v>786</v>
      </c>
    </row>
    <row r="304" spans="1:37" s="7" customFormat="1" ht="15" x14ac:dyDescent="0.25">
      <c r="A304" s="16">
        <f t="shared" si="91"/>
        <v>284</v>
      </c>
      <c r="B304" s="15" t="s">
        <v>6</v>
      </c>
      <c r="C304" s="14" t="s">
        <v>213</v>
      </c>
      <c r="D304" s="14" t="s">
        <v>5</v>
      </c>
      <c r="E304" s="14" t="s">
        <v>4</v>
      </c>
      <c r="F304" s="14" t="s">
        <v>3</v>
      </c>
      <c r="G304" s="13">
        <v>45078</v>
      </c>
      <c r="H304" s="13">
        <v>45260</v>
      </c>
      <c r="I304" s="12">
        <v>54000</v>
      </c>
      <c r="J304" s="12">
        <v>2418.54</v>
      </c>
      <c r="K304" s="12">
        <v>0</v>
      </c>
      <c r="L304" s="12">
        <f t="shared" si="92"/>
        <v>1549.8</v>
      </c>
      <c r="M304" s="12">
        <f t="shared" si="93"/>
        <v>3833.9999999999995</v>
      </c>
      <c r="N304" s="12">
        <f t="shared" si="94"/>
        <v>621</v>
      </c>
      <c r="O304" s="12">
        <f t="shared" si="95"/>
        <v>1641.6</v>
      </c>
      <c r="P304" s="12">
        <f t="shared" si="96"/>
        <v>3828.6000000000004</v>
      </c>
      <c r="Q304" s="12"/>
      <c r="R304" s="12">
        <f t="shared" si="97"/>
        <v>11475</v>
      </c>
      <c r="S304" s="12">
        <v>1102.23</v>
      </c>
      <c r="T304" s="12">
        <f t="shared" si="98"/>
        <v>6712.1699999999992</v>
      </c>
      <c r="U304" s="12">
        <f t="shared" si="99"/>
        <v>8283.6</v>
      </c>
      <c r="V304" s="12">
        <f t="shared" si="100"/>
        <v>47287.83</v>
      </c>
      <c r="W304" s="49">
        <f t="shared" si="90"/>
        <v>0</v>
      </c>
      <c r="X304">
        <v>3000038962</v>
      </c>
      <c r="Y304" t="s">
        <v>213</v>
      </c>
      <c r="Z304" t="s">
        <v>5</v>
      </c>
      <c r="AA304">
        <v>316</v>
      </c>
      <c r="AB304" s="47">
        <v>54000</v>
      </c>
      <c r="AC304">
        <v>0</v>
      </c>
      <c r="AD304" s="47">
        <v>54000</v>
      </c>
      <c r="AE304" s="47">
        <v>1549.8</v>
      </c>
      <c r="AF304" s="47">
        <v>2418.54</v>
      </c>
      <c r="AG304" s="47">
        <v>1641.6</v>
      </c>
      <c r="AH304" s="47">
        <v>1102.23</v>
      </c>
      <c r="AI304" s="47">
        <v>6712.17</v>
      </c>
      <c r="AJ304" s="47">
        <v>47287.83</v>
      </c>
      <c r="AK304" s="6" t="s">
        <v>786</v>
      </c>
    </row>
    <row r="305" spans="1:37" s="7" customFormat="1" ht="15" x14ac:dyDescent="0.25">
      <c r="A305" s="16">
        <f t="shared" si="91"/>
        <v>285</v>
      </c>
      <c r="B305" s="15" t="s">
        <v>6</v>
      </c>
      <c r="C305" s="14" t="s">
        <v>211</v>
      </c>
      <c r="D305" s="14" t="s">
        <v>5</v>
      </c>
      <c r="E305" s="14" t="s">
        <v>4</v>
      </c>
      <c r="F305" s="14" t="s">
        <v>7</v>
      </c>
      <c r="G305" s="13">
        <v>45231</v>
      </c>
      <c r="H305" s="13">
        <v>45412</v>
      </c>
      <c r="I305" s="12">
        <v>30800</v>
      </c>
      <c r="J305" s="12">
        <v>0</v>
      </c>
      <c r="K305" s="12">
        <v>0</v>
      </c>
      <c r="L305" s="12">
        <f t="shared" si="92"/>
        <v>883.96</v>
      </c>
      <c r="M305" s="12">
        <f t="shared" si="93"/>
        <v>2186.7999999999997</v>
      </c>
      <c r="N305" s="12">
        <f t="shared" si="94"/>
        <v>354.2</v>
      </c>
      <c r="O305" s="12">
        <f t="shared" si="95"/>
        <v>936.32</v>
      </c>
      <c r="P305" s="12">
        <f t="shared" si="96"/>
        <v>2183.7200000000003</v>
      </c>
      <c r="Q305" s="12"/>
      <c r="R305" s="12">
        <f t="shared" si="97"/>
        <v>6545</v>
      </c>
      <c r="S305" s="12">
        <v>0</v>
      </c>
      <c r="T305" s="12">
        <f t="shared" si="98"/>
        <v>1820.2800000000002</v>
      </c>
      <c r="U305" s="12">
        <f t="shared" si="99"/>
        <v>4724.7199999999993</v>
      </c>
      <c r="V305" s="12">
        <f t="shared" si="100"/>
        <v>28979.72</v>
      </c>
      <c r="W305" s="49">
        <f t="shared" si="90"/>
        <v>0</v>
      </c>
      <c r="X305">
        <v>40200508329</v>
      </c>
      <c r="Y305" t="s">
        <v>211</v>
      </c>
      <c r="Z305" t="s">
        <v>5</v>
      </c>
      <c r="AA305">
        <v>338</v>
      </c>
      <c r="AB305" s="47">
        <v>30800</v>
      </c>
      <c r="AC305">
        <v>0</v>
      </c>
      <c r="AD305" s="47">
        <v>30800</v>
      </c>
      <c r="AE305">
        <v>883.96</v>
      </c>
      <c r="AF305">
        <v>0</v>
      </c>
      <c r="AG305">
        <v>936.32</v>
      </c>
      <c r="AH305">
        <v>0</v>
      </c>
      <c r="AI305" s="47">
        <v>1820.28</v>
      </c>
      <c r="AJ305" s="47">
        <v>28979.72</v>
      </c>
      <c r="AK305" s="6" t="s">
        <v>786</v>
      </c>
    </row>
    <row r="306" spans="1:37" s="7" customFormat="1" ht="15" x14ac:dyDescent="0.25">
      <c r="A306" s="16">
        <f t="shared" si="91"/>
        <v>286</v>
      </c>
      <c r="B306" s="15" t="s">
        <v>6</v>
      </c>
      <c r="C306" s="14" t="s">
        <v>210</v>
      </c>
      <c r="D306" s="14" t="s">
        <v>5</v>
      </c>
      <c r="E306" s="14" t="s">
        <v>4</v>
      </c>
      <c r="F306" s="14" t="s">
        <v>7</v>
      </c>
      <c r="G306" s="13">
        <v>45231</v>
      </c>
      <c r="H306" s="13">
        <v>45412</v>
      </c>
      <c r="I306" s="12">
        <v>55000</v>
      </c>
      <c r="J306" s="12">
        <v>2559.6799999999998</v>
      </c>
      <c r="K306" s="12">
        <v>0</v>
      </c>
      <c r="L306" s="12">
        <f t="shared" si="92"/>
        <v>1578.5</v>
      </c>
      <c r="M306" s="12">
        <f t="shared" si="93"/>
        <v>3904.9999999999995</v>
      </c>
      <c r="N306" s="12">
        <f t="shared" si="94"/>
        <v>632.5</v>
      </c>
      <c r="O306" s="12">
        <f t="shared" si="95"/>
        <v>1672</v>
      </c>
      <c r="P306" s="12">
        <f t="shared" si="96"/>
        <v>3899.5000000000005</v>
      </c>
      <c r="Q306" s="12"/>
      <c r="R306" s="12">
        <f t="shared" si="97"/>
        <v>11687.5</v>
      </c>
      <c r="S306" s="12">
        <v>0</v>
      </c>
      <c r="T306" s="12">
        <f t="shared" si="98"/>
        <v>5810.18</v>
      </c>
      <c r="U306" s="12">
        <f t="shared" si="99"/>
        <v>8437</v>
      </c>
      <c r="V306" s="12">
        <f t="shared" si="100"/>
        <v>49189.82</v>
      </c>
      <c r="W306" s="49">
        <f t="shared" si="90"/>
        <v>0</v>
      </c>
      <c r="X306">
        <v>40200685291</v>
      </c>
      <c r="Y306" t="s">
        <v>210</v>
      </c>
      <c r="Z306" t="s">
        <v>5</v>
      </c>
      <c r="AA306">
        <v>352</v>
      </c>
      <c r="AB306" s="47">
        <v>55000</v>
      </c>
      <c r="AC306">
        <v>0</v>
      </c>
      <c r="AD306" s="47">
        <v>55000</v>
      </c>
      <c r="AE306" s="47">
        <v>1578.5</v>
      </c>
      <c r="AF306" s="47">
        <v>2559.6799999999998</v>
      </c>
      <c r="AG306" s="47">
        <v>1672</v>
      </c>
      <c r="AH306">
        <v>0</v>
      </c>
      <c r="AI306" s="47">
        <v>5810.18</v>
      </c>
      <c r="AJ306" s="47">
        <v>49189.82</v>
      </c>
      <c r="AK306" s="6" t="s">
        <v>786</v>
      </c>
    </row>
    <row r="307" spans="1:37" s="7" customFormat="1" ht="15" x14ac:dyDescent="0.25">
      <c r="A307" s="16">
        <f t="shared" si="91"/>
        <v>287</v>
      </c>
      <c r="B307" s="15" t="s">
        <v>6</v>
      </c>
      <c r="C307" s="14" t="s">
        <v>209</v>
      </c>
      <c r="D307" s="14" t="s">
        <v>5</v>
      </c>
      <c r="E307" s="14" t="s">
        <v>4</v>
      </c>
      <c r="F307" s="14" t="s">
        <v>3</v>
      </c>
      <c r="G307" s="13">
        <v>45231</v>
      </c>
      <c r="H307" s="13">
        <v>45412</v>
      </c>
      <c r="I307" s="12">
        <v>36000</v>
      </c>
      <c r="J307" s="12">
        <v>0</v>
      </c>
      <c r="K307" s="12">
        <v>0</v>
      </c>
      <c r="L307" s="12">
        <f t="shared" si="92"/>
        <v>1033.2</v>
      </c>
      <c r="M307" s="12">
        <f t="shared" si="93"/>
        <v>2555.9999999999995</v>
      </c>
      <c r="N307" s="12">
        <f t="shared" si="94"/>
        <v>414</v>
      </c>
      <c r="O307" s="12">
        <f t="shared" si="95"/>
        <v>1094.4000000000001</v>
      </c>
      <c r="P307" s="12">
        <f t="shared" si="96"/>
        <v>2552.4</v>
      </c>
      <c r="Q307" s="12"/>
      <c r="R307" s="12">
        <f t="shared" si="97"/>
        <v>7650</v>
      </c>
      <c r="S307" s="12">
        <v>0</v>
      </c>
      <c r="T307" s="12">
        <f t="shared" si="98"/>
        <v>2127.6000000000004</v>
      </c>
      <c r="U307" s="12">
        <f t="shared" si="99"/>
        <v>5522.4</v>
      </c>
      <c r="V307" s="12">
        <f t="shared" si="100"/>
        <v>33872.400000000001</v>
      </c>
      <c r="W307" s="49">
        <f t="shared" si="90"/>
        <v>0</v>
      </c>
      <c r="X307">
        <v>101706208</v>
      </c>
      <c r="Y307" t="s">
        <v>209</v>
      </c>
      <c r="Z307" t="s">
        <v>5</v>
      </c>
      <c r="AA307">
        <v>348</v>
      </c>
      <c r="AB307" s="47">
        <v>36000</v>
      </c>
      <c r="AC307">
        <v>0</v>
      </c>
      <c r="AD307" s="47">
        <v>36000</v>
      </c>
      <c r="AE307" s="47">
        <v>1033.2</v>
      </c>
      <c r="AF307">
        <v>0</v>
      </c>
      <c r="AG307" s="47">
        <v>1094.4000000000001</v>
      </c>
      <c r="AH307">
        <v>0</v>
      </c>
      <c r="AI307" s="47">
        <v>2127.6</v>
      </c>
      <c r="AJ307" s="47">
        <v>33872.400000000001</v>
      </c>
      <c r="AK307" s="6" t="s">
        <v>786</v>
      </c>
    </row>
    <row r="308" spans="1:37" s="7" customFormat="1" ht="15" x14ac:dyDescent="0.25">
      <c r="A308" s="16">
        <f t="shared" si="91"/>
        <v>288</v>
      </c>
      <c r="B308" s="15" t="s">
        <v>6</v>
      </c>
      <c r="C308" s="14" t="s">
        <v>208</v>
      </c>
      <c r="D308" s="14" t="s">
        <v>5</v>
      </c>
      <c r="E308" s="14" t="s">
        <v>4</v>
      </c>
      <c r="F308" s="14" t="s">
        <v>7</v>
      </c>
      <c r="G308" s="13">
        <v>45231</v>
      </c>
      <c r="H308" s="13">
        <v>45412</v>
      </c>
      <c r="I308" s="12">
        <v>28800</v>
      </c>
      <c r="J308" s="12">
        <v>0</v>
      </c>
      <c r="K308" s="12">
        <v>0</v>
      </c>
      <c r="L308" s="12">
        <f t="shared" si="92"/>
        <v>826.56</v>
      </c>
      <c r="M308" s="12">
        <f t="shared" si="93"/>
        <v>2044.7999999999997</v>
      </c>
      <c r="N308" s="12">
        <f t="shared" si="94"/>
        <v>331.2</v>
      </c>
      <c r="O308" s="12">
        <f t="shared" si="95"/>
        <v>875.52</v>
      </c>
      <c r="P308" s="12">
        <f t="shared" si="96"/>
        <v>2041.92</v>
      </c>
      <c r="Q308" s="12"/>
      <c r="R308" s="12">
        <f t="shared" si="97"/>
        <v>6120</v>
      </c>
      <c r="S308" s="12">
        <v>0</v>
      </c>
      <c r="T308" s="12">
        <f t="shared" si="98"/>
        <v>1702.08</v>
      </c>
      <c r="U308" s="12">
        <f t="shared" si="99"/>
        <v>4417.92</v>
      </c>
      <c r="V308" s="12">
        <f t="shared" si="100"/>
        <v>27097.919999999998</v>
      </c>
      <c r="W308" s="49">
        <f t="shared" si="90"/>
        <v>0</v>
      </c>
      <c r="X308">
        <v>112673306</v>
      </c>
      <c r="Y308" t="s">
        <v>208</v>
      </c>
      <c r="Z308" t="s">
        <v>5</v>
      </c>
      <c r="AA308">
        <v>334</v>
      </c>
      <c r="AB308" s="47">
        <v>28800</v>
      </c>
      <c r="AC308">
        <v>0</v>
      </c>
      <c r="AD308" s="47">
        <v>28800</v>
      </c>
      <c r="AE308">
        <v>826.56</v>
      </c>
      <c r="AF308">
        <v>0</v>
      </c>
      <c r="AG308">
        <v>875.52</v>
      </c>
      <c r="AH308">
        <v>0</v>
      </c>
      <c r="AI308" s="47">
        <v>1702.08</v>
      </c>
      <c r="AJ308" s="47">
        <v>27097.919999999998</v>
      </c>
      <c r="AK308" s="6" t="s">
        <v>786</v>
      </c>
    </row>
    <row r="309" spans="1:37" s="7" customFormat="1" ht="15" x14ac:dyDescent="0.25">
      <c r="A309" s="16">
        <f t="shared" si="91"/>
        <v>289</v>
      </c>
      <c r="B309" s="15" t="s">
        <v>6</v>
      </c>
      <c r="C309" s="14" t="s">
        <v>207</v>
      </c>
      <c r="D309" s="14" t="s">
        <v>5</v>
      </c>
      <c r="E309" s="14" t="s">
        <v>4</v>
      </c>
      <c r="F309" s="14" t="s">
        <v>3</v>
      </c>
      <c r="G309" s="13">
        <v>45231</v>
      </c>
      <c r="H309" s="13">
        <v>45412</v>
      </c>
      <c r="I309" s="12">
        <v>24000</v>
      </c>
      <c r="J309" s="12">
        <v>0</v>
      </c>
      <c r="K309" s="12">
        <v>0</v>
      </c>
      <c r="L309" s="12">
        <f t="shared" si="92"/>
        <v>688.8</v>
      </c>
      <c r="M309" s="12">
        <f t="shared" si="93"/>
        <v>1703.9999999999998</v>
      </c>
      <c r="N309" s="12">
        <f t="shared" si="94"/>
        <v>276</v>
      </c>
      <c r="O309" s="12">
        <f t="shared" si="95"/>
        <v>729.6</v>
      </c>
      <c r="P309" s="12">
        <f t="shared" si="96"/>
        <v>1701.6000000000001</v>
      </c>
      <c r="Q309" s="12"/>
      <c r="R309" s="12">
        <f t="shared" si="97"/>
        <v>5100</v>
      </c>
      <c r="S309" s="12">
        <v>0</v>
      </c>
      <c r="T309" s="12">
        <f t="shared" si="98"/>
        <v>1418.4</v>
      </c>
      <c r="U309" s="12">
        <f t="shared" si="99"/>
        <v>3681.6</v>
      </c>
      <c r="V309" s="12">
        <f t="shared" si="100"/>
        <v>22581.599999999999</v>
      </c>
      <c r="W309" s="49">
        <f t="shared" si="90"/>
        <v>0</v>
      </c>
      <c r="X309">
        <v>9200007921</v>
      </c>
      <c r="Y309" t="s">
        <v>207</v>
      </c>
      <c r="Z309" t="s">
        <v>5</v>
      </c>
      <c r="AA309">
        <v>346</v>
      </c>
      <c r="AB309" s="47">
        <v>24000</v>
      </c>
      <c r="AC309">
        <v>0</v>
      </c>
      <c r="AD309" s="47">
        <v>24000</v>
      </c>
      <c r="AE309">
        <v>688.8</v>
      </c>
      <c r="AF309">
        <v>0</v>
      </c>
      <c r="AG309">
        <v>729.6</v>
      </c>
      <c r="AH309">
        <v>0</v>
      </c>
      <c r="AI309" s="47">
        <v>1418.4</v>
      </c>
      <c r="AJ309" s="47">
        <v>22581.599999999999</v>
      </c>
      <c r="AK309" s="6" t="s">
        <v>786</v>
      </c>
    </row>
    <row r="310" spans="1:37" s="7" customFormat="1" ht="15" x14ac:dyDescent="0.25">
      <c r="A310" s="16">
        <f t="shared" si="91"/>
        <v>290</v>
      </c>
      <c r="B310" s="15" t="s">
        <v>6</v>
      </c>
      <c r="C310" s="14" t="s">
        <v>206</v>
      </c>
      <c r="D310" s="14" t="s">
        <v>5</v>
      </c>
      <c r="E310" s="14" t="s">
        <v>4</v>
      </c>
      <c r="F310" s="14" t="s">
        <v>3</v>
      </c>
      <c r="G310" s="13">
        <v>45231</v>
      </c>
      <c r="H310" s="13">
        <v>45412</v>
      </c>
      <c r="I310" s="12">
        <v>36000</v>
      </c>
      <c r="J310" s="12">
        <v>0</v>
      </c>
      <c r="K310" s="12">
        <v>0</v>
      </c>
      <c r="L310" s="12">
        <f t="shared" si="92"/>
        <v>1033.2</v>
      </c>
      <c r="M310" s="12">
        <f t="shared" si="93"/>
        <v>2555.9999999999995</v>
      </c>
      <c r="N310" s="12">
        <f t="shared" si="94"/>
        <v>414</v>
      </c>
      <c r="O310" s="12">
        <f t="shared" si="95"/>
        <v>1094.4000000000001</v>
      </c>
      <c r="P310" s="12">
        <f t="shared" si="96"/>
        <v>2552.4</v>
      </c>
      <c r="Q310" s="12"/>
      <c r="R310" s="12">
        <f t="shared" si="97"/>
        <v>7650</v>
      </c>
      <c r="S310" s="12">
        <v>0</v>
      </c>
      <c r="T310" s="12">
        <f t="shared" si="98"/>
        <v>2127.6000000000004</v>
      </c>
      <c r="U310" s="12">
        <f t="shared" si="99"/>
        <v>5522.4</v>
      </c>
      <c r="V310" s="12">
        <f t="shared" si="100"/>
        <v>33872.400000000001</v>
      </c>
      <c r="W310" s="49">
        <f t="shared" si="90"/>
        <v>0</v>
      </c>
      <c r="X310">
        <v>101228997</v>
      </c>
      <c r="Y310" t="s">
        <v>206</v>
      </c>
      <c r="Z310" t="s">
        <v>5</v>
      </c>
      <c r="AA310">
        <v>344</v>
      </c>
      <c r="AB310" s="47">
        <v>36000</v>
      </c>
      <c r="AC310">
        <v>0</v>
      </c>
      <c r="AD310" s="47">
        <v>36000</v>
      </c>
      <c r="AE310" s="47">
        <v>1033.2</v>
      </c>
      <c r="AF310">
        <v>0</v>
      </c>
      <c r="AG310" s="47">
        <v>1094.4000000000001</v>
      </c>
      <c r="AH310">
        <v>0</v>
      </c>
      <c r="AI310" s="47">
        <v>2127.6</v>
      </c>
      <c r="AJ310" s="47">
        <v>33872.400000000001</v>
      </c>
      <c r="AK310" s="6" t="s">
        <v>787</v>
      </c>
    </row>
    <row r="311" spans="1:37" s="7" customFormat="1" ht="15" x14ac:dyDescent="0.25">
      <c r="A311" s="16">
        <f t="shared" si="91"/>
        <v>291</v>
      </c>
      <c r="B311" s="15" t="s">
        <v>6</v>
      </c>
      <c r="C311" s="14" t="s">
        <v>205</v>
      </c>
      <c r="D311" s="14" t="s">
        <v>5</v>
      </c>
      <c r="E311" s="14" t="s">
        <v>4</v>
      </c>
      <c r="F311" s="14" t="s">
        <v>3</v>
      </c>
      <c r="G311" s="13">
        <v>45231</v>
      </c>
      <c r="H311" s="13">
        <v>45412</v>
      </c>
      <c r="I311" s="12">
        <v>15000</v>
      </c>
      <c r="J311" s="12">
        <v>0</v>
      </c>
      <c r="K311" s="12">
        <v>0</v>
      </c>
      <c r="L311" s="12">
        <f t="shared" si="92"/>
        <v>430.5</v>
      </c>
      <c r="M311" s="12">
        <f t="shared" si="93"/>
        <v>1065</v>
      </c>
      <c r="N311" s="12">
        <f t="shared" si="94"/>
        <v>172.5</v>
      </c>
      <c r="O311" s="12">
        <f t="shared" si="95"/>
        <v>456</v>
      </c>
      <c r="P311" s="12">
        <f t="shared" si="96"/>
        <v>1063.5</v>
      </c>
      <c r="Q311" s="12"/>
      <c r="R311" s="12">
        <f t="shared" si="97"/>
        <v>3187.5</v>
      </c>
      <c r="S311" s="12">
        <v>0</v>
      </c>
      <c r="T311" s="12">
        <f t="shared" si="98"/>
        <v>886.5</v>
      </c>
      <c r="U311" s="12">
        <f t="shared" si="99"/>
        <v>2301</v>
      </c>
      <c r="V311" s="12">
        <f t="shared" si="100"/>
        <v>14113.5</v>
      </c>
      <c r="W311" s="49">
        <f t="shared" si="90"/>
        <v>0</v>
      </c>
      <c r="X311">
        <v>1800165902</v>
      </c>
      <c r="Y311" t="s">
        <v>205</v>
      </c>
      <c r="Z311" t="s">
        <v>5</v>
      </c>
      <c r="AA311">
        <v>360</v>
      </c>
      <c r="AB311" s="47">
        <v>15000</v>
      </c>
      <c r="AC311">
        <v>0</v>
      </c>
      <c r="AD311" s="47">
        <v>15000</v>
      </c>
      <c r="AE311">
        <v>430.5</v>
      </c>
      <c r="AF311">
        <v>0</v>
      </c>
      <c r="AG311">
        <v>456</v>
      </c>
      <c r="AH311">
        <v>0</v>
      </c>
      <c r="AI311">
        <v>886.5</v>
      </c>
      <c r="AJ311" s="47">
        <v>14113.5</v>
      </c>
      <c r="AK311" s="6" t="s">
        <v>786</v>
      </c>
    </row>
    <row r="312" spans="1:37" s="7" customFormat="1" ht="15" x14ac:dyDescent="0.25">
      <c r="A312" s="16">
        <f t="shared" si="91"/>
        <v>292</v>
      </c>
      <c r="B312" s="15" t="s">
        <v>6</v>
      </c>
      <c r="C312" s="14" t="s">
        <v>203</v>
      </c>
      <c r="D312" s="14" t="s">
        <v>5</v>
      </c>
      <c r="E312" s="14" t="s">
        <v>4</v>
      </c>
      <c r="F312" s="14" t="s">
        <v>3</v>
      </c>
      <c r="G312" s="13">
        <v>45231</v>
      </c>
      <c r="H312" s="13">
        <v>45412</v>
      </c>
      <c r="I312" s="12">
        <v>27000</v>
      </c>
      <c r="J312" s="12">
        <v>0</v>
      </c>
      <c r="K312" s="12">
        <v>0</v>
      </c>
      <c r="L312" s="12">
        <f t="shared" si="92"/>
        <v>774.9</v>
      </c>
      <c r="M312" s="12">
        <f t="shared" si="93"/>
        <v>1916.9999999999998</v>
      </c>
      <c r="N312" s="12">
        <f t="shared" si="94"/>
        <v>310.5</v>
      </c>
      <c r="O312" s="12">
        <f t="shared" si="95"/>
        <v>820.8</v>
      </c>
      <c r="P312" s="12">
        <f t="shared" si="96"/>
        <v>1914.3000000000002</v>
      </c>
      <c r="Q312" s="12"/>
      <c r="R312" s="12">
        <f t="shared" si="97"/>
        <v>5737.5</v>
      </c>
      <c r="S312" s="12">
        <v>3536.7</v>
      </c>
      <c r="T312" s="12">
        <f t="shared" si="98"/>
        <v>5132.3999999999996</v>
      </c>
      <c r="U312" s="12">
        <f t="shared" si="99"/>
        <v>4141.8</v>
      </c>
      <c r="V312" s="12">
        <f t="shared" si="100"/>
        <v>21867.599999999999</v>
      </c>
      <c r="W312" s="49">
        <f t="shared" si="90"/>
        <v>0</v>
      </c>
      <c r="X312">
        <v>112888516</v>
      </c>
      <c r="Y312" t="s">
        <v>203</v>
      </c>
      <c r="Z312" t="s">
        <v>5</v>
      </c>
      <c r="AA312">
        <v>340</v>
      </c>
      <c r="AB312" s="47">
        <v>27000</v>
      </c>
      <c r="AC312">
        <v>0</v>
      </c>
      <c r="AD312" s="47">
        <v>27000</v>
      </c>
      <c r="AE312">
        <v>774.9</v>
      </c>
      <c r="AF312">
        <v>0</v>
      </c>
      <c r="AG312">
        <v>820.8</v>
      </c>
      <c r="AH312" s="47">
        <v>3536.7</v>
      </c>
      <c r="AI312" s="47">
        <v>5132.3999999999996</v>
      </c>
      <c r="AJ312" s="47">
        <v>21867.599999999999</v>
      </c>
      <c r="AK312" s="6" t="s">
        <v>786</v>
      </c>
    </row>
    <row r="313" spans="1:37" s="7" customFormat="1" ht="15" x14ac:dyDescent="0.25">
      <c r="A313" s="16">
        <f t="shared" si="91"/>
        <v>293</v>
      </c>
      <c r="B313" s="15" t="s">
        <v>6</v>
      </c>
      <c r="C313" s="14" t="s">
        <v>202</v>
      </c>
      <c r="D313" s="14" t="s">
        <v>5</v>
      </c>
      <c r="E313" s="14" t="s">
        <v>4</v>
      </c>
      <c r="F313" s="14" t="s">
        <v>7</v>
      </c>
      <c r="G313" s="13">
        <v>45231</v>
      </c>
      <c r="H313" s="13">
        <v>45412</v>
      </c>
      <c r="I313" s="12">
        <v>14400</v>
      </c>
      <c r="J313" s="12">
        <v>0</v>
      </c>
      <c r="K313" s="12">
        <v>0</v>
      </c>
      <c r="L313" s="12">
        <f t="shared" si="92"/>
        <v>413.28</v>
      </c>
      <c r="M313" s="12">
        <f t="shared" si="93"/>
        <v>1022.3999999999999</v>
      </c>
      <c r="N313" s="12">
        <f t="shared" si="94"/>
        <v>165.6</v>
      </c>
      <c r="O313" s="12">
        <f t="shared" si="95"/>
        <v>437.76</v>
      </c>
      <c r="P313" s="12">
        <f t="shared" si="96"/>
        <v>1020.96</v>
      </c>
      <c r="Q313" s="12"/>
      <c r="R313" s="12">
        <f t="shared" si="97"/>
        <v>3060</v>
      </c>
      <c r="S313" s="12">
        <v>0</v>
      </c>
      <c r="T313" s="12">
        <f t="shared" si="98"/>
        <v>851.04</v>
      </c>
      <c r="U313" s="12">
        <f t="shared" si="99"/>
        <v>2208.96</v>
      </c>
      <c r="V313" s="12">
        <f t="shared" si="100"/>
        <v>13548.96</v>
      </c>
      <c r="W313" s="49">
        <f t="shared" si="90"/>
        <v>0</v>
      </c>
      <c r="X313">
        <v>110118593</v>
      </c>
      <c r="Y313" t="s">
        <v>202</v>
      </c>
      <c r="Z313" t="s">
        <v>5</v>
      </c>
      <c r="AA313">
        <v>322</v>
      </c>
      <c r="AB313" s="47">
        <v>14400</v>
      </c>
      <c r="AC313">
        <v>0</v>
      </c>
      <c r="AD313" s="47">
        <v>14400</v>
      </c>
      <c r="AE313">
        <v>413.28</v>
      </c>
      <c r="AF313">
        <v>0</v>
      </c>
      <c r="AG313">
        <v>437.76</v>
      </c>
      <c r="AH313">
        <v>0</v>
      </c>
      <c r="AI313">
        <v>851.04</v>
      </c>
      <c r="AJ313" s="47">
        <v>13548.96</v>
      </c>
      <c r="AK313" s="6" t="s">
        <v>786</v>
      </c>
    </row>
    <row r="314" spans="1:37" s="6" customFormat="1" ht="15" x14ac:dyDescent="0.25">
      <c r="A314" s="16">
        <f t="shared" si="91"/>
        <v>294</v>
      </c>
      <c r="B314" s="15" t="s">
        <v>6</v>
      </c>
      <c r="C314" s="14" t="s">
        <v>201</v>
      </c>
      <c r="D314" s="14" t="s">
        <v>5</v>
      </c>
      <c r="E314" s="14" t="s">
        <v>4</v>
      </c>
      <c r="F314" s="14" t="s">
        <v>7</v>
      </c>
      <c r="G314" s="13">
        <v>45231</v>
      </c>
      <c r="H314" s="13">
        <v>45412</v>
      </c>
      <c r="I314" s="12">
        <v>12000</v>
      </c>
      <c r="J314" s="12">
        <v>0</v>
      </c>
      <c r="K314" s="12">
        <v>0</v>
      </c>
      <c r="L314" s="12">
        <f t="shared" si="92"/>
        <v>344.4</v>
      </c>
      <c r="M314" s="12">
        <f t="shared" si="93"/>
        <v>851.99999999999989</v>
      </c>
      <c r="N314" s="12">
        <f t="shared" si="94"/>
        <v>138</v>
      </c>
      <c r="O314" s="12">
        <f t="shared" si="95"/>
        <v>364.8</v>
      </c>
      <c r="P314" s="12">
        <f t="shared" si="96"/>
        <v>850.80000000000007</v>
      </c>
      <c r="Q314" s="12"/>
      <c r="R314" s="12">
        <f t="shared" si="97"/>
        <v>2550</v>
      </c>
      <c r="S314" s="12">
        <v>0</v>
      </c>
      <c r="T314" s="12">
        <f t="shared" si="98"/>
        <v>709.2</v>
      </c>
      <c r="U314" s="12">
        <f t="shared" si="99"/>
        <v>1840.8</v>
      </c>
      <c r="V314" s="12">
        <f t="shared" si="100"/>
        <v>11290.8</v>
      </c>
      <c r="W314" s="49">
        <f t="shared" si="90"/>
        <v>0</v>
      </c>
      <c r="X314">
        <v>116428996</v>
      </c>
      <c r="Y314" t="s">
        <v>201</v>
      </c>
      <c r="Z314" t="s">
        <v>5</v>
      </c>
      <c r="AA314">
        <v>336</v>
      </c>
      <c r="AB314" s="47">
        <v>12000</v>
      </c>
      <c r="AC314">
        <v>0</v>
      </c>
      <c r="AD314" s="47">
        <v>12000</v>
      </c>
      <c r="AE314">
        <v>344.4</v>
      </c>
      <c r="AF314">
        <v>0</v>
      </c>
      <c r="AG314">
        <v>364.8</v>
      </c>
      <c r="AH314">
        <v>0</v>
      </c>
      <c r="AI314">
        <v>709.2</v>
      </c>
      <c r="AJ314" s="47">
        <v>11290.8</v>
      </c>
      <c r="AK314" s="6" t="s">
        <v>786</v>
      </c>
    </row>
    <row r="315" spans="1:37" s="6" customFormat="1" ht="15" x14ac:dyDescent="0.25">
      <c r="A315" s="16">
        <f t="shared" si="91"/>
        <v>295</v>
      </c>
      <c r="B315" s="15" t="s">
        <v>6</v>
      </c>
      <c r="C315" s="14" t="s">
        <v>416</v>
      </c>
      <c r="D315" s="14" t="s">
        <v>5</v>
      </c>
      <c r="E315" s="14" t="s">
        <v>4</v>
      </c>
      <c r="F315" s="14" t="s">
        <v>7</v>
      </c>
      <c r="G315" s="13">
        <v>45078</v>
      </c>
      <c r="H315" s="13">
        <v>45260</v>
      </c>
      <c r="I315" s="12">
        <v>12000</v>
      </c>
      <c r="J315" s="12">
        <v>0</v>
      </c>
      <c r="K315" s="12">
        <v>0</v>
      </c>
      <c r="L315" s="12">
        <f t="shared" si="92"/>
        <v>344.4</v>
      </c>
      <c r="M315" s="12">
        <f t="shared" si="93"/>
        <v>851.99999999999989</v>
      </c>
      <c r="N315" s="12">
        <f t="shared" si="94"/>
        <v>138</v>
      </c>
      <c r="O315" s="12">
        <f t="shared" si="95"/>
        <v>364.8</v>
      </c>
      <c r="P315" s="12">
        <f t="shared" si="96"/>
        <v>850.80000000000007</v>
      </c>
      <c r="Q315" s="12"/>
      <c r="R315" s="12">
        <f t="shared" si="97"/>
        <v>2550</v>
      </c>
      <c r="S315" s="12">
        <v>0</v>
      </c>
      <c r="T315" s="12">
        <f t="shared" si="98"/>
        <v>709.2</v>
      </c>
      <c r="U315" s="12">
        <f t="shared" si="99"/>
        <v>1840.8</v>
      </c>
      <c r="V315" s="12">
        <f t="shared" si="100"/>
        <v>11290.8</v>
      </c>
      <c r="W315" s="49">
        <f t="shared" si="90"/>
        <v>0</v>
      </c>
      <c r="X315">
        <v>4500055753</v>
      </c>
      <c r="Y315" t="s">
        <v>416</v>
      </c>
      <c r="Z315" t="s">
        <v>5</v>
      </c>
      <c r="AA315">
        <v>366</v>
      </c>
      <c r="AB315" s="47">
        <v>12000</v>
      </c>
      <c r="AC315">
        <v>0</v>
      </c>
      <c r="AD315" s="47">
        <v>12000</v>
      </c>
      <c r="AE315">
        <v>344.4</v>
      </c>
      <c r="AF315">
        <v>0</v>
      </c>
      <c r="AG315">
        <v>364.8</v>
      </c>
      <c r="AH315">
        <v>0</v>
      </c>
      <c r="AI315">
        <v>709.2</v>
      </c>
      <c r="AJ315" s="47">
        <v>11290.8</v>
      </c>
      <c r="AK315" s="6" t="s">
        <v>786</v>
      </c>
    </row>
    <row r="316" spans="1:37" s="6" customFormat="1" ht="15" x14ac:dyDescent="0.25">
      <c r="A316" s="16">
        <f t="shared" si="91"/>
        <v>296</v>
      </c>
      <c r="B316" s="15" t="s">
        <v>6</v>
      </c>
      <c r="C316" s="14" t="s">
        <v>274</v>
      </c>
      <c r="D316" s="14" t="s">
        <v>5</v>
      </c>
      <c r="E316" s="14" t="s">
        <v>4</v>
      </c>
      <c r="F316" s="14" t="s">
        <v>7</v>
      </c>
      <c r="G316" s="13">
        <v>45078</v>
      </c>
      <c r="H316" s="13">
        <v>45260</v>
      </c>
      <c r="I316" s="12">
        <v>14400</v>
      </c>
      <c r="J316" s="12">
        <v>0</v>
      </c>
      <c r="K316" s="12">
        <v>0</v>
      </c>
      <c r="L316" s="12">
        <f t="shared" si="92"/>
        <v>413.28</v>
      </c>
      <c r="M316" s="12">
        <f t="shared" si="93"/>
        <v>1022.3999999999999</v>
      </c>
      <c r="N316" s="12">
        <f t="shared" si="94"/>
        <v>165.6</v>
      </c>
      <c r="O316" s="12">
        <f t="shared" si="95"/>
        <v>437.76</v>
      </c>
      <c r="P316" s="12">
        <f t="shared" si="96"/>
        <v>1020.96</v>
      </c>
      <c r="Q316" s="12"/>
      <c r="R316" s="12">
        <f t="shared" si="97"/>
        <v>3060</v>
      </c>
      <c r="S316" s="12">
        <v>0</v>
      </c>
      <c r="T316" s="12">
        <f t="shared" si="98"/>
        <v>851.04</v>
      </c>
      <c r="U316" s="12">
        <f t="shared" si="99"/>
        <v>2208.96</v>
      </c>
      <c r="V316" s="12">
        <f t="shared" si="100"/>
        <v>13548.96</v>
      </c>
      <c r="W316" s="49">
        <f t="shared" si="90"/>
        <v>0</v>
      </c>
      <c r="X316">
        <v>117108910</v>
      </c>
      <c r="Y316" t="s">
        <v>274</v>
      </c>
      <c r="Z316" t="s">
        <v>5</v>
      </c>
      <c r="AA316">
        <v>49</v>
      </c>
      <c r="AB316" s="47">
        <v>14400</v>
      </c>
      <c r="AC316">
        <v>0</v>
      </c>
      <c r="AD316" s="47">
        <v>14400</v>
      </c>
      <c r="AE316">
        <v>413.28</v>
      </c>
      <c r="AF316">
        <v>0</v>
      </c>
      <c r="AG316">
        <v>437.76</v>
      </c>
      <c r="AH316">
        <v>0</v>
      </c>
      <c r="AI316">
        <v>851.04</v>
      </c>
      <c r="AJ316" s="47">
        <v>13548.96</v>
      </c>
      <c r="AK316" s="6" t="s">
        <v>786</v>
      </c>
    </row>
    <row r="317" spans="1:37" s="6" customFormat="1" ht="15" x14ac:dyDescent="0.25">
      <c r="A317" s="16">
        <f t="shared" si="91"/>
        <v>297</v>
      </c>
      <c r="B317" s="15" t="s">
        <v>6</v>
      </c>
      <c r="C317" s="14" t="s">
        <v>267</v>
      </c>
      <c r="D317" s="14" t="s">
        <v>5</v>
      </c>
      <c r="E317" s="14" t="s">
        <v>4</v>
      </c>
      <c r="F317" s="14" t="s">
        <v>7</v>
      </c>
      <c r="G317" s="13">
        <v>45078</v>
      </c>
      <c r="H317" s="13">
        <v>45260</v>
      </c>
      <c r="I317" s="12">
        <v>25200</v>
      </c>
      <c r="J317" s="12">
        <v>0</v>
      </c>
      <c r="K317" s="12">
        <v>0</v>
      </c>
      <c r="L317" s="12">
        <f t="shared" si="92"/>
        <v>723.24</v>
      </c>
      <c r="M317" s="12">
        <f t="shared" si="93"/>
        <v>1789.1999999999998</v>
      </c>
      <c r="N317" s="12">
        <f t="shared" si="94"/>
        <v>289.8</v>
      </c>
      <c r="O317" s="12">
        <f t="shared" si="95"/>
        <v>766.08</v>
      </c>
      <c r="P317" s="12">
        <f t="shared" si="96"/>
        <v>1786.68</v>
      </c>
      <c r="Q317" s="12"/>
      <c r="R317" s="12">
        <f t="shared" si="97"/>
        <v>5355</v>
      </c>
      <c r="S317" s="12">
        <v>0</v>
      </c>
      <c r="T317" s="12">
        <f t="shared" si="98"/>
        <v>1489.3200000000002</v>
      </c>
      <c r="U317" s="12">
        <f t="shared" si="99"/>
        <v>3865.68</v>
      </c>
      <c r="V317" s="12">
        <f t="shared" si="100"/>
        <v>23710.68</v>
      </c>
      <c r="W317" s="49">
        <f t="shared" si="90"/>
        <v>0</v>
      </c>
      <c r="X317">
        <v>107308876</v>
      </c>
      <c r="Y317" t="s">
        <v>267</v>
      </c>
      <c r="Z317" t="s">
        <v>5</v>
      </c>
      <c r="AA317">
        <v>58</v>
      </c>
      <c r="AB317" s="47">
        <v>25200</v>
      </c>
      <c r="AC317">
        <v>0</v>
      </c>
      <c r="AD317" s="47">
        <v>25200</v>
      </c>
      <c r="AE317">
        <v>723.24</v>
      </c>
      <c r="AF317">
        <v>0</v>
      </c>
      <c r="AG317">
        <v>766.08</v>
      </c>
      <c r="AH317">
        <v>0</v>
      </c>
      <c r="AI317" s="47">
        <v>1489.32</v>
      </c>
      <c r="AJ317" s="47">
        <v>23710.68</v>
      </c>
      <c r="AK317" s="6" t="s">
        <v>786</v>
      </c>
    </row>
    <row r="318" spans="1:37" s="6" customFormat="1" ht="15" x14ac:dyDescent="0.25">
      <c r="A318" s="16">
        <f t="shared" si="91"/>
        <v>298</v>
      </c>
      <c r="B318" s="15" t="s">
        <v>6</v>
      </c>
      <c r="C318" s="14" t="s">
        <v>240</v>
      </c>
      <c r="D318" s="14" t="s">
        <v>5</v>
      </c>
      <c r="E318" s="14" t="s">
        <v>4</v>
      </c>
      <c r="F318" s="14" t="s">
        <v>7</v>
      </c>
      <c r="G318" s="13">
        <v>45078</v>
      </c>
      <c r="H318" s="13">
        <v>45260</v>
      </c>
      <c r="I318" s="12">
        <v>28800</v>
      </c>
      <c r="J318" s="12">
        <v>0</v>
      </c>
      <c r="K318" s="12"/>
      <c r="L318" s="12">
        <f t="shared" si="92"/>
        <v>826.56</v>
      </c>
      <c r="M318" s="12">
        <f t="shared" si="93"/>
        <v>2044.7999999999997</v>
      </c>
      <c r="N318" s="12">
        <f t="shared" si="94"/>
        <v>331.2</v>
      </c>
      <c r="O318" s="12">
        <f t="shared" si="95"/>
        <v>875.52</v>
      </c>
      <c r="P318" s="12">
        <f t="shared" si="96"/>
        <v>2041.92</v>
      </c>
      <c r="Q318" s="12"/>
      <c r="R318" s="12">
        <f t="shared" si="97"/>
        <v>6120</v>
      </c>
      <c r="S318" s="12">
        <v>0</v>
      </c>
      <c r="T318" s="12">
        <f t="shared" si="98"/>
        <v>1702.08</v>
      </c>
      <c r="U318" s="12">
        <f t="shared" si="99"/>
        <v>4417.92</v>
      </c>
      <c r="V318" s="12">
        <f t="shared" si="100"/>
        <v>27097.919999999998</v>
      </c>
      <c r="W318" s="49">
        <f t="shared" si="90"/>
        <v>0</v>
      </c>
      <c r="X318">
        <v>6800007921</v>
      </c>
      <c r="Y318" t="s">
        <v>240</v>
      </c>
      <c r="Z318" t="s">
        <v>5</v>
      </c>
      <c r="AA318">
        <v>199</v>
      </c>
      <c r="AB318" s="47">
        <v>28800</v>
      </c>
      <c r="AC318">
        <v>0</v>
      </c>
      <c r="AD318" s="47">
        <v>28800</v>
      </c>
      <c r="AE318">
        <v>826.56</v>
      </c>
      <c r="AF318">
        <v>0</v>
      </c>
      <c r="AG318">
        <v>875.52</v>
      </c>
      <c r="AH318">
        <v>0</v>
      </c>
      <c r="AI318" s="47">
        <v>1702.08</v>
      </c>
      <c r="AJ318" s="47">
        <v>27097.919999999998</v>
      </c>
      <c r="AK318" s="6" t="s">
        <v>786</v>
      </c>
    </row>
    <row r="319" spans="1:37" s="6" customFormat="1" ht="15" x14ac:dyDescent="0.25">
      <c r="A319" s="16">
        <f t="shared" si="91"/>
        <v>299</v>
      </c>
      <c r="B319" s="15" t="s">
        <v>6</v>
      </c>
      <c r="C319" s="14" t="s">
        <v>204</v>
      </c>
      <c r="D319" s="14" t="s">
        <v>5</v>
      </c>
      <c r="E319" s="14" t="s">
        <v>4</v>
      </c>
      <c r="F319" s="14" t="s">
        <v>3</v>
      </c>
      <c r="G319" s="13">
        <v>45170</v>
      </c>
      <c r="H319" s="13">
        <v>45350</v>
      </c>
      <c r="I319" s="12">
        <v>75000</v>
      </c>
      <c r="J319" s="12">
        <v>6309.38</v>
      </c>
      <c r="K319" s="12">
        <v>0</v>
      </c>
      <c r="L319" s="12">
        <f t="shared" si="92"/>
        <v>2152.5</v>
      </c>
      <c r="M319" s="12">
        <f t="shared" si="93"/>
        <v>5324.9999999999991</v>
      </c>
      <c r="N319" s="12">
        <f t="shared" si="94"/>
        <v>862.5</v>
      </c>
      <c r="O319" s="12">
        <f t="shared" si="95"/>
        <v>2280</v>
      </c>
      <c r="P319" s="12">
        <f t="shared" si="96"/>
        <v>5317.5</v>
      </c>
      <c r="Q319" s="12"/>
      <c r="R319" s="12">
        <f t="shared" si="97"/>
        <v>15937.5</v>
      </c>
      <c r="S319" s="12">
        <v>0</v>
      </c>
      <c r="T319" s="12">
        <f t="shared" si="98"/>
        <v>10741.880000000001</v>
      </c>
      <c r="U319" s="12">
        <f t="shared" si="99"/>
        <v>11505</v>
      </c>
      <c r="V319" s="12">
        <f t="shared" si="100"/>
        <v>64258.119999999995</v>
      </c>
      <c r="W319" s="49">
        <f t="shared" si="90"/>
        <v>0</v>
      </c>
      <c r="X319">
        <v>40221522275</v>
      </c>
      <c r="Y319" t="s">
        <v>204</v>
      </c>
      <c r="Z319" t="s">
        <v>5</v>
      </c>
      <c r="AA319">
        <v>332</v>
      </c>
      <c r="AB319" s="47">
        <v>75000</v>
      </c>
      <c r="AC319" s="47">
        <v>0</v>
      </c>
      <c r="AD319" s="47">
        <v>75000</v>
      </c>
      <c r="AE319" s="47">
        <v>2152.5</v>
      </c>
      <c r="AF319" s="47">
        <v>6309.38</v>
      </c>
      <c r="AG319" s="47">
        <v>2280</v>
      </c>
      <c r="AH319" s="47">
        <v>0</v>
      </c>
      <c r="AI319" s="47">
        <v>10741.88</v>
      </c>
      <c r="AJ319" s="47">
        <v>64258.119999999995</v>
      </c>
      <c r="AK319" s="6" t="s">
        <v>786</v>
      </c>
    </row>
    <row r="320" spans="1:37" s="6" customFormat="1" ht="15" x14ac:dyDescent="0.25">
      <c r="A320" s="16">
        <f t="shared" si="91"/>
        <v>300</v>
      </c>
      <c r="B320" s="15" t="s">
        <v>6</v>
      </c>
      <c r="C320" s="14" t="s">
        <v>248</v>
      </c>
      <c r="D320" s="14" t="s">
        <v>5</v>
      </c>
      <c r="E320" s="14" t="s">
        <v>4</v>
      </c>
      <c r="F320" s="14" t="s">
        <v>7</v>
      </c>
      <c r="G320" s="13">
        <v>45078</v>
      </c>
      <c r="H320" s="13">
        <v>45260</v>
      </c>
      <c r="I320" s="12">
        <v>36000</v>
      </c>
      <c r="J320" s="12">
        <v>0</v>
      </c>
      <c r="K320" s="12">
        <v>0</v>
      </c>
      <c r="L320" s="12">
        <f t="shared" si="92"/>
        <v>1033.2</v>
      </c>
      <c r="M320" s="12">
        <f t="shared" si="93"/>
        <v>2555.9999999999995</v>
      </c>
      <c r="N320" s="12">
        <f t="shared" si="94"/>
        <v>414</v>
      </c>
      <c r="O320" s="12">
        <f t="shared" si="95"/>
        <v>1094.4000000000001</v>
      </c>
      <c r="P320" s="12">
        <f t="shared" si="96"/>
        <v>2552.4</v>
      </c>
      <c r="Q320" s="12"/>
      <c r="R320" s="12">
        <f t="shared" si="97"/>
        <v>7650</v>
      </c>
      <c r="S320" s="12">
        <v>0</v>
      </c>
      <c r="T320" s="12">
        <f t="shared" si="98"/>
        <v>2127.6000000000004</v>
      </c>
      <c r="U320" s="12">
        <f t="shared" si="99"/>
        <v>5522.4</v>
      </c>
      <c r="V320" s="12">
        <f t="shared" si="100"/>
        <v>33872.400000000001</v>
      </c>
      <c r="W320" s="49">
        <f t="shared" si="90"/>
        <v>0</v>
      </c>
      <c r="X320">
        <v>116785908</v>
      </c>
      <c r="Y320" t="s">
        <v>248</v>
      </c>
      <c r="Z320" t="s">
        <v>5</v>
      </c>
      <c r="AA320">
        <v>135</v>
      </c>
      <c r="AB320" s="47">
        <v>36000</v>
      </c>
      <c r="AC320">
        <v>0</v>
      </c>
      <c r="AD320" s="47">
        <v>36000</v>
      </c>
      <c r="AE320" s="47">
        <v>1033.2</v>
      </c>
      <c r="AF320">
        <v>0</v>
      </c>
      <c r="AG320" s="47">
        <v>1094.4000000000001</v>
      </c>
      <c r="AH320">
        <v>0</v>
      </c>
      <c r="AI320" s="47">
        <v>2127.6</v>
      </c>
      <c r="AJ320" s="47">
        <v>33872.400000000001</v>
      </c>
      <c r="AK320" s="6" t="s">
        <v>786</v>
      </c>
    </row>
    <row r="321" spans="1:37" s="6" customFormat="1" ht="15" x14ac:dyDescent="0.25">
      <c r="A321" s="16">
        <f t="shared" si="91"/>
        <v>301</v>
      </c>
      <c r="B321" s="15" t="s">
        <v>6</v>
      </c>
      <c r="C321" s="14" t="s">
        <v>227</v>
      </c>
      <c r="D321" s="14" t="s">
        <v>5</v>
      </c>
      <c r="E321" s="14" t="s">
        <v>4</v>
      </c>
      <c r="F321" s="14" t="s">
        <v>3</v>
      </c>
      <c r="G321" s="13">
        <v>45078</v>
      </c>
      <c r="H321" s="13">
        <v>45260</v>
      </c>
      <c r="I321" s="12">
        <v>120000</v>
      </c>
      <c r="J321" s="12">
        <v>16809.87</v>
      </c>
      <c r="K321" s="12">
        <v>0</v>
      </c>
      <c r="L321" s="12">
        <f t="shared" si="92"/>
        <v>3444</v>
      </c>
      <c r="M321" s="12">
        <f t="shared" si="93"/>
        <v>8520</v>
      </c>
      <c r="N321" s="12">
        <f t="shared" si="94"/>
        <v>1380</v>
      </c>
      <c r="O321" s="12">
        <f t="shared" si="95"/>
        <v>3648</v>
      </c>
      <c r="P321" s="12">
        <f t="shared" si="96"/>
        <v>8508</v>
      </c>
      <c r="Q321" s="12"/>
      <c r="R321" s="12">
        <f t="shared" si="97"/>
        <v>25500</v>
      </c>
      <c r="S321" s="12">
        <v>0</v>
      </c>
      <c r="T321" s="12">
        <f t="shared" si="98"/>
        <v>23901.87</v>
      </c>
      <c r="U321" s="12">
        <f t="shared" si="99"/>
        <v>18408</v>
      </c>
      <c r="V321" s="12">
        <f t="shared" si="100"/>
        <v>96098.13</v>
      </c>
      <c r="W321" s="49">
        <f t="shared" si="90"/>
        <v>0</v>
      </c>
      <c r="X321">
        <v>104814926</v>
      </c>
      <c r="Y321" t="s">
        <v>227</v>
      </c>
      <c r="Z321" t="s">
        <v>5</v>
      </c>
      <c r="AA321">
        <v>264</v>
      </c>
      <c r="AB321" s="47">
        <v>120000</v>
      </c>
      <c r="AC321">
        <v>0</v>
      </c>
      <c r="AD321" s="47">
        <v>120000</v>
      </c>
      <c r="AE321" s="47">
        <v>3444</v>
      </c>
      <c r="AF321" s="47">
        <v>16809.87</v>
      </c>
      <c r="AG321" s="47">
        <v>3648</v>
      </c>
      <c r="AH321">
        <v>0</v>
      </c>
      <c r="AI321" s="47">
        <v>23901.87</v>
      </c>
      <c r="AJ321" s="47">
        <v>96098.13</v>
      </c>
      <c r="AK321" s="6" t="s">
        <v>786</v>
      </c>
    </row>
    <row r="322" spans="1:37" s="6" customFormat="1" ht="15" x14ac:dyDescent="0.25">
      <c r="A322" s="16">
        <f t="shared" si="91"/>
        <v>302</v>
      </c>
      <c r="B322" s="15" t="s">
        <v>6</v>
      </c>
      <c r="C322" s="14" t="s">
        <v>244</v>
      </c>
      <c r="D322" s="14" t="s">
        <v>5</v>
      </c>
      <c r="E322" s="14" t="s">
        <v>4</v>
      </c>
      <c r="F322" s="14" t="s">
        <v>3</v>
      </c>
      <c r="G322" s="13">
        <v>45078</v>
      </c>
      <c r="H322" s="13">
        <v>45260</v>
      </c>
      <c r="I322" s="12">
        <v>60000</v>
      </c>
      <c r="J322" s="12">
        <v>3486.68</v>
      </c>
      <c r="K322" s="12">
        <v>0</v>
      </c>
      <c r="L322" s="12">
        <f t="shared" si="92"/>
        <v>1722</v>
      </c>
      <c r="M322" s="12">
        <f t="shared" si="93"/>
        <v>4260</v>
      </c>
      <c r="N322" s="12">
        <f t="shared" si="94"/>
        <v>690</v>
      </c>
      <c r="O322" s="12">
        <f t="shared" si="95"/>
        <v>1824</v>
      </c>
      <c r="P322" s="12">
        <f t="shared" si="96"/>
        <v>4254</v>
      </c>
      <c r="Q322" s="12"/>
      <c r="R322" s="12">
        <f t="shared" si="97"/>
        <v>12750</v>
      </c>
      <c r="S322" s="12">
        <v>0</v>
      </c>
      <c r="T322" s="12">
        <f t="shared" si="98"/>
        <v>7032.68</v>
      </c>
      <c r="U322" s="12">
        <f t="shared" si="99"/>
        <v>9204</v>
      </c>
      <c r="V322" s="12">
        <f t="shared" si="100"/>
        <v>52967.32</v>
      </c>
      <c r="W322" s="49">
        <f t="shared" si="90"/>
        <v>0</v>
      </c>
      <c r="X322">
        <v>40200366090</v>
      </c>
      <c r="Y322" t="s">
        <v>244</v>
      </c>
      <c r="Z322" t="s">
        <v>5</v>
      </c>
      <c r="AA322">
        <v>170</v>
      </c>
      <c r="AB322" s="47">
        <v>60000</v>
      </c>
      <c r="AC322">
        <v>0</v>
      </c>
      <c r="AD322" s="47">
        <v>60000</v>
      </c>
      <c r="AE322" s="47">
        <v>1722</v>
      </c>
      <c r="AF322" s="47">
        <v>3486.68</v>
      </c>
      <c r="AG322" s="47">
        <v>1824</v>
      </c>
      <c r="AH322">
        <v>0</v>
      </c>
      <c r="AI322" s="47">
        <v>7032.68</v>
      </c>
      <c r="AJ322" s="47">
        <v>52967.32</v>
      </c>
      <c r="AK322" s="6" t="s">
        <v>786</v>
      </c>
    </row>
    <row r="323" spans="1:37" s="6" customFormat="1" ht="15" x14ac:dyDescent="0.25">
      <c r="A323" s="16">
        <f t="shared" si="91"/>
        <v>303</v>
      </c>
      <c r="B323" s="15" t="s">
        <v>6</v>
      </c>
      <c r="C323" s="14" t="s">
        <v>223</v>
      </c>
      <c r="D323" s="14" t="s">
        <v>5</v>
      </c>
      <c r="E323" s="14" t="s">
        <v>4</v>
      </c>
      <c r="F323" s="14" t="s">
        <v>3</v>
      </c>
      <c r="G323" s="13">
        <v>45231</v>
      </c>
      <c r="H323" s="13">
        <v>45412</v>
      </c>
      <c r="I323" s="12">
        <v>30800</v>
      </c>
      <c r="J323" s="12">
        <v>0</v>
      </c>
      <c r="K323" s="12">
        <v>0</v>
      </c>
      <c r="L323" s="12">
        <f t="shared" si="92"/>
        <v>883.96</v>
      </c>
      <c r="M323" s="12">
        <f t="shared" si="93"/>
        <v>2186.7999999999997</v>
      </c>
      <c r="N323" s="12">
        <f t="shared" si="94"/>
        <v>354.2</v>
      </c>
      <c r="O323" s="12">
        <f t="shared" si="95"/>
        <v>936.32</v>
      </c>
      <c r="P323" s="12">
        <f t="shared" si="96"/>
        <v>2183.7200000000003</v>
      </c>
      <c r="Q323" s="12"/>
      <c r="R323" s="12">
        <f t="shared" si="97"/>
        <v>6545</v>
      </c>
      <c r="S323" s="12">
        <v>0</v>
      </c>
      <c r="T323" s="12">
        <f t="shared" si="98"/>
        <v>1820.2800000000002</v>
      </c>
      <c r="U323" s="12">
        <f t="shared" si="99"/>
        <v>4724.7199999999993</v>
      </c>
      <c r="V323" s="12">
        <f t="shared" si="100"/>
        <v>28979.72</v>
      </c>
      <c r="W323" s="49">
        <f t="shared" si="90"/>
        <v>0</v>
      </c>
      <c r="X323">
        <v>22400688176</v>
      </c>
      <c r="Y323" t="s">
        <v>223</v>
      </c>
      <c r="Z323" t="s">
        <v>5</v>
      </c>
      <c r="AA323">
        <v>280</v>
      </c>
      <c r="AB323" s="47">
        <v>30800</v>
      </c>
      <c r="AC323">
        <v>0</v>
      </c>
      <c r="AD323" s="47">
        <v>30800</v>
      </c>
      <c r="AE323">
        <v>883.96</v>
      </c>
      <c r="AF323">
        <v>0</v>
      </c>
      <c r="AG323">
        <v>936.32</v>
      </c>
      <c r="AH323">
        <v>0</v>
      </c>
      <c r="AI323" s="47">
        <v>1820.28</v>
      </c>
      <c r="AJ323" s="47">
        <v>28979.72</v>
      </c>
      <c r="AK323" s="6" t="s">
        <v>786</v>
      </c>
    </row>
    <row r="324" spans="1:37" s="6" customFormat="1" ht="15" x14ac:dyDescent="0.25">
      <c r="A324" s="16">
        <f t="shared" si="91"/>
        <v>304</v>
      </c>
      <c r="B324" s="15" t="s">
        <v>6</v>
      </c>
      <c r="C324" s="14" t="s">
        <v>273</v>
      </c>
      <c r="D324" s="14" t="s">
        <v>5</v>
      </c>
      <c r="E324" s="14" t="s">
        <v>4</v>
      </c>
      <c r="F324" s="14" t="s">
        <v>7</v>
      </c>
      <c r="G324" s="13">
        <v>45200</v>
      </c>
      <c r="H324" s="13">
        <v>45351</v>
      </c>
      <c r="I324" s="12">
        <v>120000</v>
      </c>
      <c r="J324" s="12">
        <v>0</v>
      </c>
      <c r="K324" s="12">
        <v>0</v>
      </c>
      <c r="L324" s="12">
        <f t="shared" si="92"/>
        <v>3444</v>
      </c>
      <c r="M324" s="12">
        <f t="shared" si="93"/>
        <v>8520</v>
      </c>
      <c r="N324" s="12">
        <f t="shared" si="94"/>
        <v>1380</v>
      </c>
      <c r="O324" s="12">
        <f t="shared" si="95"/>
        <v>3648</v>
      </c>
      <c r="P324" s="12">
        <f t="shared" si="96"/>
        <v>8508</v>
      </c>
      <c r="Q324" s="12"/>
      <c r="R324" s="12">
        <f t="shared" si="97"/>
        <v>25500</v>
      </c>
      <c r="S324" s="12">
        <v>0</v>
      </c>
      <c r="T324" s="12">
        <f t="shared" si="98"/>
        <v>7092</v>
      </c>
      <c r="U324" s="12">
        <f t="shared" si="99"/>
        <v>18408</v>
      </c>
      <c r="V324" s="12">
        <f t="shared" si="100"/>
        <v>112908</v>
      </c>
      <c r="W324" s="49">
        <f t="shared" si="90"/>
        <v>0</v>
      </c>
      <c r="X324">
        <v>201643699</v>
      </c>
      <c r="Y324" t="s">
        <v>273</v>
      </c>
      <c r="Z324" t="s">
        <v>5</v>
      </c>
      <c r="AA324">
        <v>50</v>
      </c>
      <c r="AB324" s="47">
        <v>120000</v>
      </c>
      <c r="AC324">
        <v>0</v>
      </c>
      <c r="AD324" s="47">
        <v>120000</v>
      </c>
      <c r="AE324" s="47">
        <v>3444</v>
      </c>
      <c r="AF324">
        <v>0</v>
      </c>
      <c r="AG324" s="47">
        <v>3648</v>
      </c>
      <c r="AH324">
        <v>0</v>
      </c>
      <c r="AI324" s="47">
        <v>7092</v>
      </c>
      <c r="AJ324" s="47">
        <v>112908</v>
      </c>
      <c r="AK324" s="6" t="s">
        <v>786</v>
      </c>
    </row>
    <row r="325" spans="1:37" s="6" customFormat="1" ht="15" x14ac:dyDescent="0.25">
      <c r="A325" s="16">
        <f t="shared" si="91"/>
        <v>305</v>
      </c>
      <c r="B325" s="15" t="s">
        <v>6</v>
      </c>
      <c r="C325" s="14" t="s">
        <v>254</v>
      </c>
      <c r="D325" s="14" t="s">
        <v>5</v>
      </c>
      <c r="E325" s="14" t="s">
        <v>4</v>
      </c>
      <c r="F325" s="14" t="s">
        <v>7</v>
      </c>
      <c r="G325" s="13">
        <v>45078</v>
      </c>
      <c r="H325" s="13">
        <v>45260</v>
      </c>
      <c r="I325" s="12">
        <v>120000</v>
      </c>
      <c r="J325" s="12">
        <v>16809.87</v>
      </c>
      <c r="K325" s="12">
        <v>0</v>
      </c>
      <c r="L325" s="12">
        <f t="shared" si="92"/>
        <v>3444</v>
      </c>
      <c r="M325" s="12">
        <f t="shared" si="93"/>
        <v>8520</v>
      </c>
      <c r="N325" s="12">
        <f t="shared" si="94"/>
        <v>1380</v>
      </c>
      <c r="O325" s="12">
        <f t="shared" si="95"/>
        <v>3648</v>
      </c>
      <c r="P325" s="12">
        <f t="shared" si="96"/>
        <v>8508</v>
      </c>
      <c r="Q325" s="12"/>
      <c r="R325" s="12">
        <f t="shared" si="97"/>
        <v>25500</v>
      </c>
      <c r="S325" s="12">
        <v>0</v>
      </c>
      <c r="T325" s="12">
        <f t="shared" si="98"/>
        <v>23901.87</v>
      </c>
      <c r="U325" s="12">
        <f t="shared" si="99"/>
        <v>18408</v>
      </c>
      <c r="V325" s="12">
        <f t="shared" si="100"/>
        <v>96098.13</v>
      </c>
      <c r="W325" s="49">
        <f t="shared" si="90"/>
        <v>0</v>
      </c>
      <c r="X325">
        <v>115761066</v>
      </c>
      <c r="Y325" t="s">
        <v>254</v>
      </c>
      <c r="Z325" t="s">
        <v>5</v>
      </c>
      <c r="AA325">
        <v>93</v>
      </c>
      <c r="AB325" s="47">
        <v>120000</v>
      </c>
      <c r="AC325">
        <v>0</v>
      </c>
      <c r="AD325" s="47">
        <v>120000</v>
      </c>
      <c r="AE325" s="47">
        <v>3444</v>
      </c>
      <c r="AF325" s="47">
        <v>16809.87</v>
      </c>
      <c r="AG325" s="47">
        <v>3648</v>
      </c>
      <c r="AH325">
        <v>0</v>
      </c>
      <c r="AI325" s="47">
        <v>23901.87</v>
      </c>
      <c r="AJ325" s="47">
        <v>96098.13</v>
      </c>
      <c r="AK325" s="6" t="s">
        <v>787</v>
      </c>
    </row>
    <row r="326" spans="1:37" s="6" customFormat="1" ht="15" x14ac:dyDescent="0.25">
      <c r="A326" s="16">
        <f t="shared" si="91"/>
        <v>306</v>
      </c>
      <c r="B326" s="15" t="s">
        <v>6</v>
      </c>
      <c r="C326" s="14" t="s">
        <v>616</v>
      </c>
      <c r="D326" s="14" t="s">
        <v>5</v>
      </c>
      <c r="E326" s="14" t="s">
        <v>4</v>
      </c>
      <c r="F326" s="14" t="s">
        <v>7</v>
      </c>
      <c r="G326" s="13">
        <v>45170</v>
      </c>
      <c r="H326" s="13">
        <v>45350</v>
      </c>
      <c r="I326" s="12">
        <v>12000</v>
      </c>
      <c r="J326" s="12">
        <v>0</v>
      </c>
      <c r="K326" s="12">
        <v>0</v>
      </c>
      <c r="L326" s="12">
        <f t="shared" si="92"/>
        <v>344.4</v>
      </c>
      <c r="M326" s="12">
        <f t="shared" si="93"/>
        <v>851.99999999999989</v>
      </c>
      <c r="N326" s="12">
        <f t="shared" si="94"/>
        <v>138</v>
      </c>
      <c r="O326" s="12">
        <f t="shared" si="95"/>
        <v>364.8</v>
      </c>
      <c r="P326" s="12">
        <f t="shared" si="96"/>
        <v>850.80000000000007</v>
      </c>
      <c r="Q326" s="12"/>
      <c r="R326" s="12">
        <f t="shared" si="97"/>
        <v>2550</v>
      </c>
      <c r="S326" s="12">
        <v>0</v>
      </c>
      <c r="T326" s="12">
        <f t="shared" si="98"/>
        <v>709.2</v>
      </c>
      <c r="U326" s="12">
        <f t="shared" si="99"/>
        <v>1840.8</v>
      </c>
      <c r="V326" s="12">
        <f t="shared" si="100"/>
        <v>11290.8</v>
      </c>
      <c r="W326" s="49">
        <f t="shared" si="90"/>
        <v>0</v>
      </c>
      <c r="X326">
        <v>200155471</v>
      </c>
      <c r="Y326" t="s">
        <v>616</v>
      </c>
      <c r="Z326" t="s">
        <v>5</v>
      </c>
      <c r="AA326">
        <v>368</v>
      </c>
      <c r="AB326" s="47">
        <v>12000</v>
      </c>
      <c r="AC326">
        <v>0</v>
      </c>
      <c r="AD326" s="47">
        <v>12000</v>
      </c>
      <c r="AE326">
        <v>344.4</v>
      </c>
      <c r="AF326">
        <v>0</v>
      </c>
      <c r="AG326">
        <v>364.8</v>
      </c>
      <c r="AH326">
        <v>0</v>
      </c>
      <c r="AI326">
        <v>709.2</v>
      </c>
      <c r="AJ326" s="47">
        <v>11290.8</v>
      </c>
      <c r="AK326" s="6" t="s">
        <v>786</v>
      </c>
    </row>
    <row r="327" spans="1:37" s="6" customFormat="1" ht="15" x14ac:dyDescent="0.25">
      <c r="A327" s="16">
        <f t="shared" si="91"/>
        <v>307</v>
      </c>
      <c r="B327" s="15" t="s">
        <v>6</v>
      </c>
      <c r="C327" s="14" t="s">
        <v>610</v>
      </c>
      <c r="D327" s="14" t="s">
        <v>5</v>
      </c>
      <c r="E327" s="14" t="s">
        <v>4</v>
      </c>
      <c r="F327" s="14" t="s">
        <v>7</v>
      </c>
      <c r="G327" s="13">
        <v>45170</v>
      </c>
      <c r="H327" s="13">
        <v>45350</v>
      </c>
      <c r="I327" s="12">
        <v>93000</v>
      </c>
      <c r="J327" s="12">
        <v>10458.790000000001</v>
      </c>
      <c r="K327" s="12">
        <v>0</v>
      </c>
      <c r="L327" s="12">
        <f t="shared" si="92"/>
        <v>2669.1</v>
      </c>
      <c r="M327" s="12">
        <f t="shared" si="93"/>
        <v>6602.9999999999991</v>
      </c>
      <c r="N327" s="12">
        <f t="shared" si="94"/>
        <v>1069.5</v>
      </c>
      <c r="O327" s="12">
        <f t="shared" si="95"/>
        <v>2827.2</v>
      </c>
      <c r="P327" s="12">
        <f t="shared" si="96"/>
        <v>6593.7000000000007</v>
      </c>
      <c r="Q327" s="12"/>
      <c r="R327" s="12">
        <f t="shared" si="97"/>
        <v>19762.5</v>
      </c>
      <c r="S327" s="12">
        <v>0</v>
      </c>
      <c r="T327" s="12">
        <f t="shared" si="98"/>
        <v>15955.09</v>
      </c>
      <c r="U327" s="12">
        <f t="shared" si="99"/>
        <v>14266.2</v>
      </c>
      <c r="V327" s="12">
        <f t="shared" si="100"/>
        <v>77044.91</v>
      </c>
      <c r="W327" s="49">
        <f t="shared" si="90"/>
        <v>0</v>
      </c>
      <c r="X327">
        <v>104718952</v>
      </c>
      <c r="Y327" t="s">
        <v>610</v>
      </c>
      <c r="Z327" t="s">
        <v>5</v>
      </c>
      <c r="AA327">
        <v>372</v>
      </c>
      <c r="AB327" s="47">
        <v>93000</v>
      </c>
      <c r="AC327">
        <v>0</v>
      </c>
      <c r="AD327" s="47">
        <v>93000</v>
      </c>
      <c r="AE327" s="47">
        <v>2669.1</v>
      </c>
      <c r="AF327" s="47">
        <v>10458.790000000001</v>
      </c>
      <c r="AG327" s="47">
        <v>2827.2</v>
      </c>
      <c r="AH327">
        <v>0</v>
      </c>
      <c r="AI327" s="47">
        <v>15955.09</v>
      </c>
      <c r="AJ327" s="47">
        <v>77044.91</v>
      </c>
      <c r="AK327" s="6" t="s">
        <v>786</v>
      </c>
    </row>
    <row r="328" spans="1:37" s="6" customFormat="1" ht="15" x14ac:dyDescent="0.25">
      <c r="A328" s="16">
        <f t="shared" si="91"/>
        <v>308</v>
      </c>
      <c r="B328" s="15" t="s">
        <v>6</v>
      </c>
      <c r="C328" s="14" t="s">
        <v>634</v>
      </c>
      <c r="D328" s="14" t="s">
        <v>5</v>
      </c>
      <c r="E328" s="14" t="s">
        <v>4</v>
      </c>
      <c r="F328" s="14" t="s">
        <v>3</v>
      </c>
      <c r="G328" s="13">
        <v>45170</v>
      </c>
      <c r="H328" s="13">
        <v>45350</v>
      </c>
      <c r="I328" s="12">
        <v>21000</v>
      </c>
      <c r="J328" s="12">
        <v>0</v>
      </c>
      <c r="K328" s="12">
        <v>0</v>
      </c>
      <c r="L328" s="12">
        <f t="shared" si="92"/>
        <v>602.70000000000005</v>
      </c>
      <c r="M328" s="12">
        <f t="shared" si="93"/>
        <v>1490.9999999999998</v>
      </c>
      <c r="N328" s="12">
        <f t="shared" si="94"/>
        <v>241.5</v>
      </c>
      <c r="O328" s="12">
        <f t="shared" si="95"/>
        <v>638.4</v>
      </c>
      <c r="P328" s="12">
        <f t="shared" si="96"/>
        <v>1488.9</v>
      </c>
      <c r="Q328" s="12"/>
      <c r="R328" s="12">
        <f t="shared" si="97"/>
        <v>4462.5</v>
      </c>
      <c r="S328" s="12">
        <v>0</v>
      </c>
      <c r="T328" s="12">
        <f t="shared" si="98"/>
        <v>1241.0999999999999</v>
      </c>
      <c r="U328" s="12">
        <f t="shared" si="99"/>
        <v>3221.3999999999996</v>
      </c>
      <c r="V328" s="12">
        <f t="shared" si="100"/>
        <v>19758.900000000001</v>
      </c>
      <c r="W328" s="49">
        <f t="shared" si="90"/>
        <v>0</v>
      </c>
      <c r="X328">
        <v>22300834854</v>
      </c>
      <c r="Y328" t="s">
        <v>634</v>
      </c>
      <c r="Z328" t="s">
        <v>5</v>
      </c>
      <c r="AA328">
        <v>374</v>
      </c>
      <c r="AB328" s="47">
        <v>21000</v>
      </c>
      <c r="AC328">
        <v>0</v>
      </c>
      <c r="AD328" s="47">
        <v>21000</v>
      </c>
      <c r="AE328">
        <v>602.70000000000005</v>
      </c>
      <c r="AF328">
        <v>0</v>
      </c>
      <c r="AG328">
        <v>638.4</v>
      </c>
      <c r="AH328">
        <v>0</v>
      </c>
      <c r="AI328" s="47">
        <v>1241.0999999999999</v>
      </c>
      <c r="AJ328" s="47">
        <v>19758.900000000001</v>
      </c>
      <c r="AK328" s="6" t="s">
        <v>786</v>
      </c>
    </row>
    <row r="329" spans="1:37" s="6" customFormat="1" ht="15" x14ac:dyDescent="0.25">
      <c r="A329" s="16">
        <f t="shared" si="91"/>
        <v>309</v>
      </c>
      <c r="B329" s="15" t="s">
        <v>6</v>
      </c>
      <c r="C329" s="14" t="s">
        <v>622</v>
      </c>
      <c r="D329" s="14" t="s">
        <v>5</v>
      </c>
      <c r="E329" s="14" t="s">
        <v>4</v>
      </c>
      <c r="F329" s="14" t="s">
        <v>3</v>
      </c>
      <c r="G329" s="13">
        <v>45170</v>
      </c>
      <c r="H329" s="13">
        <v>45350</v>
      </c>
      <c r="I329" s="12">
        <v>12000</v>
      </c>
      <c r="J329" s="12">
        <v>0</v>
      </c>
      <c r="K329" s="12">
        <v>0</v>
      </c>
      <c r="L329" s="12">
        <f t="shared" si="92"/>
        <v>344.4</v>
      </c>
      <c r="M329" s="12">
        <f t="shared" si="93"/>
        <v>851.99999999999989</v>
      </c>
      <c r="N329" s="12">
        <f t="shared" si="94"/>
        <v>138</v>
      </c>
      <c r="O329" s="12">
        <f t="shared" si="95"/>
        <v>364.8</v>
      </c>
      <c r="P329" s="12">
        <f t="shared" si="96"/>
        <v>850.80000000000007</v>
      </c>
      <c r="Q329" s="12"/>
      <c r="R329" s="12">
        <f t="shared" si="97"/>
        <v>2550</v>
      </c>
      <c r="S329" s="12">
        <v>0</v>
      </c>
      <c r="T329" s="12">
        <f t="shared" si="98"/>
        <v>709.2</v>
      </c>
      <c r="U329" s="12">
        <f t="shared" si="99"/>
        <v>1840.8</v>
      </c>
      <c r="V329" s="12">
        <f t="shared" si="100"/>
        <v>11290.8</v>
      </c>
      <c r="W329" s="49">
        <f t="shared" si="90"/>
        <v>0</v>
      </c>
      <c r="X329">
        <v>2301280992</v>
      </c>
      <c r="Y329" t="s">
        <v>622</v>
      </c>
      <c r="Z329" t="s">
        <v>5</v>
      </c>
      <c r="AA329">
        <v>376</v>
      </c>
      <c r="AB329" s="47">
        <v>12000</v>
      </c>
      <c r="AC329">
        <v>0</v>
      </c>
      <c r="AD329" s="47">
        <v>12000</v>
      </c>
      <c r="AE329">
        <v>344.4</v>
      </c>
      <c r="AF329">
        <v>0</v>
      </c>
      <c r="AG329">
        <v>364.8</v>
      </c>
      <c r="AH329">
        <v>0</v>
      </c>
      <c r="AI329">
        <v>709.2</v>
      </c>
      <c r="AJ329" s="47">
        <v>11290.8</v>
      </c>
      <c r="AK329" s="6" t="s">
        <v>786</v>
      </c>
    </row>
    <row r="330" spans="1:37" s="6" customFormat="1" ht="15" x14ac:dyDescent="0.25">
      <c r="A330" s="16">
        <f t="shared" si="91"/>
        <v>310</v>
      </c>
      <c r="B330" s="15" t="s">
        <v>6</v>
      </c>
      <c r="C330" s="14" t="s">
        <v>614</v>
      </c>
      <c r="D330" s="14" t="s">
        <v>5</v>
      </c>
      <c r="E330" s="14" t="s">
        <v>4</v>
      </c>
      <c r="F330" s="14" t="s">
        <v>7</v>
      </c>
      <c r="G330" s="13">
        <v>45170</v>
      </c>
      <c r="H330" s="13">
        <v>45350</v>
      </c>
      <c r="I330" s="12">
        <v>33000</v>
      </c>
      <c r="J330" s="12">
        <v>0</v>
      </c>
      <c r="K330" s="12">
        <v>0</v>
      </c>
      <c r="L330" s="12">
        <f t="shared" si="92"/>
        <v>947.1</v>
      </c>
      <c r="M330" s="12">
        <f t="shared" si="93"/>
        <v>2343</v>
      </c>
      <c r="N330" s="12">
        <f t="shared" si="94"/>
        <v>379.5</v>
      </c>
      <c r="O330" s="12">
        <f t="shared" si="95"/>
        <v>1003.2</v>
      </c>
      <c r="P330" s="12">
        <f t="shared" si="96"/>
        <v>2339.7000000000003</v>
      </c>
      <c r="Q330" s="12"/>
      <c r="R330" s="12">
        <f t="shared" si="97"/>
        <v>7012.5</v>
      </c>
      <c r="S330" s="12">
        <v>0</v>
      </c>
      <c r="T330" s="12">
        <f t="shared" si="98"/>
        <v>1950.3000000000002</v>
      </c>
      <c r="U330" s="12">
        <f t="shared" si="99"/>
        <v>5062.2000000000007</v>
      </c>
      <c r="V330" s="12">
        <f t="shared" si="100"/>
        <v>31049.7</v>
      </c>
      <c r="W330" s="49">
        <f t="shared" si="90"/>
        <v>0</v>
      </c>
      <c r="X330">
        <v>115695249</v>
      </c>
      <c r="Y330" t="s">
        <v>614</v>
      </c>
      <c r="Z330" t="s">
        <v>5</v>
      </c>
      <c r="AA330">
        <v>378</v>
      </c>
      <c r="AB330" s="47">
        <v>33000</v>
      </c>
      <c r="AC330">
        <v>0</v>
      </c>
      <c r="AD330" s="47">
        <v>33000</v>
      </c>
      <c r="AE330">
        <v>947.1</v>
      </c>
      <c r="AF330">
        <v>0</v>
      </c>
      <c r="AG330" s="47">
        <v>1003.2</v>
      </c>
      <c r="AH330">
        <v>0</v>
      </c>
      <c r="AI330" s="47">
        <v>1950.3</v>
      </c>
      <c r="AJ330" s="47">
        <v>31049.7</v>
      </c>
      <c r="AK330" s="6" t="s">
        <v>786</v>
      </c>
    </row>
    <row r="331" spans="1:37" s="6" customFormat="1" ht="15" x14ac:dyDescent="0.25">
      <c r="A331" s="16">
        <f t="shared" si="91"/>
        <v>311</v>
      </c>
      <c r="B331" s="15" t="s">
        <v>6</v>
      </c>
      <c r="C331" s="14" t="s">
        <v>608</v>
      </c>
      <c r="D331" s="14" t="s">
        <v>5</v>
      </c>
      <c r="E331" s="14" t="s">
        <v>4</v>
      </c>
      <c r="F331" s="14" t="s">
        <v>7</v>
      </c>
      <c r="G331" s="13">
        <v>45170</v>
      </c>
      <c r="H331" s="13">
        <v>45350</v>
      </c>
      <c r="I331" s="12">
        <v>33000</v>
      </c>
      <c r="J331" s="12">
        <v>0</v>
      </c>
      <c r="K331" s="12">
        <v>0</v>
      </c>
      <c r="L331" s="12">
        <f t="shared" si="92"/>
        <v>947.1</v>
      </c>
      <c r="M331" s="12">
        <f t="shared" si="93"/>
        <v>2343</v>
      </c>
      <c r="N331" s="12">
        <f t="shared" si="94"/>
        <v>379.5</v>
      </c>
      <c r="O331" s="12">
        <f t="shared" si="95"/>
        <v>1003.2</v>
      </c>
      <c r="P331" s="12">
        <f t="shared" si="96"/>
        <v>2339.7000000000003</v>
      </c>
      <c r="Q331" s="12"/>
      <c r="R331" s="12">
        <f t="shared" si="97"/>
        <v>7012.5</v>
      </c>
      <c r="S331" s="12">
        <v>0</v>
      </c>
      <c r="T331" s="12">
        <f t="shared" si="98"/>
        <v>1950.3000000000002</v>
      </c>
      <c r="U331" s="12">
        <f t="shared" si="99"/>
        <v>5062.2000000000007</v>
      </c>
      <c r="V331" s="12">
        <f t="shared" si="100"/>
        <v>31049.7</v>
      </c>
      <c r="W331" s="49">
        <f t="shared" si="90"/>
        <v>0</v>
      </c>
      <c r="X331">
        <v>100198027</v>
      </c>
      <c r="Y331" t="s">
        <v>608</v>
      </c>
      <c r="Z331" t="s">
        <v>5</v>
      </c>
      <c r="AA331">
        <v>380</v>
      </c>
      <c r="AB331" s="47">
        <v>33000</v>
      </c>
      <c r="AC331">
        <v>0</v>
      </c>
      <c r="AD331" s="47">
        <v>33000</v>
      </c>
      <c r="AE331">
        <v>947.1</v>
      </c>
      <c r="AF331">
        <v>0</v>
      </c>
      <c r="AG331" s="47">
        <v>1003.2</v>
      </c>
      <c r="AH331">
        <v>0</v>
      </c>
      <c r="AI331" s="47">
        <v>1950.3</v>
      </c>
      <c r="AJ331" s="47">
        <v>31049.7</v>
      </c>
      <c r="AK331" s="6" t="s">
        <v>786</v>
      </c>
    </row>
    <row r="332" spans="1:37" s="6" customFormat="1" ht="15" x14ac:dyDescent="0.25">
      <c r="A332" s="16">
        <f t="shared" si="91"/>
        <v>312</v>
      </c>
      <c r="B332" s="15" t="s">
        <v>6</v>
      </c>
      <c r="C332" s="14" t="s">
        <v>612</v>
      </c>
      <c r="D332" s="14" t="s">
        <v>5</v>
      </c>
      <c r="E332" s="14" t="s">
        <v>4</v>
      </c>
      <c r="F332" s="14" t="s">
        <v>7</v>
      </c>
      <c r="G332" s="13">
        <v>45170</v>
      </c>
      <c r="H332" s="13">
        <v>45350</v>
      </c>
      <c r="I332" s="12">
        <v>15000</v>
      </c>
      <c r="J332" s="12">
        <v>0</v>
      </c>
      <c r="K332" s="12">
        <v>0</v>
      </c>
      <c r="L332" s="12">
        <f t="shared" si="92"/>
        <v>430.5</v>
      </c>
      <c r="M332" s="12">
        <f t="shared" si="93"/>
        <v>1065</v>
      </c>
      <c r="N332" s="12">
        <f t="shared" si="94"/>
        <v>172.5</v>
      </c>
      <c r="O332" s="12">
        <f t="shared" si="95"/>
        <v>456</v>
      </c>
      <c r="P332" s="12">
        <f t="shared" si="96"/>
        <v>1063.5</v>
      </c>
      <c r="Q332" s="12"/>
      <c r="R332" s="12">
        <f t="shared" si="97"/>
        <v>3187.5</v>
      </c>
      <c r="S332" s="12">
        <v>0</v>
      </c>
      <c r="T332" s="12">
        <f t="shared" ref="T332:T333" si="101">+L332+O332+Q332+S332+J332+K332</f>
        <v>886.5</v>
      </c>
      <c r="U332" s="12">
        <f t="shared" si="99"/>
        <v>2301</v>
      </c>
      <c r="V332" s="12">
        <f t="shared" si="100"/>
        <v>14113.5</v>
      </c>
      <c r="W332" s="49">
        <f t="shared" si="90"/>
        <v>0</v>
      </c>
      <c r="X332">
        <v>107237547</v>
      </c>
      <c r="Y332" t="s">
        <v>612</v>
      </c>
      <c r="Z332" t="s">
        <v>5</v>
      </c>
      <c r="AA332">
        <v>388</v>
      </c>
      <c r="AB332" s="47">
        <v>15000</v>
      </c>
      <c r="AC332">
        <v>0</v>
      </c>
      <c r="AD332" s="47">
        <v>15000</v>
      </c>
      <c r="AE332">
        <v>430.5</v>
      </c>
      <c r="AF332">
        <v>0</v>
      </c>
      <c r="AG332">
        <v>456</v>
      </c>
      <c r="AH332">
        <v>0</v>
      </c>
      <c r="AI332">
        <v>886.5</v>
      </c>
      <c r="AJ332" s="47">
        <v>14113.5</v>
      </c>
      <c r="AK332" s="6" t="s">
        <v>786</v>
      </c>
    </row>
    <row r="333" spans="1:37" s="6" customFormat="1" ht="15" x14ac:dyDescent="0.25">
      <c r="A333" s="16">
        <f t="shared" si="91"/>
        <v>313</v>
      </c>
      <c r="B333" s="15" t="s">
        <v>6</v>
      </c>
      <c r="C333" s="14" t="s">
        <v>613</v>
      </c>
      <c r="D333" s="14" t="s">
        <v>5</v>
      </c>
      <c r="E333" s="14" t="s">
        <v>4</v>
      </c>
      <c r="F333" s="14" t="s">
        <v>7</v>
      </c>
      <c r="G333" s="13">
        <v>45170</v>
      </c>
      <c r="H333" s="13">
        <v>45350</v>
      </c>
      <c r="I333" s="12">
        <v>79200</v>
      </c>
      <c r="J333" s="12">
        <v>7212.69</v>
      </c>
      <c r="K333" s="12">
        <v>0</v>
      </c>
      <c r="L333" s="12">
        <f t="shared" si="92"/>
        <v>2273.04</v>
      </c>
      <c r="M333" s="12">
        <f t="shared" si="93"/>
        <v>5623.2</v>
      </c>
      <c r="N333" s="12">
        <f t="shared" si="94"/>
        <v>910.8</v>
      </c>
      <c r="O333" s="12">
        <f t="shared" si="95"/>
        <v>2407.6799999999998</v>
      </c>
      <c r="P333" s="12">
        <f t="shared" si="96"/>
        <v>5615.2800000000007</v>
      </c>
      <c r="Q333" s="12"/>
      <c r="R333" s="12">
        <f t="shared" si="97"/>
        <v>16830</v>
      </c>
      <c r="S333" s="12">
        <v>0</v>
      </c>
      <c r="T333" s="12">
        <f t="shared" si="101"/>
        <v>11893.41</v>
      </c>
      <c r="U333" s="12">
        <f t="shared" si="99"/>
        <v>12149.28</v>
      </c>
      <c r="V333" s="12">
        <f t="shared" si="100"/>
        <v>67306.59</v>
      </c>
      <c r="W333" s="49">
        <f t="shared" si="90"/>
        <v>0</v>
      </c>
      <c r="X333">
        <v>115326399</v>
      </c>
      <c r="Y333" t="s">
        <v>613</v>
      </c>
      <c r="Z333" t="s">
        <v>5</v>
      </c>
      <c r="AA333">
        <v>96</v>
      </c>
      <c r="AB333" s="47">
        <v>79200</v>
      </c>
      <c r="AC333">
        <v>0</v>
      </c>
      <c r="AD333" s="47">
        <v>79200</v>
      </c>
      <c r="AE333" s="47">
        <v>2273.04</v>
      </c>
      <c r="AF333" s="47">
        <v>7212.69</v>
      </c>
      <c r="AG333" s="47">
        <v>2407.6799999999998</v>
      </c>
      <c r="AH333">
        <v>0</v>
      </c>
      <c r="AI333" s="47">
        <v>11893.41</v>
      </c>
      <c r="AJ333" s="47">
        <v>67306.59</v>
      </c>
      <c r="AK333" s="6" t="s">
        <v>787</v>
      </c>
    </row>
    <row r="334" spans="1:37" s="7" customFormat="1" ht="15" customHeight="1" x14ac:dyDescent="0.2">
      <c r="A334" s="20"/>
      <c r="B334" s="21" t="s">
        <v>200</v>
      </c>
      <c r="C334" s="20"/>
      <c r="D334" s="20"/>
      <c r="E334" s="20"/>
      <c r="F334" s="20"/>
      <c r="G334" s="19"/>
      <c r="H334" s="23"/>
      <c r="I334" s="22"/>
      <c r="J334" s="22"/>
      <c r="K334" s="22"/>
      <c r="L334" s="17"/>
      <c r="M334" s="17"/>
      <c r="N334" s="17"/>
      <c r="O334" s="17"/>
      <c r="P334" s="17"/>
      <c r="Q334" s="22"/>
      <c r="R334" s="17"/>
      <c r="S334" s="22"/>
      <c r="T334" s="17"/>
      <c r="U334" s="17"/>
      <c r="V334" s="17"/>
      <c r="W334" s="49">
        <f t="shared" si="90"/>
        <v>0</v>
      </c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</row>
    <row r="335" spans="1:37" s="7" customFormat="1" ht="15" x14ac:dyDescent="0.25">
      <c r="A335" s="16">
        <v>314</v>
      </c>
      <c r="B335" s="15" t="s">
        <v>93</v>
      </c>
      <c r="C335" s="14" t="s">
        <v>199</v>
      </c>
      <c r="D335" s="14" t="s">
        <v>94</v>
      </c>
      <c r="E335" s="14" t="s">
        <v>4</v>
      </c>
      <c r="F335" s="14" t="s">
        <v>3</v>
      </c>
      <c r="G335" s="13">
        <v>45078</v>
      </c>
      <c r="H335" s="13">
        <v>45260</v>
      </c>
      <c r="I335" s="12">
        <v>46200</v>
      </c>
      <c r="J335" s="12">
        <v>1317.69</v>
      </c>
      <c r="K335" s="12">
        <v>0</v>
      </c>
      <c r="L335" s="12">
        <f t="shared" ref="L335:L377" si="102">I335*2.87%</f>
        <v>1325.94</v>
      </c>
      <c r="M335" s="12">
        <f t="shared" ref="M335:M377" si="103">I335*7.1%</f>
        <v>3280.2</v>
      </c>
      <c r="N335" s="12">
        <f t="shared" ref="N335:N377" si="104">I335*1.15%</f>
        <v>531.29999999999995</v>
      </c>
      <c r="O335" s="12">
        <f t="shared" ref="O335:O377" si="105">I335*3.04%</f>
        <v>1404.48</v>
      </c>
      <c r="P335" s="12">
        <f t="shared" ref="P335:P377" si="106">I335*7.09%</f>
        <v>3275.5800000000004</v>
      </c>
      <c r="Q335" s="12"/>
      <c r="R335" s="12">
        <f t="shared" ref="R335:R377" si="107">L335+M335+N335+O335+P335</f>
        <v>9817.5</v>
      </c>
      <c r="S335" s="12">
        <v>0</v>
      </c>
      <c r="T335" s="12">
        <f t="shared" ref="T335:T377" si="108">+L335+O335+Q335+S335+J335+K335</f>
        <v>4048.11</v>
      </c>
      <c r="U335" s="12">
        <f t="shared" ref="U335:U377" si="109">+P335+N335+M335</f>
        <v>7087.08</v>
      </c>
      <c r="V335" s="12">
        <f t="shared" ref="V335:V377" si="110">+I335-T335</f>
        <v>42151.89</v>
      </c>
      <c r="W335" s="49">
        <f t="shared" si="90"/>
        <v>0</v>
      </c>
      <c r="X335" t="s">
        <v>718</v>
      </c>
      <c r="Y335" t="s">
        <v>199</v>
      </c>
      <c r="Z335" t="s">
        <v>94</v>
      </c>
      <c r="AA335">
        <v>1</v>
      </c>
      <c r="AB335" s="47">
        <v>46200</v>
      </c>
      <c r="AC335">
        <v>0</v>
      </c>
      <c r="AD335" s="47">
        <v>46200</v>
      </c>
      <c r="AE335" s="47">
        <v>1325.94</v>
      </c>
      <c r="AF335" s="47">
        <v>1317.69</v>
      </c>
      <c r="AG335" s="47">
        <v>1404.48</v>
      </c>
      <c r="AH335">
        <v>0</v>
      </c>
      <c r="AI335" s="47">
        <v>4048.11</v>
      </c>
      <c r="AJ335" s="47">
        <v>42151.89</v>
      </c>
      <c r="AK335" s="6" t="s">
        <v>786</v>
      </c>
    </row>
    <row r="336" spans="1:37" s="7" customFormat="1" ht="15" x14ac:dyDescent="0.25">
      <c r="A336" s="16">
        <f t="shared" si="91"/>
        <v>315</v>
      </c>
      <c r="B336" s="15" t="s">
        <v>93</v>
      </c>
      <c r="C336" s="14" t="s">
        <v>198</v>
      </c>
      <c r="D336" s="14" t="s">
        <v>197</v>
      </c>
      <c r="E336" s="14" t="s">
        <v>4</v>
      </c>
      <c r="F336" s="14" t="s">
        <v>7</v>
      </c>
      <c r="G336" s="13">
        <v>45078</v>
      </c>
      <c r="H336" s="13">
        <v>45260</v>
      </c>
      <c r="I336" s="12">
        <v>65000</v>
      </c>
      <c r="J336" s="12">
        <v>4427.58</v>
      </c>
      <c r="K336" s="12">
        <v>0</v>
      </c>
      <c r="L336" s="12">
        <f t="shared" si="102"/>
        <v>1865.5</v>
      </c>
      <c r="M336" s="12">
        <f t="shared" si="103"/>
        <v>4615</v>
      </c>
      <c r="N336" s="12">
        <f t="shared" si="104"/>
        <v>747.5</v>
      </c>
      <c r="O336" s="12">
        <f t="shared" si="105"/>
        <v>1976</v>
      </c>
      <c r="P336" s="12">
        <f t="shared" si="106"/>
        <v>4608.5</v>
      </c>
      <c r="Q336" s="12"/>
      <c r="R336" s="12">
        <f t="shared" si="107"/>
        <v>13812.5</v>
      </c>
      <c r="S336" s="12">
        <v>0</v>
      </c>
      <c r="T336" s="12">
        <f t="shared" si="108"/>
        <v>8269.08</v>
      </c>
      <c r="U336" s="12">
        <f t="shared" si="109"/>
        <v>9971</v>
      </c>
      <c r="V336" s="12">
        <f t="shared" si="110"/>
        <v>56730.92</v>
      </c>
      <c r="W336" s="49">
        <f t="shared" si="90"/>
        <v>0</v>
      </c>
      <c r="X336" t="s">
        <v>720</v>
      </c>
      <c r="Y336" t="s">
        <v>198</v>
      </c>
      <c r="Z336" t="s">
        <v>197</v>
      </c>
      <c r="AA336">
        <v>1</v>
      </c>
      <c r="AB336" s="47">
        <v>65000</v>
      </c>
      <c r="AC336">
        <v>0</v>
      </c>
      <c r="AD336" s="47">
        <v>65000</v>
      </c>
      <c r="AE336" s="47">
        <v>1865.5</v>
      </c>
      <c r="AF336" s="47">
        <v>4427.58</v>
      </c>
      <c r="AG336" s="47">
        <v>1976</v>
      </c>
      <c r="AH336">
        <v>0</v>
      </c>
      <c r="AI336" s="47">
        <v>8269.08</v>
      </c>
      <c r="AJ336" s="47">
        <v>56730.92</v>
      </c>
      <c r="AK336" s="6" t="s">
        <v>786</v>
      </c>
    </row>
    <row r="337" spans="1:37" s="7" customFormat="1" ht="15" x14ac:dyDescent="0.25">
      <c r="A337" s="16">
        <f t="shared" si="91"/>
        <v>316</v>
      </c>
      <c r="B337" s="15" t="s">
        <v>196</v>
      </c>
      <c r="C337" s="14" t="s">
        <v>195</v>
      </c>
      <c r="D337" s="14" t="s">
        <v>565</v>
      </c>
      <c r="E337" s="14" t="s">
        <v>4</v>
      </c>
      <c r="F337" s="14" t="s">
        <v>7</v>
      </c>
      <c r="G337" s="13">
        <v>45078</v>
      </c>
      <c r="H337" s="13">
        <v>45260</v>
      </c>
      <c r="I337" s="12">
        <v>75000</v>
      </c>
      <c r="J337" s="12">
        <v>6309.38</v>
      </c>
      <c r="K337" s="12">
        <v>0</v>
      </c>
      <c r="L337" s="12">
        <f t="shared" si="102"/>
        <v>2152.5</v>
      </c>
      <c r="M337" s="12">
        <f t="shared" si="103"/>
        <v>5324.9999999999991</v>
      </c>
      <c r="N337" s="12">
        <f t="shared" si="104"/>
        <v>862.5</v>
      </c>
      <c r="O337" s="12">
        <f t="shared" si="105"/>
        <v>2280</v>
      </c>
      <c r="P337" s="12">
        <f t="shared" si="106"/>
        <v>5317.5</v>
      </c>
      <c r="Q337" s="12"/>
      <c r="R337" s="12">
        <f t="shared" si="107"/>
        <v>15937.5</v>
      </c>
      <c r="S337" s="12">
        <v>0</v>
      </c>
      <c r="T337" s="12">
        <f t="shared" si="108"/>
        <v>10741.880000000001</v>
      </c>
      <c r="U337" s="12">
        <f t="shared" si="109"/>
        <v>11505</v>
      </c>
      <c r="V337" s="12">
        <f t="shared" si="110"/>
        <v>64258.119999999995</v>
      </c>
      <c r="W337" s="49">
        <f t="shared" si="90"/>
        <v>0</v>
      </c>
      <c r="X337" t="s">
        <v>719</v>
      </c>
      <c r="Y337" t="s">
        <v>195</v>
      </c>
      <c r="Z337" t="s">
        <v>565</v>
      </c>
      <c r="AA337">
        <v>2</v>
      </c>
      <c r="AB337" s="47">
        <v>75000</v>
      </c>
      <c r="AC337">
        <v>0</v>
      </c>
      <c r="AD337" s="47">
        <v>75000</v>
      </c>
      <c r="AE337" s="47">
        <v>2152.5</v>
      </c>
      <c r="AF337" s="47">
        <v>6309.38</v>
      </c>
      <c r="AG337" s="47">
        <v>2280</v>
      </c>
      <c r="AH337">
        <v>0</v>
      </c>
      <c r="AI337" s="47">
        <v>10741.88</v>
      </c>
      <c r="AJ337" s="47">
        <v>64258.12</v>
      </c>
      <c r="AK337" s="6" t="s">
        <v>786</v>
      </c>
    </row>
    <row r="338" spans="1:37" s="7" customFormat="1" ht="15" x14ac:dyDescent="0.25">
      <c r="A338" s="16">
        <f t="shared" si="91"/>
        <v>317</v>
      </c>
      <c r="B338" s="15" t="s">
        <v>194</v>
      </c>
      <c r="C338" s="14" t="s">
        <v>193</v>
      </c>
      <c r="D338" s="14" t="s">
        <v>586</v>
      </c>
      <c r="E338" s="14" t="s">
        <v>4</v>
      </c>
      <c r="F338" s="14" t="s">
        <v>7</v>
      </c>
      <c r="G338" s="13">
        <v>45170</v>
      </c>
      <c r="H338" s="13">
        <v>45351</v>
      </c>
      <c r="I338" s="12">
        <v>75000</v>
      </c>
      <c r="J338" s="12">
        <v>6309.38</v>
      </c>
      <c r="K338" s="12">
        <v>0</v>
      </c>
      <c r="L338" s="12">
        <f t="shared" si="102"/>
        <v>2152.5</v>
      </c>
      <c r="M338" s="12">
        <f t="shared" si="103"/>
        <v>5324.9999999999991</v>
      </c>
      <c r="N338" s="12">
        <f t="shared" si="104"/>
        <v>862.5</v>
      </c>
      <c r="O338" s="12">
        <f t="shared" si="105"/>
        <v>2280</v>
      </c>
      <c r="P338" s="12">
        <f t="shared" si="106"/>
        <v>5317.5</v>
      </c>
      <c r="Q338" s="12"/>
      <c r="R338" s="12">
        <f t="shared" si="107"/>
        <v>15937.5</v>
      </c>
      <c r="S338" s="12">
        <v>10500</v>
      </c>
      <c r="T338" s="12">
        <f t="shared" si="108"/>
        <v>21241.88</v>
      </c>
      <c r="U338" s="12">
        <f t="shared" si="109"/>
        <v>11505</v>
      </c>
      <c r="V338" s="12">
        <f t="shared" si="110"/>
        <v>53758.119999999995</v>
      </c>
      <c r="W338" s="49">
        <f t="shared" si="90"/>
        <v>0</v>
      </c>
      <c r="X338" t="s">
        <v>738</v>
      </c>
      <c r="Y338" t="s">
        <v>193</v>
      </c>
      <c r="Z338" t="s">
        <v>586</v>
      </c>
      <c r="AA338">
        <v>1</v>
      </c>
      <c r="AB338" s="47">
        <v>75000</v>
      </c>
      <c r="AC338">
        <v>0</v>
      </c>
      <c r="AD338" s="47">
        <v>75000</v>
      </c>
      <c r="AE338" s="47">
        <v>2152.5</v>
      </c>
      <c r="AF338" s="47">
        <v>6309.38</v>
      </c>
      <c r="AG338" s="47">
        <v>2280</v>
      </c>
      <c r="AH338" s="47">
        <v>10500</v>
      </c>
      <c r="AI338" s="47">
        <v>21241.88</v>
      </c>
      <c r="AJ338" s="47">
        <v>53758.12</v>
      </c>
      <c r="AK338" s="6" t="s">
        <v>786</v>
      </c>
    </row>
    <row r="339" spans="1:37" s="7" customFormat="1" ht="15" x14ac:dyDescent="0.25">
      <c r="A339" s="16">
        <f t="shared" si="91"/>
        <v>318</v>
      </c>
      <c r="B339" s="15" t="s">
        <v>90</v>
      </c>
      <c r="C339" s="14" t="s">
        <v>192</v>
      </c>
      <c r="D339" s="14" t="s">
        <v>405</v>
      </c>
      <c r="E339" s="14" t="s">
        <v>4</v>
      </c>
      <c r="F339" s="14" t="s">
        <v>3</v>
      </c>
      <c r="G339" s="13">
        <v>45078</v>
      </c>
      <c r="H339" s="13">
        <v>45260</v>
      </c>
      <c r="I339" s="12">
        <v>45000</v>
      </c>
      <c r="J339" s="12">
        <v>1148.33</v>
      </c>
      <c r="K339" s="12">
        <v>0</v>
      </c>
      <c r="L339" s="12">
        <f t="shared" si="102"/>
        <v>1291.5</v>
      </c>
      <c r="M339" s="12">
        <f t="shared" si="103"/>
        <v>3194.9999999999995</v>
      </c>
      <c r="N339" s="12">
        <f t="shared" si="104"/>
        <v>517.5</v>
      </c>
      <c r="O339" s="12">
        <f t="shared" si="105"/>
        <v>1368</v>
      </c>
      <c r="P339" s="12">
        <f t="shared" si="106"/>
        <v>3190.5</v>
      </c>
      <c r="Q339" s="12"/>
      <c r="R339" s="12">
        <f t="shared" si="107"/>
        <v>9562.5</v>
      </c>
      <c r="S339" s="12">
        <v>0</v>
      </c>
      <c r="T339" s="12">
        <f t="shared" si="108"/>
        <v>3807.83</v>
      </c>
      <c r="U339" s="12">
        <f t="shared" si="109"/>
        <v>6903</v>
      </c>
      <c r="V339" s="12">
        <f t="shared" si="110"/>
        <v>41192.17</v>
      </c>
      <c r="W339" s="49">
        <f t="shared" ref="W339:W402" si="111">+V339-AJ339</f>
        <v>0</v>
      </c>
      <c r="X339" t="s">
        <v>721</v>
      </c>
      <c r="Y339" t="s">
        <v>192</v>
      </c>
      <c r="Z339" t="s">
        <v>405</v>
      </c>
      <c r="AA339">
        <v>1</v>
      </c>
      <c r="AB339" s="47">
        <v>45000</v>
      </c>
      <c r="AC339">
        <v>0</v>
      </c>
      <c r="AD339" s="47">
        <v>45000</v>
      </c>
      <c r="AE339" s="47">
        <v>1291.5</v>
      </c>
      <c r="AF339" s="47">
        <v>1148.33</v>
      </c>
      <c r="AG339" s="47">
        <v>1368</v>
      </c>
      <c r="AH339">
        <v>0</v>
      </c>
      <c r="AI339" s="47">
        <v>3807.83</v>
      </c>
      <c r="AJ339" s="47">
        <v>41192.17</v>
      </c>
      <c r="AK339" s="6" t="s">
        <v>786</v>
      </c>
    </row>
    <row r="340" spans="1:37" s="7" customFormat="1" ht="15" x14ac:dyDescent="0.25">
      <c r="A340" s="16">
        <f t="shared" ref="A340:A403" si="112">1+A339</f>
        <v>319</v>
      </c>
      <c r="B340" s="15" t="s">
        <v>6</v>
      </c>
      <c r="C340" s="14" t="s">
        <v>191</v>
      </c>
      <c r="D340" s="14" t="s">
        <v>5</v>
      </c>
      <c r="E340" s="14" t="s">
        <v>4</v>
      </c>
      <c r="F340" s="14" t="s">
        <v>3</v>
      </c>
      <c r="G340" s="13">
        <v>45078</v>
      </c>
      <c r="H340" s="13">
        <v>45260</v>
      </c>
      <c r="I340" s="12">
        <v>120000</v>
      </c>
      <c r="J340" s="12">
        <v>16809.87</v>
      </c>
      <c r="K340" s="12">
        <v>0</v>
      </c>
      <c r="L340" s="12">
        <f t="shared" si="102"/>
        <v>3444</v>
      </c>
      <c r="M340" s="12">
        <f t="shared" si="103"/>
        <v>8520</v>
      </c>
      <c r="N340" s="12">
        <f t="shared" si="104"/>
        <v>1380</v>
      </c>
      <c r="O340" s="12">
        <f t="shared" si="105"/>
        <v>3648</v>
      </c>
      <c r="P340" s="12">
        <f t="shared" si="106"/>
        <v>8508</v>
      </c>
      <c r="Q340" s="12"/>
      <c r="R340" s="12">
        <f t="shared" si="107"/>
        <v>25500</v>
      </c>
      <c r="S340" s="12">
        <v>0</v>
      </c>
      <c r="T340" s="12">
        <f t="shared" si="108"/>
        <v>23901.87</v>
      </c>
      <c r="U340" s="12">
        <f t="shared" si="109"/>
        <v>18408</v>
      </c>
      <c r="V340" s="12">
        <f t="shared" si="110"/>
        <v>96098.13</v>
      </c>
      <c r="W340" s="49">
        <f t="shared" si="111"/>
        <v>0</v>
      </c>
      <c r="X340">
        <v>104382908</v>
      </c>
      <c r="Y340" t="s">
        <v>191</v>
      </c>
      <c r="Z340" t="s">
        <v>5</v>
      </c>
      <c r="AA340">
        <v>7</v>
      </c>
      <c r="AB340" s="47">
        <v>120000</v>
      </c>
      <c r="AC340">
        <v>0</v>
      </c>
      <c r="AD340" s="47">
        <v>120000</v>
      </c>
      <c r="AE340" s="47">
        <v>3444</v>
      </c>
      <c r="AF340" s="47">
        <v>16809.87</v>
      </c>
      <c r="AG340" s="47">
        <v>3648</v>
      </c>
      <c r="AH340">
        <v>0</v>
      </c>
      <c r="AI340" s="47">
        <v>23901.87</v>
      </c>
      <c r="AJ340" s="47">
        <v>96098.13</v>
      </c>
      <c r="AK340" s="6" t="s">
        <v>786</v>
      </c>
    </row>
    <row r="341" spans="1:37" s="7" customFormat="1" ht="15" x14ac:dyDescent="0.25">
      <c r="A341" s="16">
        <f t="shared" si="112"/>
        <v>320</v>
      </c>
      <c r="B341" s="15" t="s">
        <v>6</v>
      </c>
      <c r="C341" s="14" t="s">
        <v>190</v>
      </c>
      <c r="D341" s="14" t="s">
        <v>5</v>
      </c>
      <c r="E341" s="14" t="s">
        <v>4</v>
      </c>
      <c r="F341" s="14" t="s">
        <v>7</v>
      </c>
      <c r="G341" s="13">
        <v>45078</v>
      </c>
      <c r="H341" s="13">
        <v>45260</v>
      </c>
      <c r="I341" s="12">
        <v>108000</v>
      </c>
      <c r="J341" s="12">
        <v>13987.17</v>
      </c>
      <c r="K341" s="12">
        <v>0</v>
      </c>
      <c r="L341" s="12">
        <f t="shared" si="102"/>
        <v>3099.6</v>
      </c>
      <c r="M341" s="12">
        <f t="shared" si="103"/>
        <v>7667.9999999999991</v>
      </c>
      <c r="N341" s="12">
        <f t="shared" si="104"/>
        <v>1242</v>
      </c>
      <c r="O341" s="12">
        <f t="shared" si="105"/>
        <v>3283.2</v>
      </c>
      <c r="P341" s="12">
        <f t="shared" si="106"/>
        <v>7657.2000000000007</v>
      </c>
      <c r="Q341" s="12"/>
      <c r="R341" s="12">
        <f t="shared" si="107"/>
        <v>22950</v>
      </c>
      <c r="S341" s="12">
        <v>0</v>
      </c>
      <c r="T341" s="12">
        <f t="shared" si="108"/>
        <v>20369.97</v>
      </c>
      <c r="U341" s="12">
        <f t="shared" si="109"/>
        <v>16567.2</v>
      </c>
      <c r="V341" s="12">
        <f t="shared" si="110"/>
        <v>87630.03</v>
      </c>
      <c r="W341" s="49">
        <f t="shared" si="111"/>
        <v>0</v>
      </c>
      <c r="X341">
        <v>2300113228</v>
      </c>
      <c r="Y341" t="s">
        <v>190</v>
      </c>
      <c r="Z341" t="s">
        <v>5</v>
      </c>
      <c r="AA341">
        <v>11</v>
      </c>
      <c r="AB341" s="47">
        <v>108000</v>
      </c>
      <c r="AC341">
        <v>0</v>
      </c>
      <c r="AD341" s="47">
        <v>108000</v>
      </c>
      <c r="AE341" s="47">
        <v>3099.6</v>
      </c>
      <c r="AF341" s="47">
        <v>13987.17</v>
      </c>
      <c r="AG341" s="47">
        <v>3283.2</v>
      </c>
      <c r="AH341">
        <v>0</v>
      </c>
      <c r="AI341" s="47">
        <v>20369.97</v>
      </c>
      <c r="AJ341" s="47">
        <v>87630.03</v>
      </c>
      <c r="AK341" s="6" t="s">
        <v>786</v>
      </c>
    </row>
    <row r="342" spans="1:37" s="7" customFormat="1" ht="15" x14ac:dyDescent="0.25">
      <c r="A342" s="16">
        <f t="shared" si="112"/>
        <v>321</v>
      </c>
      <c r="B342" s="15" t="s">
        <v>6</v>
      </c>
      <c r="C342" s="14" t="s">
        <v>189</v>
      </c>
      <c r="D342" s="14" t="s">
        <v>5</v>
      </c>
      <c r="E342" s="14" t="s">
        <v>4</v>
      </c>
      <c r="F342" s="14" t="s">
        <v>7</v>
      </c>
      <c r="G342" s="13">
        <v>45078</v>
      </c>
      <c r="H342" s="13">
        <v>45260</v>
      </c>
      <c r="I342" s="12">
        <v>120000</v>
      </c>
      <c r="J342" s="12">
        <v>16809.87</v>
      </c>
      <c r="K342" s="12">
        <v>0</v>
      </c>
      <c r="L342" s="12">
        <f t="shared" si="102"/>
        <v>3444</v>
      </c>
      <c r="M342" s="12">
        <f t="shared" si="103"/>
        <v>8520</v>
      </c>
      <c r="N342" s="12">
        <f t="shared" si="104"/>
        <v>1380</v>
      </c>
      <c r="O342" s="12">
        <f t="shared" si="105"/>
        <v>3648</v>
      </c>
      <c r="P342" s="12">
        <f t="shared" si="106"/>
        <v>8508</v>
      </c>
      <c r="Q342" s="12"/>
      <c r="R342" s="12">
        <f t="shared" si="107"/>
        <v>25500</v>
      </c>
      <c r="S342" s="12">
        <v>0</v>
      </c>
      <c r="T342" s="12">
        <f t="shared" si="108"/>
        <v>23901.87</v>
      </c>
      <c r="U342" s="12">
        <f t="shared" si="109"/>
        <v>18408</v>
      </c>
      <c r="V342" s="12">
        <f t="shared" si="110"/>
        <v>96098.13</v>
      </c>
      <c r="W342" s="49">
        <f t="shared" si="111"/>
        <v>0</v>
      </c>
      <c r="X342">
        <v>2800830784</v>
      </c>
      <c r="Y342" t="s">
        <v>189</v>
      </c>
      <c r="Z342" t="s">
        <v>5</v>
      </c>
      <c r="AA342">
        <v>12</v>
      </c>
      <c r="AB342" s="47">
        <v>120000</v>
      </c>
      <c r="AC342">
        <v>0</v>
      </c>
      <c r="AD342" s="47">
        <v>120000</v>
      </c>
      <c r="AE342" s="47">
        <v>3444</v>
      </c>
      <c r="AF342" s="47">
        <v>16809.87</v>
      </c>
      <c r="AG342" s="47">
        <v>3648</v>
      </c>
      <c r="AH342">
        <v>0</v>
      </c>
      <c r="AI342" s="47">
        <v>23901.87</v>
      </c>
      <c r="AJ342" s="47">
        <v>96098.13</v>
      </c>
      <c r="AK342" s="6" t="s">
        <v>786</v>
      </c>
    </row>
    <row r="343" spans="1:37" s="7" customFormat="1" ht="15" x14ac:dyDescent="0.25">
      <c r="A343" s="16">
        <f t="shared" si="112"/>
        <v>322</v>
      </c>
      <c r="B343" s="15" t="s">
        <v>6</v>
      </c>
      <c r="C343" s="14" t="s">
        <v>188</v>
      </c>
      <c r="D343" s="14" t="s">
        <v>5</v>
      </c>
      <c r="E343" s="14" t="s">
        <v>4</v>
      </c>
      <c r="F343" s="14" t="s">
        <v>3</v>
      </c>
      <c r="G343" s="13">
        <v>45078</v>
      </c>
      <c r="H343" s="13">
        <v>45260</v>
      </c>
      <c r="I343" s="12">
        <v>30800</v>
      </c>
      <c r="J343" s="12">
        <v>0</v>
      </c>
      <c r="K343" s="12">
        <v>0</v>
      </c>
      <c r="L343" s="12">
        <f t="shared" si="102"/>
        <v>883.96</v>
      </c>
      <c r="M343" s="12">
        <f t="shared" si="103"/>
        <v>2186.7999999999997</v>
      </c>
      <c r="N343" s="12">
        <f t="shared" si="104"/>
        <v>354.2</v>
      </c>
      <c r="O343" s="12">
        <f t="shared" si="105"/>
        <v>936.32</v>
      </c>
      <c r="P343" s="12">
        <f t="shared" si="106"/>
        <v>2183.7200000000003</v>
      </c>
      <c r="Q343" s="12">
        <v>1587.38</v>
      </c>
      <c r="R343" s="12">
        <f t="shared" si="107"/>
        <v>6545</v>
      </c>
      <c r="S343" s="12">
        <v>0</v>
      </c>
      <c r="T343" s="12">
        <f t="shared" si="108"/>
        <v>3407.6600000000003</v>
      </c>
      <c r="U343" s="12">
        <f t="shared" si="109"/>
        <v>4724.7199999999993</v>
      </c>
      <c r="V343" s="12">
        <f t="shared" si="110"/>
        <v>27392.34</v>
      </c>
      <c r="W343" s="49">
        <f t="shared" si="111"/>
        <v>0</v>
      </c>
      <c r="X343">
        <v>40220966598</v>
      </c>
      <c r="Y343" t="s">
        <v>188</v>
      </c>
      <c r="Z343" t="s">
        <v>5</v>
      </c>
      <c r="AA343">
        <v>13</v>
      </c>
      <c r="AB343" s="47">
        <v>30800</v>
      </c>
      <c r="AC343">
        <v>0</v>
      </c>
      <c r="AD343" s="47">
        <v>30800</v>
      </c>
      <c r="AE343">
        <v>883.96</v>
      </c>
      <c r="AF343">
        <v>0</v>
      </c>
      <c r="AG343">
        <v>936.32</v>
      </c>
      <c r="AH343" s="47">
        <v>1587.38</v>
      </c>
      <c r="AI343" s="47">
        <v>3407.66</v>
      </c>
      <c r="AJ343" s="47">
        <v>27392.34</v>
      </c>
      <c r="AK343" s="6" t="s">
        <v>786</v>
      </c>
    </row>
    <row r="344" spans="1:37" s="7" customFormat="1" ht="15" x14ac:dyDescent="0.25">
      <c r="A344" s="16">
        <f t="shared" si="112"/>
        <v>323</v>
      </c>
      <c r="B344" s="15" t="s">
        <v>6</v>
      </c>
      <c r="C344" s="14" t="s">
        <v>187</v>
      </c>
      <c r="D344" s="14" t="s">
        <v>5</v>
      </c>
      <c r="E344" s="14" t="s">
        <v>4</v>
      </c>
      <c r="F344" s="14" t="s">
        <v>7</v>
      </c>
      <c r="G344" s="13">
        <v>45078</v>
      </c>
      <c r="H344" s="13">
        <v>45260</v>
      </c>
      <c r="I344" s="12">
        <v>105000</v>
      </c>
      <c r="J344" s="12">
        <v>13281.49</v>
      </c>
      <c r="K344" s="12">
        <v>0</v>
      </c>
      <c r="L344" s="12">
        <f t="shared" si="102"/>
        <v>3013.5</v>
      </c>
      <c r="M344" s="12">
        <f t="shared" si="103"/>
        <v>7454.9999999999991</v>
      </c>
      <c r="N344" s="12">
        <f t="shared" si="104"/>
        <v>1207.5</v>
      </c>
      <c r="O344" s="12">
        <f t="shared" si="105"/>
        <v>3192</v>
      </c>
      <c r="P344" s="12">
        <f t="shared" si="106"/>
        <v>7444.5000000000009</v>
      </c>
      <c r="Q344" s="12"/>
      <c r="R344" s="12">
        <f t="shared" si="107"/>
        <v>22312.5</v>
      </c>
      <c r="S344" s="12">
        <v>0</v>
      </c>
      <c r="T344" s="12">
        <f t="shared" si="108"/>
        <v>19486.989999999998</v>
      </c>
      <c r="U344" s="12">
        <f t="shared" si="109"/>
        <v>16107</v>
      </c>
      <c r="V344" s="12">
        <f t="shared" si="110"/>
        <v>85513.010000000009</v>
      </c>
      <c r="W344" s="49">
        <f t="shared" si="111"/>
        <v>0</v>
      </c>
      <c r="X344">
        <v>2300562028</v>
      </c>
      <c r="Y344" t="s">
        <v>187</v>
      </c>
      <c r="Z344" t="s">
        <v>5</v>
      </c>
      <c r="AA344">
        <v>15</v>
      </c>
      <c r="AB344" s="47">
        <v>105000</v>
      </c>
      <c r="AC344">
        <v>0</v>
      </c>
      <c r="AD344" s="47">
        <v>105000</v>
      </c>
      <c r="AE344" s="47">
        <v>3013.5</v>
      </c>
      <c r="AF344" s="47">
        <v>13281.49</v>
      </c>
      <c r="AG344" s="47">
        <v>3192</v>
      </c>
      <c r="AH344">
        <v>0</v>
      </c>
      <c r="AI344" s="47">
        <v>19486.990000000002</v>
      </c>
      <c r="AJ344" s="47">
        <v>85513.01</v>
      </c>
      <c r="AK344" s="6" t="s">
        <v>786</v>
      </c>
    </row>
    <row r="345" spans="1:37" s="7" customFormat="1" ht="15" x14ac:dyDescent="0.25">
      <c r="A345" s="16">
        <f t="shared" si="112"/>
        <v>324</v>
      </c>
      <c r="B345" s="15" t="s">
        <v>6</v>
      </c>
      <c r="C345" s="14" t="s">
        <v>186</v>
      </c>
      <c r="D345" s="14" t="s">
        <v>5</v>
      </c>
      <c r="E345" s="14" t="s">
        <v>4</v>
      </c>
      <c r="F345" s="14" t="s">
        <v>3</v>
      </c>
      <c r="G345" s="13">
        <v>45078</v>
      </c>
      <c r="H345" s="13">
        <v>45260</v>
      </c>
      <c r="I345" s="12">
        <v>30800</v>
      </c>
      <c r="J345" s="12">
        <v>0</v>
      </c>
      <c r="K345" s="12">
        <v>0</v>
      </c>
      <c r="L345" s="12">
        <f t="shared" si="102"/>
        <v>883.96</v>
      </c>
      <c r="M345" s="12">
        <f t="shared" si="103"/>
        <v>2186.7999999999997</v>
      </c>
      <c r="N345" s="12">
        <f t="shared" si="104"/>
        <v>354.2</v>
      </c>
      <c r="O345" s="12">
        <f t="shared" si="105"/>
        <v>936.32</v>
      </c>
      <c r="P345" s="12">
        <f t="shared" si="106"/>
        <v>2183.7200000000003</v>
      </c>
      <c r="Q345" s="12"/>
      <c r="R345" s="12">
        <f t="shared" si="107"/>
        <v>6545</v>
      </c>
      <c r="S345" s="12">
        <v>0</v>
      </c>
      <c r="T345" s="12">
        <f t="shared" si="108"/>
        <v>1820.2800000000002</v>
      </c>
      <c r="U345" s="12">
        <f t="shared" si="109"/>
        <v>4724.7199999999993</v>
      </c>
      <c r="V345" s="12">
        <f t="shared" si="110"/>
        <v>28979.72</v>
      </c>
      <c r="W345" s="49">
        <f t="shared" si="111"/>
        <v>0</v>
      </c>
      <c r="X345">
        <v>117017475</v>
      </c>
      <c r="Y345" t="s">
        <v>186</v>
      </c>
      <c r="Z345" t="s">
        <v>5</v>
      </c>
      <c r="AA345">
        <v>18</v>
      </c>
      <c r="AB345" s="47">
        <v>30800</v>
      </c>
      <c r="AC345">
        <v>0</v>
      </c>
      <c r="AD345" s="47">
        <v>30800</v>
      </c>
      <c r="AE345">
        <v>883.96</v>
      </c>
      <c r="AF345">
        <v>0</v>
      </c>
      <c r="AG345">
        <v>936.32</v>
      </c>
      <c r="AH345">
        <v>0</v>
      </c>
      <c r="AI345" s="47">
        <v>1820.28</v>
      </c>
      <c r="AJ345" s="47">
        <v>28979.72</v>
      </c>
      <c r="AK345" s="6" t="s">
        <v>786</v>
      </c>
    </row>
    <row r="346" spans="1:37" s="7" customFormat="1" ht="15" x14ac:dyDescent="0.25">
      <c r="A346" s="16">
        <f t="shared" si="112"/>
        <v>325</v>
      </c>
      <c r="B346" s="15" t="s">
        <v>6</v>
      </c>
      <c r="C346" s="14" t="s">
        <v>185</v>
      </c>
      <c r="D346" s="14" t="s">
        <v>5</v>
      </c>
      <c r="E346" s="14" t="s">
        <v>4</v>
      </c>
      <c r="F346" s="14" t="s">
        <v>7</v>
      </c>
      <c r="G346" s="13">
        <v>45078</v>
      </c>
      <c r="H346" s="13">
        <v>45260</v>
      </c>
      <c r="I346" s="12">
        <v>27000</v>
      </c>
      <c r="J346" s="12">
        <v>0</v>
      </c>
      <c r="K346" s="12">
        <v>0</v>
      </c>
      <c r="L346" s="12">
        <f t="shared" si="102"/>
        <v>774.9</v>
      </c>
      <c r="M346" s="12">
        <f t="shared" si="103"/>
        <v>1916.9999999999998</v>
      </c>
      <c r="N346" s="12">
        <f t="shared" si="104"/>
        <v>310.5</v>
      </c>
      <c r="O346" s="12">
        <f t="shared" si="105"/>
        <v>820.8</v>
      </c>
      <c r="P346" s="12">
        <f t="shared" si="106"/>
        <v>1914.3000000000002</v>
      </c>
      <c r="Q346" s="12"/>
      <c r="R346" s="12">
        <f t="shared" si="107"/>
        <v>5737.5</v>
      </c>
      <c r="S346" s="12">
        <v>0</v>
      </c>
      <c r="T346" s="12">
        <f t="shared" si="108"/>
        <v>1595.6999999999998</v>
      </c>
      <c r="U346" s="12">
        <f t="shared" si="109"/>
        <v>4141.8</v>
      </c>
      <c r="V346" s="12">
        <f t="shared" si="110"/>
        <v>25404.3</v>
      </c>
      <c r="W346" s="49">
        <f t="shared" si="111"/>
        <v>0</v>
      </c>
      <c r="X346">
        <v>40222668952</v>
      </c>
      <c r="Y346" t="s">
        <v>185</v>
      </c>
      <c r="Z346" t="s">
        <v>5</v>
      </c>
      <c r="AA346">
        <v>20</v>
      </c>
      <c r="AB346" s="47">
        <v>27000</v>
      </c>
      <c r="AC346">
        <v>0</v>
      </c>
      <c r="AD346" s="47">
        <v>27000</v>
      </c>
      <c r="AE346">
        <v>774.9</v>
      </c>
      <c r="AF346">
        <v>0</v>
      </c>
      <c r="AG346">
        <v>820.8</v>
      </c>
      <c r="AH346">
        <v>0</v>
      </c>
      <c r="AI346" s="47">
        <v>1595.7</v>
      </c>
      <c r="AJ346" s="47">
        <v>25404.3</v>
      </c>
      <c r="AK346" s="6" t="s">
        <v>786</v>
      </c>
    </row>
    <row r="347" spans="1:37" s="7" customFormat="1" ht="15" x14ac:dyDescent="0.25">
      <c r="A347" s="16">
        <f t="shared" si="112"/>
        <v>326</v>
      </c>
      <c r="B347" s="15" t="s">
        <v>6</v>
      </c>
      <c r="C347" s="14" t="s">
        <v>184</v>
      </c>
      <c r="D347" s="14" t="s">
        <v>5</v>
      </c>
      <c r="E347" s="14" t="s">
        <v>4</v>
      </c>
      <c r="F347" s="14" t="s">
        <v>3</v>
      </c>
      <c r="G347" s="13">
        <v>45078</v>
      </c>
      <c r="H347" s="13">
        <v>45260</v>
      </c>
      <c r="I347" s="12">
        <v>30000</v>
      </c>
      <c r="J347" s="12">
        <v>0</v>
      </c>
      <c r="K347" s="12">
        <v>0</v>
      </c>
      <c r="L347" s="12">
        <f t="shared" si="102"/>
        <v>861</v>
      </c>
      <c r="M347" s="12">
        <f t="shared" si="103"/>
        <v>2130</v>
      </c>
      <c r="N347" s="12">
        <f t="shared" si="104"/>
        <v>345</v>
      </c>
      <c r="O347" s="12">
        <f t="shared" si="105"/>
        <v>912</v>
      </c>
      <c r="P347" s="12">
        <f t="shared" si="106"/>
        <v>2127</v>
      </c>
      <c r="Q347" s="12"/>
      <c r="R347" s="12">
        <f t="shared" si="107"/>
        <v>6375</v>
      </c>
      <c r="S347" s="12">
        <v>0</v>
      </c>
      <c r="T347" s="12">
        <f t="shared" si="108"/>
        <v>1773</v>
      </c>
      <c r="U347" s="12">
        <f t="shared" si="109"/>
        <v>4602</v>
      </c>
      <c r="V347" s="12">
        <f t="shared" si="110"/>
        <v>28227</v>
      </c>
      <c r="W347" s="49">
        <f t="shared" si="111"/>
        <v>0</v>
      </c>
      <c r="X347">
        <v>40226186357</v>
      </c>
      <c r="Y347" t="s">
        <v>184</v>
      </c>
      <c r="Z347" t="s">
        <v>5</v>
      </c>
      <c r="AA347">
        <v>23</v>
      </c>
      <c r="AB347" s="47">
        <v>30000</v>
      </c>
      <c r="AC347">
        <v>0</v>
      </c>
      <c r="AD347" s="47">
        <v>30000</v>
      </c>
      <c r="AE347">
        <v>861</v>
      </c>
      <c r="AF347">
        <v>0</v>
      </c>
      <c r="AG347">
        <v>912</v>
      </c>
      <c r="AH347">
        <v>0</v>
      </c>
      <c r="AI347" s="47">
        <v>1773</v>
      </c>
      <c r="AJ347" s="47">
        <v>28227</v>
      </c>
      <c r="AK347" s="6" t="s">
        <v>786</v>
      </c>
    </row>
    <row r="348" spans="1:37" s="7" customFormat="1" ht="15" x14ac:dyDescent="0.25">
      <c r="A348" s="16">
        <f t="shared" si="112"/>
        <v>327</v>
      </c>
      <c r="B348" s="15" t="s">
        <v>6</v>
      </c>
      <c r="C348" s="14" t="s">
        <v>183</v>
      </c>
      <c r="D348" s="14" t="s">
        <v>5</v>
      </c>
      <c r="E348" s="14" t="s">
        <v>4</v>
      </c>
      <c r="F348" s="14" t="s">
        <v>3</v>
      </c>
      <c r="G348" s="13">
        <v>45078</v>
      </c>
      <c r="H348" s="13">
        <v>45260</v>
      </c>
      <c r="I348" s="12">
        <v>60000</v>
      </c>
      <c r="J348" s="12">
        <v>3486.68</v>
      </c>
      <c r="K348" s="12">
        <v>0</v>
      </c>
      <c r="L348" s="12">
        <f t="shared" si="102"/>
        <v>1722</v>
      </c>
      <c r="M348" s="12">
        <f t="shared" si="103"/>
        <v>4260</v>
      </c>
      <c r="N348" s="12">
        <f t="shared" si="104"/>
        <v>690</v>
      </c>
      <c r="O348" s="12">
        <f t="shared" si="105"/>
        <v>1824</v>
      </c>
      <c r="P348" s="12">
        <f t="shared" si="106"/>
        <v>4254</v>
      </c>
      <c r="Q348" s="12"/>
      <c r="R348" s="12">
        <f t="shared" si="107"/>
        <v>12750</v>
      </c>
      <c r="S348" s="12">
        <v>0</v>
      </c>
      <c r="T348" s="12">
        <f t="shared" si="108"/>
        <v>7032.68</v>
      </c>
      <c r="U348" s="12">
        <f t="shared" si="109"/>
        <v>9204</v>
      </c>
      <c r="V348" s="12">
        <f t="shared" si="110"/>
        <v>52967.32</v>
      </c>
      <c r="W348" s="49">
        <f t="shared" si="111"/>
        <v>0</v>
      </c>
      <c r="X348">
        <v>104859723</v>
      </c>
      <c r="Y348" t="s">
        <v>183</v>
      </c>
      <c r="Z348" t="s">
        <v>5</v>
      </c>
      <c r="AA348">
        <v>25</v>
      </c>
      <c r="AB348" s="47">
        <v>60000</v>
      </c>
      <c r="AC348">
        <v>0</v>
      </c>
      <c r="AD348" s="47">
        <v>60000</v>
      </c>
      <c r="AE348" s="47">
        <v>1722</v>
      </c>
      <c r="AF348" s="47">
        <v>3486.68</v>
      </c>
      <c r="AG348" s="47">
        <v>1824</v>
      </c>
      <c r="AH348">
        <v>0</v>
      </c>
      <c r="AI348" s="47">
        <v>7032.68</v>
      </c>
      <c r="AJ348" s="47">
        <v>52967.32</v>
      </c>
      <c r="AK348" s="6" t="s">
        <v>786</v>
      </c>
    </row>
    <row r="349" spans="1:37" s="7" customFormat="1" ht="15" x14ac:dyDescent="0.25">
      <c r="A349" s="16">
        <f t="shared" si="112"/>
        <v>328</v>
      </c>
      <c r="B349" s="15" t="s">
        <v>6</v>
      </c>
      <c r="C349" s="14" t="s">
        <v>182</v>
      </c>
      <c r="D349" s="14" t="s">
        <v>5</v>
      </c>
      <c r="E349" s="14" t="s">
        <v>4</v>
      </c>
      <c r="F349" s="14" t="s">
        <v>7</v>
      </c>
      <c r="G349" s="13">
        <v>45078</v>
      </c>
      <c r="H349" s="13">
        <v>45260</v>
      </c>
      <c r="I349" s="12">
        <v>108000</v>
      </c>
      <c r="J349" s="12">
        <v>13987.17</v>
      </c>
      <c r="K349" s="12">
        <v>0</v>
      </c>
      <c r="L349" s="12">
        <f t="shared" si="102"/>
        <v>3099.6</v>
      </c>
      <c r="M349" s="12">
        <f t="shared" si="103"/>
        <v>7667.9999999999991</v>
      </c>
      <c r="N349" s="12">
        <f t="shared" si="104"/>
        <v>1242</v>
      </c>
      <c r="O349" s="12">
        <f t="shared" si="105"/>
        <v>3283.2</v>
      </c>
      <c r="P349" s="12">
        <f t="shared" si="106"/>
        <v>7657.2000000000007</v>
      </c>
      <c r="Q349" s="12"/>
      <c r="R349" s="12">
        <f t="shared" si="107"/>
        <v>22950</v>
      </c>
      <c r="S349" s="12">
        <v>0</v>
      </c>
      <c r="T349" s="12">
        <f t="shared" si="108"/>
        <v>20369.97</v>
      </c>
      <c r="U349" s="12">
        <f t="shared" si="109"/>
        <v>16567.2</v>
      </c>
      <c r="V349" s="12">
        <f t="shared" si="110"/>
        <v>87630.03</v>
      </c>
      <c r="W349" s="49">
        <f t="shared" si="111"/>
        <v>0</v>
      </c>
      <c r="X349">
        <v>2300590433</v>
      </c>
      <c r="Y349" t="s">
        <v>182</v>
      </c>
      <c r="Z349" t="s">
        <v>5</v>
      </c>
      <c r="AA349">
        <v>27</v>
      </c>
      <c r="AB349" s="47">
        <v>108000</v>
      </c>
      <c r="AC349">
        <v>0</v>
      </c>
      <c r="AD349" s="47">
        <v>108000</v>
      </c>
      <c r="AE349" s="47">
        <v>3099.6</v>
      </c>
      <c r="AF349" s="47">
        <v>13987.17</v>
      </c>
      <c r="AG349" s="47">
        <v>3283.2</v>
      </c>
      <c r="AH349">
        <v>0</v>
      </c>
      <c r="AI349" s="47">
        <v>20369.97</v>
      </c>
      <c r="AJ349" s="47">
        <v>87630.03</v>
      </c>
      <c r="AK349" s="6" t="s">
        <v>786</v>
      </c>
    </row>
    <row r="350" spans="1:37" s="6" customFormat="1" ht="15" x14ac:dyDescent="0.25">
      <c r="A350" s="16">
        <f t="shared" si="112"/>
        <v>329</v>
      </c>
      <c r="B350" s="15" t="s">
        <v>6</v>
      </c>
      <c r="C350" s="14" t="s">
        <v>181</v>
      </c>
      <c r="D350" s="14" t="s">
        <v>5</v>
      </c>
      <c r="E350" s="14" t="s">
        <v>4</v>
      </c>
      <c r="F350" s="14" t="s">
        <v>7</v>
      </c>
      <c r="G350" s="13">
        <v>45078</v>
      </c>
      <c r="H350" s="13">
        <v>45260</v>
      </c>
      <c r="I350" s="12">
        <v>117000</v>
      </c>
      <c r="J350" s="12">
        <v>16104.19</v>
      </c>
      <c r="K350" s="12">
        <v>0</v>
      </c>
      <c r="L350" s="12">
        <f t="shared" si="102"/>
        <v>3357.9</v>
      </c>
      <c r="M350" s="12">
        <f t="shared" si="103"/>
        <v>8307</v>
      </c>
      <c r="N350" s="12">
        <f t="shared" si="104"/>
        <v>1345.5</v>
      </c>
      <c r="O350" s="12">
        <f t="shared" si="105"/>
        <v>3556.8</v>
      </c>
      <c r="P350" s="12">
        <f t="shared" si="106"/>
        <v>8295.3000000000011</v>
      </c>
      <c r="Q350" s="12"/>
      <c r="R350" s="12">
        <f t="shared" si="107"/>
        <v>24862.5</v>
      </c>
      <c r="S350" s="12">
        <v>0</v>
      </c>
      <c r="T350" s="12">
        <f t="shared" si="108"/>
        <v>23018.89</v>
      </c>
      <c r="U350" s="12">
        <f t="shared" si="109"/>
        <v>17947.800000000003</v>
      </c>
      <c r="V350" s="12">
        <f t="shared" si="110"/>
        <v>93981.11</v>
      </c>
      <c r="W350" s="49">
        <f t="shared" si="111"/>
        <v>0</v>
      </c>
      <c r="X350">
        <v>2300498298</v>
      </c>
      <c r="Y350" t="s">
        <v>181</v>
      </c>
      <c r="Z350" t="s">
        <v>5</v>
      </c>
      <c r="AA350">
        <v>29</v>
      </c>
      <c r="AB350" s="47">
        <v>117000</v>
      </c>
      <c r="AC350">
        <v>0</v>
      </c>
      <c r="AD350" s="47">
        <v>117000</v>
      </c>
      <c r="AE350" s="47">
        <v>3357.9</v>
      </c>
      <c r="AF350" s="47">
        <v>16104.19</v>
      </c>
      <c r="AG350" s="47">
        <v>3556.8</v>
      </c>
      <c r="AH350">
        <v>0</v>
      </c>
      <c r="AI350" s="47">
        <v>23018.89</v>
      </c>
      <c r="AJ350" s="47">
        <v>93981.11</v>
      </c>
      <c r="AK350" s="6" t="s">
        <v>786</v>
      </c>
    </row>
    <row r="351" spans="1:37" s="7" customFormat="1" ht="15" x14ac:dyDescent="0.25">
      <c r="A351" s="16">
        <f t="shared" si="112"/>
        <v>330</v>
      </c>
      <c r="B351" s="15" t="s">
        <v>6</v>
      </c>
      <c r="C351" s="14" t="s">
        <v>180</v>
      </c>
      <c r="D351" s="14" t="s">
        <v>5</v>
      </c>
      <c r="E351" s="14" t="s">
        <v>4</v>
      </c>
      <c r="F351" s="14" t="s">
        <v>3</v>
      </c>
      <c r="G351" s="13">
        <v>45078</v>
      </c>
      <c r="H351" s="13">
        <v>45260</v>
      </c>
      <c r="I351" s="12">
        <v>39600</v>
      </c>
      <c r="J351" s="12">
        <v>386.2</v>
      </c>
      <c r="K351" s="12">
        <v>0</v>
      </c>
      <c r="L351" s="12">
        <f t="shared" si="102"/>
        <v>1136.52</v>
      </c>
      <c r="M351" s="12">
        <f t="shared" si="103"/>
        <v>2811.6</v>
      </c>
      <c r="N351" s="12">
        <f t="shared" si="104"/>
        <v>455.4</v>
      </c>
      <c r="O351" s="12">
        <f t="shared" si="105"/>
        <v>1203.8399999999999</v>
      </c>
      <c r="P351" s="12">
        <f t="shared" si="106"/>
        <v>2807.6400000000003</v>
      </c>
      <c r="Q351" s="12"/>
      <c r="R351" s="12">
        <f t="shared" si="107"/>
        <v>8415</v>
      </c>
      <c r="S351" s="12">
        <v>0</v>
      </c>
      <c r="T351" s="12">
        <f t="shared" si="108"/>
        <v>2726.5599999999995</v>
      </c>
      <c r="U351" s="12">
        <f t="shared" si="109"/>
        <v>6074.64</v>
      </c>
      <c r="V351" s="12">
        <f t="shared" si="110"/>
        <v>36873.440000000002</v>
      </c>
      <c r="W351" s="49">
        <f t="shared" si="111"/>
        <v>0</v>
      </c>
      <c r="X351">
        <v>40223074697</v>
      </c>
      <c r="Y351" t="s">
        <v>180</v>
      </c>
      <c r="Z351" t="s">
        <v>5</v>
      </c>
      <c r="AA351">
        <v>35</v>
      </c>
      <c r="AB351" s="47">
        <v>39600</v>
      </c>
      <c r="AC351">
        <v>0</v>
      </c>
      <c r="AD351" s="47">
        <v>39600</v>
      </c>
      <c r="AE351" s="47">
        <v>1136.52</v>
      </c>
      <c r="AF351">
        <v>386.2</v>
      </c>
      <c r="AG351" s="47">
        <v>1203.8399999999999</v>
      </c>
      <c r="AH351">
        <v>0</v>
      </c>
      <c r="AI351" s="47">
        <v>2726.56</v>
      </c>
      <c r="AJ351" s="47">
        <v>36873.440000000002</v>
      </c>
      <c r="AK351" s="6" t="s">
        <v>786</v>
      </c>
    </row>
    <row r="352" spans="1:37" s="6" customFormat="1" ht="12" customHeight="1" x14ac:dyDescent="0.25">
      <c r="A352" s="16">
        <f t="shared" si="112"/>
        <v>331</v>
      </c>
      <c r="B352" s="15" t="s">
        <v>6</v>
      </c>
      <c r="C352" s="14" t="s">
        <v>179</v>
      </c>
      <c r="D352" s="14" t="s">
        <v>5</v>
      </c>
      <c r="E352" s="14" t="s">
        <v>4</v>
      </c>
      <c r="F352" s="14" t="s">
        <v>7</v>
      </c>
      <c r="G352" s="13">
        <v>45078</v>
      </c>
      <c r="H352" s="13">
        <v>45260</v>
      </c>
      <c r="I352" s="12">
        <v>120000</v>
      </c>
      <c r="J352" s="12">
        <v>16809.87</v>
      </c>
      <c r="K352" s="12">
        <v>0</v>
      </c>
      <c r="L352" s="12">
        <f t="shared" si="102"/>
        <v>3444</v>
      </c>
      <c r="M352" s="12">
        <f t="shared" si="103"/>
        <v>8520</v>
      </c>
      <c r="N352" s="12">
        <f t="shared" si="104"/>
        <v>1380</v>
      </c>
      <c r="O352" s="12">
        <f t="shared" si="105"/>
        <v>3648</v>
      </c>
      <c r="P352" s="12">
        <f t="shared" si="106"/>
        <v>8508</v>
      </c>
      <c r="Q352" s="12"/>
      <c r="R352" s="12">
        <f t="shared" si="107"/>
        <v>25500</v>
      </c>
      <c r="S352" s="12">
        <v>0</v>
      </c>
      <c r="T352" s="12">
        <f t="shared" si="108"/>
        <v>23901.87</v>
      </c>
      <c r="U352" s="12">
        <f t="shared" si="109"/>
        <v>18408</v>
      </c>
      <c r="V352" s="12">
        <f t="shared" si="110"/>
        <v>96098.13</v>
      </c>
      <c r="W352" s="49">
        <f t="shared" si="111"/>
        <v>0</v>
      </c>
      <c r="X352">
        <v>2300093842</v>
      </c>
      <c r="Y352" t="s">
        <v>179</v>
      </c>
      <c r="Z352" t="s">
        <v>5</v>
      </c>
      <c r="AA352">
        <v>39</v>
      </c>
      <c r="AB352" s="47">
        <v>120000</v>
      </c>
      <c r="AC352">
        <v>0</v>
      </c>
      <c r="AD352" s="47">
        <v>120000</v>
      </c>
      <c r="AE352" s="47">
        <v>3444</v>
      </c>
      <c r="AF352" s="47">
        <v>16809.87</v>
      </c>
      <c r="AG352" s="47">
        <v>3648</v>
      </c>
      <c r="AH352">
        <v>0</v>
      </c>
      <c r="AI352" s="47">
        <v>23901.87</v>
      </c>
      <c r="AJ352" s="47">
        <v>96098.13</v>
      </c>
      <c r="AK352" s="6" t="s">
        <v>787</v>
      </c>
    </row>
    <row r="353" spans="1:37" s="7" customFormat="1" ht="15" x14ac:dyDescent="0.25">
      <c r="A353" s="16">
        <f t="shared" si="112"/>
        <v>332</v>
      </c>
      <c r="B353" s="15" t="s">
        <v>6</v>
      </c>
      <c r="C353" s="14" t="s">
        <v>178</v>
      </c>
      <c r="D353" s="14" t="s">
        <v>5</v>
      </c>
      <c r="E353" s="14" t="s">
        <v>4</v>
      </c>
      <c r="F353" s="14" t="s">
        <v>7</v>
      </c>
      <c r="G353" s="13">
        <v>45078</v>
      </c>
      <c r="H353" s="13">
        <v>45260</v>
      </c>
      <c r="I353" s="12">
        <v>30800</v>
      </c>
      <c r="J353" s="12">
        <v>0</v>
      </c>
      <c r="K353" s="12">
        <v>0</v>
      </c>
      <c r="L353" s="12">
        <f t="shared" si="102"/>
        <v>883.96</v>
      </c>
      <c r="M353" s="12">
        <f t="shared" si="103"/>
        <v>2186.7999999999997</v>
      </c>
      <c r="N353" s="12">
        <f t="shared" si="104"/>
        <v>354.2</v>
      </c>
      <c r="O353" s="12">
        <f t="shared" si="105"/>
        <v>936.32</v>
      </c>
      <c r="P353" s="12">
        <f t="shared" si="106"/>
        <v>2183.7200000000003</v>
      </c>
      <c r="Q353" s="12"/>
      <c r="R353" s="12">
        <f t="shared" si="107"/>
        <v>6545</v>
      </c>
      <c r="S353" s="12">
        <v>0</v>
      </c>
      <c r="T353" s="12">
        <f t="shared" si="108"/>
        <v>1820.2800000000002</v>
      </c>
      <c r="U353" s="12">
        <f t="shared" si="109"/>
        <v>4724.7199999999993</v>
      </c>
      <c r="V353" s="12">
        <f t="shared" si="110"/>
        <v>28979.72</v>
      </c>
      <c r="W353" s="49">
        <f t="shared" si="111"/>
        <v>0</v>
      </c>
      <c r="X353">
        <v>2300973001</v>
      </c>
      <c r="Y353" t="s">
        <v>178</v>
      </c>
      <c r="Z353" t="s">
        <v>5</v>
      </c>
      <c r="AA353">
        <v>44</v>
      </c>
      <c r="AB353" s="47">
        <v>30800</v>
      </c>
      <c r="AC353">
        <v>0</v>
      </c>
      <c r="AD353" s="47">
        <v>30800</v>
      </c>
      <c r="AE353">
        <v>883.96</v>
      </c>
      <c r="AF353">
        <v>0</v>
      </c>
      <c r="AG353">
        <v>936.32</v>
      </c>
      <c r="AH353">
        <v>0</v>
      </c>
      <c r="AI353" s="47">
        <v>1820.28</v>
      </c>
      <c r="AJ353" s="47">
        <v>28979.72</v>
      </c>
      <c r="AK353" s="6" t="s">
        <v>787</v>
      </c>
    </row>
    <row r="354" spans="1:37" s="7" customFormat="1" ht="15" x14ac:dyDescent="0.25">
      <c r="A354" s="16">
        <f t="shared" si="112"/>
        <v>333</v>
      </c>
      <c r="B354" s="15" t="s">
        <v>6</v>
      </c>
      <c r="C354" s="14" t="s">
        <v>177</v>
      </c>
      <c r="D354" s="14" t="s">
        <v>5</v>
      </c>
      <c r="E354" s="14" t="s">
        <v>4</v>
      </c>
      <c r="F354" s="14" t="s">
        <v>7</v>
      </c>
      <c r="G354" s="13">
        <v>45078</v>
      </c>
      <c r="H354" s="13">
        <v>45260</v>
      </c>
      <c r="I354" s="12">
        <v>36000</v>
      </c>
      <c r="J354" s="12">
        <v>0</v>
      </c>
      <c r="K354" s="12">
        <v>0</v>
      </c>
      <c r="L354" s="12">
        <f t="shared" si="102"/>
        <v>1033.2</v>
      </c>
      <c r="M354" s="12">
        <f t="shared" si="103"/>
        <v>2555.9999999999995</v>
      </c>
      <c r="N354" s="12">
        <f t="shared" si="104"/>
        <v>414</v>
      </c>
      <c r="O354" s="12">
        <f t="shared" si="105"/>
        <v>1094.4000000000001</v>
      </c>
      <c r="P354" s="12">
        <f t="shared" si="106"/>
        <v>2552.4</v>
      </c>
      <c r="Q354" s="12"/>
      <c r="R354" s="12">
        <f t="shared" si="107"/>
        <v>7650</v>
      </c>
      <c r="S354" s="12">
        <v>0</v>
      </c>
      <c r="T354" s="12">
        <f t="shared" si="108"/>
        <v>2127.6000000000004</v>
      </c>
      <c r="U354" s="12">
        <f t="shared" si="109"/>
        <v>5522.4</v>
      </c>
      <c r="V354" s="12">
        <f t="shared" si="110"/>
        <v>33872.400000000001</v>
      </c>
      <c r="W354" s="49">
        <f t="shared" si="111"/>
        <v>0</v>
      </c>
      <c r="X354">
        <v>5601051542</v>
      </c>
      <c r="Y354" t="s">
        <v>177</v>
      </c>
      <c r="Z354" t="s">
        <v>5</v>
      </c>
      <c r="AA354">
        <v>48</v>
      </c>
      <c r="AB354" s="47">
        <v>36000</v>
      </c>
      <c r="AC354">
        <v>0</v>
      </c>
      <c r="AD354" s="47">
        <v>36000</v>
      </c>
      <c r="AE354" s="47">
        <v>1033.2</v>
      </c>
      <c r="AF354">
        <v>0</v>
      </c>
      <c r="AG354" s="47">
        <v>1094.4000000000001</v>
      </c>
      <c r="AH354">
        <v>0</v>
      </c>
      <c r="AI354" s="47">
        <v>2127.6</v>
      </c>
      <c r="AJ354" s="47">
        <v>33872.400000000001</v>
      </c>
      <c r="AK354" s="6" t="s">
        <v>786</v>
      </c>
    </row>
    <row r="355" spans="1:37" s="7" customFormat="1" ht="15" x14ac:dyDescent="0.25">
      <c r="A355" s="16">
        <f t="shared" si="112"/>
        <v>334</v>
      </c>
      <c r="B355" s="15" t="s">
        <v>6</v>
      </c>
      <c r="C355" s="14" t="s">
        <v>176</v>
      </c>
      <c r="D355" s="14" t="s">
        <v>5</v>
      </c>
      <c r="E355" s="14" t="s">
        <v>4</v>
      </c>
      <c r="F355" s="14" t="s">
        <v>7</v>
      </c>
      <c r="G355" s="13">
        <v>45078</v>
      </c>
      <c r="H355" s="13">
        <v>45260</v>
      </c>
      <c r="I355" s="12">
        <v>24000</v>
      </c>
      <c r="J355" s="12">
        <v>0</v>
      </c>
      <c r="K355" s="12">
        <v>0</v>
      </c>
      <c r="L355" s="12">
        <f t="shared" si="102"/>
        <v>688.8</v>
      </c>
      <c r="M355" s="12">
        <f t="shared" si="103"/>
        <v>1703.9999999999998</v>
      </c>
      <c r="N355" s="12">
        <f t="shared" si="104"/>
        <v>276</v>
      </c>
      <c r="O355" s="12">
        <f t="shared" si="105"/>
        <v>729.6</v>
      </c>
      <c r="P355" s="12">
        <f t="shared" si="106"/>
        <v>1701.6000000000001</v>
      </c>
      <c r="Q355" s="12"/>
      <c r="R355" s="12">
        <f t="shared" si="107"/>
        <v>5100</v>
      </c>
      <c r="S355" s="12">
        <v>0</v>
      </c>
      <c r="T355" s="12">
        <f t="shared" si="108"/>
        <v>1418.4</v>
      </c>
      <c r="U355" s="12">
        <f t="shared" si="109"/>
        <v>3681.6</v>
      </c>
      <c r="V355" s="12">
        <f t="shared" si="110"/>
        <v>22581.599999999999</v>
      </c>
      <c r="W355" s="49">
        <f t="shared" si="111"/>
        <v>0</v>
      </c>
      <c r="X355">
        <v>40220238238</v>
      </c>
      <c r="Y355" t="s">
        <v>176</v>
      </c>
      <c r="Z355" t="s">
        <v>5</v>
      </c>
      <c r="AA355">
        <v>64</v>
      </c>
      <c r="AB355" s="47">
        <v>24000</v>
      </c>
      <c r="AC355">
        <v>0</v>
      </c>
      <c r="AD355" s="47">
        <v>24000</v>
      </c>
      <c r="AE355">
        <v>688.8</v>
      </c>
      <c r="AF355">
        <v>0</v>
      </c>
      <c r="AG355">
        <v>729.6</v>
      </c>
      <c r="AH355">
        <v>0</v>
      </c>
      <c r="AI355" s="47">
        <v>1418.4</v>
      </c>
      <c r="AJ355" s="47">
        <v>22581.599999999999</v>
      </c>
      <c r="AK355" s="6" t="s">
        <v>786</v>
      </c>
    </row>
    <row r="356" spans="1:37" s="7" customFormat="1" ht="15" customHeight="1" x14ac:dyDescent="0.25">
      <c r="A356" s="16">
        <f t="shared" si="112"/>
        <v>335</v>
      </c>
      <c r="B356" s="15" t="s">
        <v>6</v>
      </c>
      <c r="C356" s="14" t="s">
        <v>175</v>
      </c>
      <c r="D356" s="14" t="s">
        <v>5</v>
      </c>
      <c r="E356" s="14" t="s">
        <v>4</v>
      </c>
      <c r="F356" s="14" t="s">
        <v>3</v>
      </c>
      <c r="G356" s="13">
        <v>45078</v>
      </c>
      <c r="H356" s="13">
        <v>45260</v>
      </c>
      <c r="I356" s="12">
        <v>12000</v>
      </c>
      <c r="J356" s="12">
        <v>0</v>
      </c>
      <c r="K356" s="12">
        <v>0</v>
      </c>
      <c r="L356" s="12">
        <f t="shared" si="102"/>
        <v>344.4</v>
      </c>
      <c r="M356" s="12">
        <f t="shared" si="103"/>
        <v>851.99999999999989</v>
      </c>
      <c r="N356" s="12">
        <f t="shared" si="104"/>
        <v>138</v>
      </c>
      <c r="O356" s="12">
        <f t="shared" si="105"/>
        <v>364.8</v>
      </c>
      <c r="P356" s="12">
        <f t="shared" si="106"/>
        <v>850.80000000000007</v>
      </c>
      <c r="Q356" s="12"/>
      <c r="R356" s="12">
        <f t="shared" si="107"/>
        <v>2550</v>
      </c>
      <c r="S356" s="12">
        <v>0</v>
      </c>
      <c r="T356" s="12">
        <f t="shared" si="108"/>
        <v>709.2</v>
      </c>
      <c r="U356" s="12">
        <f t="shared" si="109"/>
        <v>1840.8</v>
      </c>
      <c r="V356" s="12">
        <f t="shared" si="110"/>
        <v>11290.8</v>
      </c>
      <c r="W356" s="49">
        <f t="shared" si="111"/>
        <v>0</v>
      </c>
      <c r="X356">
        <v>2400142804</v>
      </c>
      <c r="Y356" t="s">
        <v>175</v>
      </c>
      <c r="Z356" t="s">
        <v>5</v>
      </c>
      <c r="AA356">
        <v>66</v>
      </c>
      <c r="AB356" s="47">
        <v>12000</v>
      </c>
      <c r="AC356">
        <v>0</v>
      </c>
      <c r="AD356" s="47">
        <v>12000</v>
      </c>
      <c r="AE356">
        <v>344.4</v>
      </c>
      <c r="AF356">
        <v>0</v>
      </c>
      <c r="AG356">
        <v>364.8</v>
      </c>
      <c r="AH356">
        <v>0</v>
      </c>
      <c r="AI356">
        <v>709.2</v>
      </c>
      <c r="AJ356" s="47">
        <v>11290.8</v>
      </c>
      <c r="AK356" s="6" t="s">
        <v>786</v>
      </c>
    </row>
    <row r="357" spans="1:37" s="7" customFormat="1" ht="15" x14ac:dyDescent="0.25">
      <c r="A357" s="16">
        <f t="shared" si="112"/>
        <v>336</v>
      </c>
      <c r="B357" s="15" t="s">
        <v>6</v>
      </c>
      <c r="C357" s="14" t="s">
        <v>174</v>
      </c>
      <c r="D357" s="14" t="s">
        <v>5</v>
      </c>
      <c r="E357" s="14" t="s">
        <v>4</v>
      </c>
      <c r="F357" s="14" t="s">
        <v>3</v>
      </c>
      <c r="G357" s="13">
        <v>45078</v>
      </c>
      <c r="H357" s="13">
        <v>45260</v>
      </c>
      <c r="I357" s="12">
        <v>26400</v>
      </c>
      <c r="J357" s="12">
        <v>0</v>
      </c>
      <c r="K357" s="12">
        <v>0</v>
      </c>
      <c r="L357" s="12">
        <f t="shared" si="102"/>
        <v>757.68</v>
      </c>
      <c r="M357" s="12">
        <f t="shared" si="103"/>
        <v>1874.3999999999999</v>
      </c>
      <c r="N357" s="12">
        <f t="shared" si="104"/>
        <v>303.60000000000002</v>
      </c>
      <c r="O357" s="12">
        <f t="shared" si="105"/>
        <v>802.56</v>
      </c>
      <c r="P357" s="12">
        <f t="shared" si="106"/>
        <v>1871.7600000000002</v>
      </c>
      <c r="Q357" s="12"/>
      <c r="R357" s="12">
        <f t="shared" si="107"/>
        <v>5610</v>
      </c>
      <c r="S357" s="12">
        <v>0</v>
      </c>
      <c r="T357" s="12">
        <f t="shared" si="108"/>
        <v>1560.2399999999998</v>
      </c>
      <c r="U357" s="12">
        <f t="shared" si="109"/>
        <v>4049.76</v>
      </c>
      <c r="V357" s="12">
        <f t="shared" si="110"/>
        <v>24839.760000000002</v>
      </c>
      <c r="W357" s="49">
        <f t="shared" si="111"/>
        <v>0</v>
      </c>
      <c r="X357">
        <v>40227808611</v>
      </c>
      <c r="Y357" t="s">
        <v>174</v>
      </c>
      <c r="Z357" t="s">
        <v>5</v>
      </c>
      <c r="AA357">
        <v>72</v>
      </c>
      <c r="AB357" s="47">
        <v>26400</v>
      </c>
      <c r="AC357">
        <v>0</v>
      </c>
      <c r="AD357" s="47">
        <v>26400</v>
      </c>
      <c r="AE357">
        <v>757.68</v>
      </c>
      <c r="AF357">
        <v>0</v>
      </c>
      <c r="AG357">
        <v>802.56</v>
      </c>
      <c r="AH357">
        <v>0</v>
      </c>
      <c r="AI357" s="47">
        <v>1560.24</v>
      </c>
      <c r="AJ357" s="47">
        <v>24839.759999999998</v>
      </c>
      <c r="AK357" s="6" t="s">
        <v>787</v>
      </c>
    </row>
    <row r="358" spans="1:37" s="6" customFormat="1" ht="15" x14ac:dyDescent="0.25">
      <c r="A358" s="16">
        <f t="shared" si="112"/>
        <v>337</v>
      </c>
      <c r="B358" s="15" t="s">
        <v>6</v>
      </c>
      <c r="C358" s="14" t="s">
        <v>173</v>
      </c>
      <c r="D358" s="14" t="s">
        <v>5</v>
      </c>
      <c r="E358" s="14" t="s">
        <v>4</v>
      </c>
      <c r="F358" s="14" t="s">
        <v>7</v>
      </c>
      <c r="G358" s="13">
        <v>45078</v>
      </c>
      <c r="H358" s="13">
        <v>45260</v>
      </c>
      <c r="I358" s="12">
        <v>45000</v>
      </c>
      <c r="J358" s="12">
        <v>0</v>
      </c>
      <c r="K358" s="12">
        <v>0</v>
      </c>
      <c r="L358" s="12">
        <f t="shared" si="102"/>
        <v>1291.5</v>
      </c>
      <c r="M358" s="12">
        <f t="shared" si="103"/>
        <v>3194.9999999999995</v>
      </c>
      <c r="N358" s="12">
        <f t="shared" si="104"/>
        <v>517.5</v>
      </c>
      <c r="O358" s="12">
        <f t="shared" si="105"/>
        <v>1368</v>
      </c>
      <c r="P358" s="12">
        <f t="shared" si="106"/>
        <v>3190.5</v>
      </c>
      <c r="Q358" s="12"/>
      <c r="R358" s="12">
        <f t="shared" si="107"/>
        <v>9562.5</v>
      </c>
      <c r="S358" s="12">
        <v>0</v>
      </c>
      <c r="T358" s="12">
        <f t="shared" si="108"/>
        <v>2659.5</v>
      </c>
      <c r="U358" s="12">
        <f t="shared" si="109"/>
        <v>6903</v>
      </c>
      <c r="V358" s="12">
        <f t="shared" si="110"/>
        <v>42340.5</v>
      </c>
      <c r="W358" s="49">
        <f t="shared" si="111"/>
        <v>0</v>
      </c>
      <c r="X358">
        <v>2301466500</v>
      </c>
      <c r="Y358" t="s">
        <v>173</v>
      </c>
      <c r="Z358" t="s">
        <v>5</v>
      </c>
      <c r="AA358">
        <v>76</v>
      </c>
      <c r="AB358" s="47">
        <v>45000</v>
      </c>
      <c r="AC358">
        <v>0</v>
      </c>
      <c r="AD358" s="47">
        <v>45000</v>
      </c>
      <c r="AE358" s="47">
        <v>1291.5</v>
      </c>
      <c r="AF358">
        <v>0</v>
      </c>
      <c r="AG358" s="47">
        <v>1368</v>
      </c>
      <c r="AH358">
        <v>0</v>
      </c>
      <c r="AI358" s="47">
        <v>2659.5</v>
      </c>
      <c r="AJ358" s="47">
        <v>42340.5</v>
      </c>
      <c r="AK358" s="6" t="s">
        <v>787</v>
      </c>
    </row>
    <row r="359" spans="1:37" s="6" customFormat="1" ht="15" x14ac:dyDescent="0.25">
      <c r="A359" s="16">
        <f t="shared" si="112"/>
        <v>338</v>
      </c>
      <c r="B359" s="15" t="s">
        <v>6</v>
      </c>
      <c r="C359" s="14" t="s">
        <v>172</v>
      </c>
      <c r="D359" s="14" t="s">
        <v>5</v>
      </c>
      <c r="E359" s="14" t="s">
        <v>4</v>
      </c>
      <c r="F359" s="14" t="s">
        <v>7</v>
      </c>
      <c r="G359" s="13">
        <v>45078</v>
      </c>
      <c r="H359" s="13">
        <v>45260</v>
      </c>
      <c r="I359" s="12">
        <v>45000</v>
      </c>
      <c r="J359" s="12">
        <v>0</v>
      </c>
      <c r="K359" s="12">
        <v>0</v>
      </c>
      <c r="L359" s="12">
        <f t="shared" si="102"/>
        <v>1291.5</v>
      </c>
      <c r="M359" s="12">
        <f t="shared" si="103"/>
        <v>3194.9999999999995</v>
      </c>
      <c r="N359" s="12">
        <f t="shared" si="104"/>
        <v>517.5</v>
      </c>
      <c r="O359" s="12">
        <f t="shared" si="105"/>
        <v>1368</v>
      </c>
      <c r="P359" s="12">
        <f t="shared" si="106"/>
        <v>3190.5</v>
      </c>
      <c r="Q359" s="12">
        <v>1587.38</v>
      </c>
      <c r="R359" s="12">
        <f t="shared" si="107"/>
        <v>9562.5</v>
      </c>
      <c r="S359" s="12">
        <v>0</v>
      </c>
      <c r="T359" s="12">
        <f t="shared" si="108"/>
        <v>4246.88</v>
      </c>
      <c r="U359" s="12">
        <f t="shared" si="109"/>
        <v>6903</v>
      </c>
      <c r="V359" s="12">
        <f t="shared" si="110"/>
        <v>40753.120000000003</v>
      </c>
      <c r="W359" s="49">
        <f t="shared" si="111"/>
        <v>0</v>
      </c>
      <c r="X359">
        <v>2301041774</v>
      </c>
      <c r="Y359" t="s">
        <v>172</v>
      </c>
      <c r="Z359" t="s">
        <v>5</v>
      </c>
      <c r="AA359">
        <v>78</v>
      </c>
      <c r="AB359" s="47">
        <v>45000</v>
      </c>
      <c r="AC359">
        <v>0</v>
      </c>
      <c r="AD359" s="47">
        <v>45000</v>
      </c>
      <c r="AE359" s="47">
        <v>1291.5</v>
      </c>
      <c r="AF359">
        <v>0</v>
      </c>
      <c r="AG359" s="47">
        <v>1368</v>
      </c>
      <c r="AH359" s="47">
        <v>1587.38</v>
      </c>
      <c r="AI359" s="47">
        <v>4246.88</v>
      </c>
      <c r="AJ359" s="47">
        <v>40753.120000000003</v>
      </c>
      <c r="AK359" s="6" t="s">
        <v>787</v>
      </c>
    </row>
    <row r="360" spans="1:37" s="6" customFormat="1" ht="15" x14ac:dyDescent="0.25">
      <c r="A360" s="16">
        <f t="shared" si="112"/>
        <v>339</v>
      </c>
      <c r="B360" s="15" t="s">
        <v>6</v>
      </c>
      <c r="C360" s="14" t="s">
        <v>171</v>
      </c>
      <c r="D360" s="14" t="s">
        <v>5</v>
      </c>
      <c r="E360" s="14" t="s">
        <v>4</v>
      </c>
      <c r="F360" s="14" t="s">
        <v>3</v>
      </c>
      <c r="G360" s="13">
        <v>45078</v>
      </c>
      <c r="H360" s="13">
        <v>45260</v>
      </c>
      <c r="I360" s="12">
        <v>55000</v>
      </c>
      <c r="J360" s="12">
        <v>2559.6799999999998</v>
      </c>
      <c r="K360" s="12">
        <v>0</v>
      </c>
      <c r="L360" s="12">
        <f t="shared" si="102"/>
        <v>1578.5</v>
      </c>
      <c r="M360" s="12">
        <f t="shared" si="103"/>
        <v>3904.9999999999995</v>
      </c>
      <c r="N360" s="12">
        <f t="shared" si="104"/>
        <v>632.5</v>
      </c>
      <c r="O360" s="12">
        <f t="shared" si="105"/>
        <v>1672</v>
      </c>
      <c r="P360" s="12">
        <f t="shared" si="106"/>
        <v>3899.5000000000005</v>
      </c>
      <c r="Q360" s="12"/>
      <c r="R360" s="12">
        <f t="shared" si="107"/>
        <v>11687.5</v>
      </c>
      <c r="S360" s="12">
        <v>0</v>
      </c>
      <c r="T360" s="12">
        <f t="shared" si="108"/>
        <v>5810.18</v>
      </c>
      <c r="U360" s="12">
        <f t="shared" si="109"/>
        <v>8437</v>
      </c>
      <c r="V360" s="12">
        <f t="shared" si="110"/>
        <v>49189.82</v>
      </c>
      <c r="W360" s="49">
        <f t="shared" si="111"/>
        <v>0</v>
      </c>
      <c r="X360">
        <v>2301668113</v>
      </c>
      <c r="Y360" t="s">
        <v>171</v>
      </c>
      <c r="Z360" t="s">
        <v>5</v>
      </c>
      <c r="AA360">
        <v>83</v>
      </c>
      <c r="AB360" s="47">
        <v>55000</v>
      </c>
      <c r="AC360">
        <v>0</v>
      </c>
      <c r="AD360" s="47">
        <v>55000</v>
      </c>
      <c r="AE360" s="47">
        <v>1578.5</v>
      </c>
      <c r="AF360" s="47">
        <v>2559.6799999999998</v>
      </c>
      <c r="AG360" s="47">
        <v>1672</v>
      </c>
      <c r="AH360">
        <v>0</v>
      </c>
      <c r="AI360" s="47">
        <v>5810.18</v>
      </c>
      <c r="AJ360" s="47">
        <v>49189.82</v>
      </c>
      <c r="AK360" s="6" t="s">
        <v>786</v>
      </c>
    </row>
    <row r="361" spans="1:37" s="6" customFormat="1" ht="15" x14ac:dyDescent="0.25">
      <c r="A361" s="16">
        <f t="shared" si="112"/>
        <v>340</v>
      </c>
      <c r="B361" s="15" t="s">
        <v>6</v>
      </c>
      <c r="C361" s="14" t="s">
        <v>170</v>
      </c>
      <c r="D361" s="14" t="s">
        <v>5</v>
      </c>
      <c r="E361" s="14" t="s">
        <v>4</v>
      </c>
      <c r="F361" s="14" t="s">
        <v>3</v>
      </c>
      <c r="G361" s="13">
        <v>45078</v>
      </c>
      <c r="H361" s="13">
        <v>45260</v>
      </c>
      <c r="I361" s="12">
        <v>52800</v>
      </c>
      <c r="J361" s="12">
        <v>2249.1799999999998</v>
      </c>
      <c r="K361" s="12">
        <v>0</v>
      </c>
      <c r="L361" s="12">
        <f t="shared" si="102"/>
        <v>1515.36</v>
      </c>
      <c r="M361" s="12">
        <f t="shared" si="103"/>
        <v>3748.7999999999997</v>
      </c>
      <c r="N361" s="12">
        <f t="shared" si="104"/>
        <v>607.20000000000005</v>
      </c>
      <c r="O361" s="12">
        <f t="shared" si="105"/>
        <v>1605.12</v>
      </c>
      <c r="P361" s="12">
        <f t="shared" si="106"/>
        <v>3743.5200000000004</v>
      </c>
      <c r="Q361" s="12"/>
      <c r="R361" s="12">
        <f t="shared" si="107"/>
        <v>11220</v>
      </c>
      <c r="S361" s="12">
        <v>0</v>
      </c>
      <c r="T361" s="12">
        <f t="shared" si="108"/>
        <v>5369.66</v>
      </c>
      <c r="U361" s="12">
        <f t="shared" si="109"/>
        <v>8099.52</v>
      </c>
      <c r="V361" s="12">
        <f t="shared" si="110"/>
        <v>47430.34</v>
      </c>
      <c r="W361" s="49">
        <f t="shared" si="111"/>
        <v>0</v>
      </c>
      <c r="X361">
        <v>40208883906</v>
      </c>
      <c r="Y361" t="s">
        <v>170</v>
      </c>
      <c r="Z361" t="s">
        <v>5</v>
      </c>
      <c r="AA361">
        <v>87</v>
      </c>
      <c r="AB361" s="47">
        <v>52800</v>
      </c>
      <c r="AC361">
        <v>0</v>
      </c>
      <c r="AD361" s="47">
        <v>52800</v>
      </c>
      <c r="AE361" s="47">
        <v>1515.36</v>
      </c>
      <c r="AF361" s="47">
        <v>2249.1799999999998</v>
      </c>
      <c r="AG361" s="47">
        <v>1605.12</v>
      </c>
      <c r="AH361">
        <v>0</v>
      </c>
      <c r="AI361" s="47">
        <v>5369.66</v>
      </c>
      <c r="AJ361" s="47">
        <v>47430.34</v>
      </c>
      <c r="AK361" s="6" t="s">
        <v>786</v>
      </c>
    </row>
    <row r="362" spans="1:37" s="6" customFormat="1" ht="15" x14ac:dyDescent="0.25">
      <c r="A362" s="16">
        <f t="shared" si="112"/>
        <v>341</v>
      </c>
      <c r="B362" s="15" t="s">
        <v>6</v>
      </c>
      <c r="C362" s="14" t="s">
        <v>169</v>
      </c>
      <c r="D362" s="14" t="s">
        <v>5</v>
      </c>
      <c r="E362" s="14" t="s">
        <v>4</v>
      </c>
      <c r="F362" s="14" t="s">
        <v>3</v>
      </c>
      <c r="G362" s="13">
        <v>45078</v>
      </c>
      <c r="H362" s="13">
        <v>45260</v>
      </c>
      <c r="I362" s="12">
        <v>30800</v>
      </c>
      <c r="J362" s="12">
        <v>0</v>
      </c>
      <c r="K362" s="12">
        <v>0</v>
      </c>
      <c r="L362" s="12">
        <f t="shared" si="102"/>
        <v>883.96</v>
      </c>
      <c r="M362" s="12">
        <f t="shared" si="103"/>
        <v>2186.7999999999997</v>
      </c>
      <c r="N362" s="12">
        <f t="shared" si="104"/>
        <v>354.2</v>
      </c>
      <c r="O362" s="12">
        <f t="shared" si="105"/>
        <v>936.32</v>
      </c>
      <c r="P362" s="12">
        <f t="shared" si="106"/>
        <v>2183.7200000000003</v>
      </c>
      <c r="Q362" s="12"/>
      <c r="R362" s="12">
        <f t="shared" si="107"/>
        <v>6545</v>
      </c>
      <c r="S362" s="12">
        <v>0</v>
      </c>
      <c r="T362" s="12">
        <f t="shared" si="108"/>
        <v>1820.2800000000002</v>
      </c>
      <c r="U362" s="12">
        <f t="shared" si="109"/>
        <v>4724.7199999999993</v>
      </c>
      <c r="V362" s="12">
        <f t="shared" si="110"/>
        <v>28979.72</v>
      </c>
      <c r="W362" s="49">
        <f t="shared" si="111"/>
        <v>0</v>
      </c>
      <c r="X362">
        <v>40226343057</v>
      </c>
      <c r="Y362" t="s">
        <v>169</v>
      </c>
      <c r="Z362" t="s">
        <v>5</v>
      </c>
      <c r="AA362">
        <v>89</v>
      </c>
      <c r="AB362" s="47">
        <v>30800</v>
      </c>
      <c r="AC362">
        <v>0</v>
      </c>
      <c r="AD362" s="47">
        <v>30800</v>
      </c>
      <c r="AE362">
        <v>883.96</v>
      </c>
      <c r="AF362">
        <v>0</v>
      </c>
      <c r="AG362">
        <v>936.32</v>
      </c>
      <c r="AH362">
        <v>0</v>
      </c>
      <c r="AI362" s="47">
        <v>1820.28</v>
      </c>
      <c r="AJ362" s="47">
        <v>28979.72</v>
      </c>
      <c r="AK362" s="6" t="s">
        <v>786</v>
      </c>
    </row>
    <row r="363" spans="1:37" s="6" customFormat="1" ht="15" x14ac:dyDescent="0.25">
      <c r="A363" s="16">
        <f t="shared" si="112"/>
        <v>342</v>
      </c>
      <c r="B363" s="15" t="s">
        <v>6</v>
      </c>
      <c r="C363" s="14" t="s">
        <v>168</v>
      </c>
      <c r="D363" s="14" t="s">
        <v>5</v>
      </c>
      <c r="E363" s="14" t="s">
        <v>4</v>
      </c>
      <c r="F363" s="14" t="s">
        <v>7</v>
      </c>
      <c r="G363" s="13">
        <v>45078</v>
      </c>
      <c r="H363" s="13">
        <v>45260</v>
      </c>
      <c r="I363" s="12">
        <v>55000</v>
      </c>
      <c r="J363" s="12">
        <v>2559.6799999999998</v>
      </c>
      <c r="K363" s="12">
        <v>0</v>
      </c>
      <c r="L363" s="12">
        <f t="shared" si="102"/>
        <v>1578.5</v>
      </c>
      <c r="M363" s="12">
        <f t="shared" si="103"/>
        <v>3904.9999999999995</v>
      </c>
      <c r="N363" s="12">
        <f t="shared" si="104"/>
        <v>632.5</v>
      </c>
      <c r="O363" s="12">
        <f t="shared" si="105"/>
        <v>1672</v>
      </c>
      <c r="P363" s="12">
        <f t="shared" si="106"/>
        <v>3899.5000000000005</v>
      </c>
      <c r="Q363" s="12"/>
      <c r="R363" s="12">
        <f t="shared" si="107"/>
        <v>11687.5</v>
      </c>
      <c r="S363" s="12">
        <v>0</v>
      </c>
      <c r="T363" s="12">
        <f t="shared" si="108"/>
        <v>5810.18</v>
      </c>
      <c r="U363" s="12">
        <f t="shared" si="109"/>
        <v>8437</v>
      </c>
      <c r="V363" s="12">
        <f t="shared" si="110"/>
        <v>49189.82</v>
      </c>
      <c r="W363" s="49">
        <f t="shared" si="111"/>
        <v>0</v>
      </c>
      <c r="X363">
        <v>40211124157</v>
      </c>
      <c r="Y363" t="s">
        <v>168</v>
      </c>
      <c r="Z363" t="s">
        <v>5</v>
      </c>
      <c r="AA363">
        <v>91</v>
      </c>
      <c r="AB363" s="47">
        <v>55000</v>
      </c>
      <c r="AC363">
        <v>0</v>
      </c>
      <c r="AD363" s="47">
        <v>55000</v>
      </c>
      <c r="AE363" s="47">
        <v>1578.5</v>
      </c>
      <c r="AF363" s="47">
        <v>2559.6799999999998</v>
      </c>
      <c r="AG363" s="47">
        <v>1672</v>
      </c>
      <c r="AH363">
        <v>0</v>
      </c>
      <c r="AI363" s="47">
        <v>5810.18</v>
      </c>
      <c r="AJ363" s="47">
        <v>49189.82</v>
      </c>
      <c r="AK363" s="6" t="s">
        <v>786</v>
      </c>
    </row>
    <row r="364" spans="1:37" s="6" customFormat="1" ht="15" x14ac:dyDescent="0.25">
      <c r="A364" s="16">
        <f t="shared" si="112"/>
        <v>343</v>
      </c>
      <c r="B364" s="15" t="s">
        <v>6</v>
      </c>
      <c r="C364" s="14" t="s">
        <v>167</v>
      </c>
      <c r="D364" s="14" t="s">
        <v>5</v>
      </c>
      <c r="E364" s="14" t="s">
        <v>4</v>
      </c>
      <c r="F364" s="14" t="s">
        <v>7</v>
      </c>
      <c r="G364" s="13">
        <v>45078</v>
      </c>
      <c r="H364" s="13">
        <v>45260</v>
      </c>
      <c r="I364" s="12">
        <v>30800</v>
      </c>
      <c r="J364" s="12">
        <v>0</v>
      </c>
      <c r="K364" s="12">
        <v>0</v>
      </c>
      <c r="L364" s="12">
        <f t="shared" si="102"/>
        <v>883.96</v>
      </c>
      <c r="M364" s="12">
        <f t="shared" si="103"/>
        <v>2186.7999999999997</v>
      </c>
      <c r="N364" s="12">
        <f t="shared" si="104"/>
        <v>354.2</v>
      </c>
      <c r="O364" s="12">
        <f t="shared" si="105"/>
        <v>936.32</v>
      </c>
      <c r="P364" s="12">
        <f t="shared" si="106"/>
        <v>2183.7200000000003</v>
      </c>
      <c r="Q364" s="12"/>
      <c r="R364" s="12">
        <f t="shared" si="107"/>
        <v>6545</v>
      </c>
      <c r="S364" s="12">
        <v>0</v>
      </c>
      <c r="T364" s="12">
        <f t="shared" si="108"/>
        <v>1820.2800000000002</v>
      </c>
      <c r="U364" s="12">
        <f t="shared" si="109"/>
        <v>4724.7199999999993</v>
      </c>
      <c r="V364" s="12">
        <f t="shared" si="110"/>
        <v>28979.72</v>
      </c>
      <c r="W364" s="49">
        <f t="shared" si="111"/>
        <v>0</v>
      </c>
      <c r="X364">
        <v>40228312126</v>
      </c>
      <c r="Y364" t="s">
        <v>167</v>
      </c>
      <c r="Z364" t="s">
        <v>5</v>
      </c>
      <c r="AA364">
        <v>93</v>
      </c>
      <c r="AB364" s="47">
        <v>30800</v>
      </c>
      <c r="AC364">
        <v>0</v>
      </c>
      <c r="AD364" s="47">
        <v>30800</v>
      </c>
      <c r="AE364">
        <v>883.96</v>
      </c>
      <c r="AF364">
        <v>0</v>
      </c>
      <c r="AG364">
        <v>936.32</v>
      </c>
      <c r="AH364">
        <v>0</v>
      </c>
      <c r="AI364" s="47">
        <v>1820.28</v>
      </c>
      <c r="AJ364" s="47">
        <v>28979.72</v>
      </c>
      <c r="AK364" s="6" t="s">
        <v>786</v>
      </c>
    </row>
    <row r="365" spans="1:37" s="6" customFormat="1" ht="15" x14ac:dyDescent="0.25">
      <c r="A365" s="16">
        <f t="shared" si="112"/>
        <v>344</v>
      </c>
      <c r="B365" s="15" t="s">
        <v>6</v>
      </c>
      <c r="C365" s="14" t="s">
        <v>166</v>
      </c>
      <c r="D365" s="14" t="s">
        <v>5</v>
      </c>
      <c r="E365" s="14" t="s">
        <v>4</v>
      </c>
      <c r="F365" s="14" t="s">
        <v>3</v>
      </c>
      <c r="G365" s="13">
        <v>45078</v>
      </c>
      <c r="H365" s="13">
        <v>45260</v>
      </c>
      <c r="I365" s="12">
        <v>30800</v>
      </c>
      <c r="J365" s="12">
        <v>0</v>
      </c>
      <c r="K365" s="12">
        <v>0</v>
      </c>
      <c r="L365" s="12">
        <f t="shared" si="102"/>
        <v>883.96</v>
      </c>
      <c r="M365" s="12">
        <f t="shared" si="103"/>
        <v>2186.7999999999997</v>
      </c>
      <c r="N365" s="12">
        <f t="shared" si="104"/>
        <v>354.2</v>
      </c>
      <c r="O365" s="12">
        <f t="shared" si="105"/>
        <v>936.32</v>
      </c>
      <c r="P365" s="12">
        <f t="shared" si="106"/>
        <v>2183.7200000000003</v>
      </c>
      <c r="Q365" s="12"/>
      <c r="R365" s="12">
        <f t="shared" si="107"/>
        <v>6545</v>
      </c>
      <c r="S365" s="12">
        <v>0</v>
      </c>
      <c r="T365" s="12">
        <f t="shared" si="108"/>
        <v>1820.2800000000002</v>
      </c>
      <c r="U365" s="12">
        <f t="shared" si="109"/>
        <v>4724.7199999999993</v>
      </c>
      <c r="V365" s="12">
        <f t="shared" si="110"/>
        <v>28979.72</v>
      </c>
      <c r="W365" s="49">
        <f t="shared" si="111"/>
        <v>0</v>
      </c>
      <c r="X365">
        <v>40214220978</v>
      </c>
      <c r="Y365" t="s">
        <v>166</v>
      </c>
      <c r="Z365" t="s">
        <v>5</v>
      </c>
      <c r="AA365">
        <v>95</v>
      </c>
      <c r="AB365" s="47">
        <v>30800</v>
      </c>
      <c r="AC365">
        <v>0</v>
      </c>
      <c r="AD365" s="47">
        <v>30800</v>
      </c>
      <c r="AE365">
        <v>883.96</v>
      </c>
      <c r="AF365">
        <v>0</v>
      </c>
      <c r="AG365">
        <v>936.32</v>
      </c>
      <c r="AH365">
        <v>0</v>
      </c>
      <c r="AI365" s="47">
        <v>1820.28</v>
      </c>
      <c r="AJ365" s="47">
        <v>28979.72</v>
      </c>
      <c r="AK365" s="6" t="s">
        <v>786</v>
      </c>
    </row>
    <row r="366" spans="1:37" s="6" customFormat="1" ht="15" x14ac:dyDescent="0.25">
      <c r="A366" s="16">
        <f t="shared" si="112"/>
        <v>345</v>
      </c>
      <c r="B366" s="15" t="s">
        <v>6</v>
      </c>
      <c r="C366" s="14" t="s">
        <v>165</v>
      </c>
      <c r="D366" s="14" t="s">
        <v>5</v>
      </c>
      <c r="E366" s="14" t="s">
        <v>4</v>
      </c>
      <c r="F366" s="14" t="s">
        <v>3</v>
      </c>
      <c r="G366" s="13">
        <v>45078</v>
      </c>
      <c r="H366" s="13">
        <v>45260</v>
      </c>
      <c r="I366" s="12">
        <v>30800</v>
      </c>
      <c r="J366" s="12">
        <v>0</v>
      </c>
      <c r="K366" s="12">
        <v>0</v>
      </c>
      <c r="L366" s="12">
        <f t="shared" si="102"/>
        <v>883.96</v>
      </c>
      <c r="M366" s="12">
        <f t="shared" si="103"/>
        <v>2186.7999999999997</v>
      </c>
      <c r="N366" s="12">
        <f t="shared" si="104"/>
        <v>354.2</v>
      </c>
      <c r="O366" s="12">
        <f t="shared" si="105"/>
        <v>936.32</v>
      </c>
      <c r="P366" s="12">
        <f t="shared" si="106"/>
        <v>2183.7200000000003</v>
      </c>
      <c r="Q366" s="12"/>
      <c r="R366" s="12">
        <f t="shared" si="107"/>
        <v>6545</v>
      </c>
      <c r="S366" s="12">
        <v>0</v>
      </c>
      <c r="T366" s="12">
        <f t="shared" si="108"/>
        <v>1820.2800000000002</v>
      </c>
      <c r="U366" s="12">
        <f t="shared" si="109"/>
        <v>4724.7199999999993</v>
      </c>
      <c r="V366" s="12">
        <f t="shared" si="110"/>
        <v>28979.72</v>
      </c>
      <c r="W366" s="49">
        <f t="shared" si="111"/>
        <v>0</v>
      </c>
      <c r="X366">
        <v>40225763057</v>
      </c>
      <c r="Y366" t="s">
        <v>165</v>
      </c>
      <c r="Z366" t="s">
        <v>5</v>
      </c>
      <c r="AA366">
        <v>97</v>
      </c>
      <c r="AB366" s="47">
        <v>30800</v>
      </c>
      <c r="AC366">
        <v>0</v>
      </c>
      <c r="AD366" s="47">
        <v>30800</v>
      </c>
      <c r="AE366">
        <v>883.96</v>
      </c>
      <c r="AF366">
        <v>0</v>
      </c>
      <c r="AG366">
        <v>936.32</v>
      </c>
      <c r="AH366">
        <v>0</v>
      </c>
      <c r="AI366" s="47">
        <v>1820.28</v>
      </c>
      <c r="AJ366" s="47">
        <v>28979.72</v>
      </c>
      <c r="AK366" s="6" t="s">
        <v>786</v>
      </c>
    </row>
    <row r="367" spans="1:37" s="6" customFormat="1" ht="15" x14ac:dyDescent="0.25">
      <c r="A367" s="16">
        <f t="shared" si="112"/>
        <v>346</v>
      </c>
      <c r="B367" s="15" t="s">
        <v>6</v>
      </c>
      <c r="C367" s="14" t="s">
        <v>164</v>
      </c>
      <c r="D367" s="14" t="s">
        <v>5</v>
      </c>
      <c r="E367" s="14" t="s">
        <v>4</v>
      </c>
      <c r="F367" s="14" t="s">
        <v>7</v>
      </c>
      <c r="G367" s="13">
        <v>45078</v>
      </c>
      <c r="H367" s="13">
        <v>45260</v>
      </c>
      <c r="I367" s="12">
        <v>35200</v>
      </c>
      <c r="J367" s="12">
        <v>0</v>
      </c>
      <c r="K367" s="12">
        <v>0</v>
      </c>
      <c r="L367" s="12">
        <f t="shared" si="102"/>
        <v>1010.24</v>
      </c>
      <c r="M367" s="12">
        <f t="shared" si="103"/>
        <v>2499.1999999999998</v>
      </c>
      <c r="N367" s="12">
        <f t="shared" si="104"/>
        <v>404.8</v>
      </c>
      <c r="O367" s="12">
        <f t="shared" si="105"/>
        <v>1070.08</v>
      </c>
      <c r="P367" s="12">
        <f t="shared" si="106"/>
        <v>2495.6800000000003</v>
      </c>
      <c r="Q367" s="12"/>
      <c r="R367" s="12">
        <f t="shared" si="107"/>
        <v>7480</v>
      </c>
      <c r="S367" s="12">
        <v>0</v>
      </c>
      <c r="T367" s="12">
        <f t="shared" si="108"/>
        <v>2080.3199999999997</v>
      </c>
      <c r="U367" s="12">
        <f t="shared" si="109"/>
        <v>5399.68</v>
      </c>
      <c r="V367" s="12">
        <f t="shared" si="110"/>
        <v>33119.68</v>
      </c>
      <c r="W367" s="49">
        <f t="shared" si="111"/>
        <v>0</v>
      </c>
      <c r="X367">
        <v>40219262728</v>
      </c>
      <c r="Y367" t="s">
        <v>164</v>
      </c>
      <c r="Z367" t="s">
        <v>5</v>
      </c>
      <c r="AA367">
        <v>103</v>
      </c>
      <c r="AB367" s="47">
        <v>35200</v>
      </c>
      <c r="AC367">
        <v>0</v>
      </c>
      <c r="AD367" s="47">
        <v>35200</v>
      </c>
      <c r="AE367" s="47">
        <v>1010.24</v>
      </c>
      <c r="AF367">
        <v>0</v>
      </c>
      <c r="AG367" s="47">
        <v>1070.08</v>
      </c>
      <c r="AH367">
        <v>0</v>
      </c>
      <c r="AI367" s="47">
        <v>2080.3200000000002</v>
      </c>
      <c r="AJ367" s="47">
        <v>33119.68</v>
      </c>
      <c r="AK367" s="6" t="s">
        <v>787</v>
      </c>
    </row>
    <row r="368" spans="1:37" s="6" customFormat="1" ht="15" x14ac:dyDescent="0.25">
      <c r="A368" s="16">
        <f t="shared" si="112"/>
        <v>347</v>
      </c>
      <c r="B368" s="15" t="s">
        <v>6</v>
      </c>
      <c r="C368" s="14" t="s">
        <v>163</v>
      </c>
      <c r="D368" s="14" t="s">
        <v>5</v>
      </c>
      <c r="E368" s="14" t="s">
        <v>4</v>
      </c>
      <c r="F368" s="14" t="s">
        <v>7</v>
      </c>
      <c r="G368" s="13">
        <v>45078</v>
      </c>
      <c r="H368" s="13">
        <v>45260</v>
      </c>
      <c r="I368" s="12">
        <v>12000</v>
      </c>
      <c r="J368" s="12">
        <v>0</v>
      </c>
      <c r="K368" s="12">
        <v>0</v>
      </c>
      <c r="L368" s="12">
        <f t="shared" si="102"/>
        <v>344.4</v>
      </c>
      <c r="M368" s="12">
        <f t="shared" si="103"/>
        <v>851.99999999999989</v>
      </c>
      <c r="N368" s="12">
        <f t="shared" si="104"/>
        <v>138</v>
      </c>
      <c r="O368" s="12">
        <f t="shared" si="105"/>
        <v>364.8</v>
      </c>
      <c r="P368" s="12">
        <f t="shared" si="106"/>
        <v>850.80000000000007</v>
      </c>
      <c r="Q368" s="12"/>
      <c r="R368" s="12">
        <f t="shared" si="107"/>
        <v>2550</v>
      </c>
      <c r="S368" s="12">
        <v>0</v>
      </c>
      <c r="T368" s="12">
        <f t="shared" si="108"/>
        <v>709.2</v>
      </c>
      <c r="U368" s="12">
        <f t="shared" si="109"/>
        <v>1840.8</v>
      </c>
      <c r="V368" s="12">
        <f t="shared" si="110"/>
        <v>11290.8</v>
      </c>
      <c r="W368" s="49">
        <f t="shared" si="111"/>
        <v>0</v>
      </c>
      <c r="X368">
        <v>6800012707</v>
      </c>
      <c r="Y368" t="s">
        <v>163</v>
      </c>
      <c r="Z368" t="s">
        <v>5</v>
      </c>
      <c r="AA368">
        <v>107</v>
      </c>
      <c r="AB368" s="47">
        <v>12000</v>
      </c>
      <c r="AC368">
        <v>0</v>
      </c>
      <c r="AD368" s="47">
        <v>12000</v>
      </c>
      <c r="AE368">
        <v>344.4</v>
      </c>
      <c r="AF368">
        <v>0</v>
      </c>
      <c r="AG368">
        <v>364.8</v>
      </c>
      <c r="AH368">
        <v>0</v>
      </c>
      <c r="AI368">
        <v>709.2</v>
      </c>
      <c r="AJ368" s="47">
        <v>11290.8</v>
      </c>
      <c r="AK368" s="6" t="s">
        <v>786</v>
      </c>
    </row>
    <row r="369" spans="1:37" s="6" customFormat="1" ht="15" x14ac:dyDescent="0.25">
      <c r="A369" s="16">
        <f t="shared" si="112"/>
        <v>348</v>
      </c>
      <c r="B369" s="15" t="s">
        <v>6</v>
      </c>
      <c r="C369" s="14" t="s">
        <v>162</v>
      </c>
      <c r="D369" s="14" t="s">
        <v>5</v>
      </c>
      <c r="E369" s="14" t="s">
        <v>4</v>
      </c>
      <c r="F369" s="14" t="s">
        <v>3</v>
      </c>
      <c r="G369" s="13">
        <v>45078</v>
      </c>
      <c r="H369" s="13">
        <v>45260</v>
      </c>
      <c r="I369" s="12">
        <v>50400</v>
      </c>
      <c r="J369" s="12">
        <v>1910.45</v>
      </c>
      <c r="K369" s="12">
        <v>0</v>
      </c>
      <c r="L369" s="12">
        <f t="shared" si="102"/>
        <v>1446.48</v>
      </c>
      <c r="M369" s="12">
        <f t="shared" si="103"/>
        <v>3578.3999999999996</v>
      </c>
      <c r="N369" s="12">
        <f t="shared" si="104"/>
        <v>579.6</v>
      </c>
      <c r="O369" s="12">
        <f t="shared" si="105"/>
        <v>1532.16</v>
      </c>
      <c r="P369" s="12">
        <f t="shared" si="106"/>
        <v>3573.36</v>
      </c>
      <c r="Q369" s="12"/>
      <c r="R369" s="12">
        <f t="shared" si="107"/>
        <v>10710</v>
      </c>
      <c r="S369" s="12">
        <v>0</v>
      </c>
      <c r="T369" s="12">
        <f t="shared" si="108"/>
        <v>4889.09</v>
      </c>
      <c r="U369" s="12">
        <f t="shared" si="109"/>
        <v>7731.36</v>
      </c>
      <c r="V369" s="12">
        <f t="shared" si="110"/>
        <v>45510.91</v>
      </c>
      <c r="W369" s="49">
        <f t="shared" si="111"/>
        <v>0</v>
      </c>
      <c r="X369">
        <v>100626993</v>
      </c>
      <c r="Y369" t="s">
        <v>162</v>
      </c>
      <c r="Z369" t="s">
        <v>5</v>
      </c>
      <c r="AA369">
        <v>109</v>
      </c>
      <c r="AB369" s="47">
        <v>50400</v>
      </c>
      <c r="AC369">
        <v>0</v>
      </c>
      <c r="AD369" s="47">
        <v>50400</v>
      </c>
      <c r="AE369" s="47">
        <v>1446.48</v>
      </c>
      <c r="AF369" s="47">
        <v>1910.45</v>
      </c>
      <c r="AG369" s="47">
        <v>1532.16</v>
      </c>
      <c r="AH369">
        <v>0</v>
      </c>
      <c r="AI369" s="47">
        <v>4889.09</v>
      </c>
      <c r="AJ369" s="47">
        <v>45510.91</v>
      </c>
      <c r="AK369" s="6" t="s">
        <v>787</v>
      </c>
    </row>
    <row r="370" spans="1:37" s="6" customFormat="1" ht="15" x14ac:dyDescent="0.25">
      <c r="A370" s="16">
        <f t="shared" si="112"/>
        <v>349</v>
      </c>
      <c r="B370" s="15" t="s">
        <v>6</v>
      </c>
      <c r="C370" s="14" t="s">
        <v>161</v>
      </c>
      <c r="D370" s="14" t="s">
        <v>5</v>
      </c>
      <c r="E370" s="14" t="s">
        <v>4</v>
      </c>
      <c r="F370" s="14" t="s">
        <v>3</v>
      </c>
      <c r="G370" s="13">
        <v>45078</v>
      </c>
      <c r="H370" s="13">
        <v>45260</v>
      </c>
      <c r="I370" s="12">
        <v>36000</v>
      </c>
      <c r="J370" s="12">
        <v>0</v>
      </c>
      <c r="K370" s="12">
        <v>0</v>
      </c>
      <c r="L370" s="12">
        <f t="shared" si="102"/>
        <v>1033.2</v>
      </c>
      <c r="M370" s="12">
        <f t="shared" si="103"/>
        <v>2555.9999999999995</v>
      </c>
      <c r="N370" s="12">
        <f t="shared" si="104"/>
        <v>414</v>
      </c>
      <c r="O370" s="12">
        <f t="shared" si="105"/>
        <v>1094.4000000000001</v>
      </c>
      <c r="P370" s="12">
        <f t="shared" si="106"/>
        <v>2552.4</v>
      </c>
      <c r="Q370" s="12"/>
      <c r="R370" s="12">
        <f t="shared" si="107"/>
        <v>7650</v>
      </c>
      <c r="S370" s="12">
        <v>0</v>
      </c>
      <c r="T370" s="12">
        <f t="shared" si="108"/>
        <v>2127.6000000000004</v>
      </c>
      <c r="U370" s="12">
        <f t="shared" si="109"/>
        <v>5522.4</v>
      </c>
      <c r="V370" s="12">
        <f t="shared" si="110"/>
        <v>33872.400000000001</v>
      </c>
      <c r="W370" s="49">
        <f t="shared" si="111"/>
        <v>0</v>
      </c>
      <c r="X370">
        <v>2500235078</v>
      </c>
      <c r="Y370" t="s">
        <v>161</v>
      </c>
      <c r="Z370" t="s">
        <v>5</v>
      </c>
      <c r="AA370">
        <v>111</v>
      </c>
      <c r="AB370" s="47">
        <v>36000</v>
      </c>
      <c r="AC370">
        <v>0</v>
      </c>
      <c r="AD370" s="47">
        <v>36000</v>
      </c>
      <c r="AE370" s="47">
        <v>1033.2</v>
      </c>
      <c r="AF370">
        <v>0</v>
      </c>
      <c r="AG370" s="47">
        <v>1094.4000000000001</v>
      </c>
      <c r="AH370">
        <v>0</v>
      </c>
      <c r="AI370" s="47">
        <v>2127.6</v>
      </c>
      <c r="AJ370" s="47">
        <v>33872.400000000001</v>
      </c>
      <c r="AK370" s="6" t="s">
        <v>786</v>
      </c>
    </row>
    <row r="371" spans="1:37" s="6" customFormat="1" ht="15" x14ac:dyDescent="0.25">
      <c r="A371" s="16">
        <f t="shared" si="112"/>
        <v>350</v>
      </c>
      <c r="B371" s="15" t="s">
        <v>6</v>
      </c>
      <c r="C371" s="14" t="s">
        <v>160</v>
      </c>
      <c r="D371" s="14" t="s">
        <v>5</v>
      </c>
      <c r="E371" s="14" t="s">
        <v>4</v>
      </c>
      <c r="F371" s="14" t="s">
        <v>7</v>
      </c>
      <c r="G371" s="13">
        <v>45078</v>
      </c>
      <c r="H371" s="13">
        <v>45260</v>
      </c>
      <c r="I371" s="12">
        <v>75600</v>
      </c>
      <c r="J371" s="12">
        <v>0</v>
      </c>
      <c r="K371" s="12">
        <v>0</v>
      </c>
      <c r="L371" s="12">
        <f t="shared" si="102"/>
        <v>2169.7199999999998</v>
      </c>
      <c r="M371" s="12">
        <f t="shared" si="103"/>
        <v>5367.5999999999995</v>
      </c>
      <c r="N371" s="12">
        <f t="shared" si="104"/>
        <v>869.4</v>
      </c>
      <c r="O371" s="12">
        <f t="shared" si="105"/>
        <v>2298.2399999999998</v>
      </c>
      <c r="P371" s="12">
        <f t="shared" si="106"/>
        <v>5360.04</v>
      </c>
      <c r="Q371" s="12"/>
      <c r="R371" s="12">
        <f t="shared" si="107"/>
        <v>16065</v>
      </c>
      <c r="S371" s="12">
        <v>0</v>
      </c>
      <c r="T371" s="12">
        <f t="shared" si="108"/>
        <v>4467.9599999999991</v>
      </c>
      <c r="U371" s="12">
        <f t="shared" si="109"/>
        <v>11597.039999999999</v>
      </c>
      <c r="V371" s="12">
        <f t="shared" si="110"/>
        <v>71132.040000000008</v>
      </c>
      <c r="W371" s="49">
        <f t="shared" si="111"/>
        <v>0</v>
      </c>
      <c r="X371">
        <v>109810333</v>
      </c>
      <c r="Y371" t="s">
        <v>160</v>
      </c>
      <c r="Z371" t="s">
        <v>5</v>
      </c>
      <c r="AA371">
        <v>113</v>
      </c>
      <c r="AB371" s="47">
        <v>75600</v>
      </c>
      <c r="AC371">
        <v>0</v>
      </c>
      <c r="AD371" s="47">
        <v>75600</v>
      </c>
      <c r="AE371" s="47">
        <v>2169.7199999999998</v>
      </c>
      <c r="AF371">
        <v>0</v>
      </c>
      <c r="AG371" s="47">
        <v>2298.2399999999998</v>
      </c>
      <c r="AH371">
        <v>0</v>
      </c>
      <c r="AI371" s="47">
        <v>4467.96</v>
      </c>
      <c r="AJ371" s="47">
        <v>71132.039999999994</v>
      </c>
      <c r="AK371" s="6" t="s">
        <v>786</v>
      </c>
    </row>
    <row r="372" spans="1:37" s="6" customFormat="1" ht="15" x14ac:dyDescent="0.25">
      <c r="A372" s="16">
        <f t="shared" si="112"/>
        <v>351</v>
      </c>
      <c r="B372" s="15" t="s">
        <v>6</v>
      </c>
      <c r="C372" s="14" t="s">
        <v>159</v>
      </c>
      <c r="D372" s="14" t="s">
        <v>5</v>
      </c>
      <c r="E372" s="14" t="s">
        <v>4</v>
      </c>
      <c r="F372" s="14" t="s">
        <v>7</v>
      </c>
      <c r="G372" s="13">
        <v>45078</v>
      </c>
      <c r="H372" s="13">
        <v>45260</v>
      </c>
      <c r="I372" s="12">
        <v>33000</v>
      </c>
      <c r="J372" s="12">
        <v>0</v>
      </c>
      <c r="K372" s="12">
        <v>0</v>
      </c>
      <c r="L372" s="12">
        <f t="shared" si="102"/>
        <v>947.1</v>
      </c>
      <c r="M372" s="12">
        <f t="shared" si="103"/>
        <v>2343</v>
      </c>
      <c r="N372" s="12">
        <f t="shared" si="104"/>
        <v>379.5</v>
      </c>
      <c r="O372" s="12">
        <f t="shared" si="105"/>
        <v>1003.2</v>
      </c>
      <c r="P372" s="12">
        <f t="shared" si="106"/>
        <v>2339.7000000000003</v>
      </c>
      <c r="Q372" s="12"/>
      <c r="R372" s="12">
        <f t="shared" si="107"/>
        <v>7012.5</v>
      </c>
      <c r="S372" s="12">
        <v>0</v>
      </c>
      <c r="T372" s="12">
        <f t="shared" si="108"/>
        <v>1950.3000000000002</v>
      </c>
      <c r="U372" s="12">
        <f t="shared" si="109"/>
        <v>5062.2000000000007</v>
      </c>
      <c r="V372" s="12">
        <f t="shared" si="110"/>
        <v>31049.7</v>
      </c>
      <c r="W372" s="49">
        <f t="shared" si="111"/>
        <v>0</v>
      </c>
      <c r="X372">
        <v>2700092279</v>
      </c>
      <c r="Y372" t="s">
        <v>159</v>
      </c>
      <c r="Z372" t="s">
        <v>5</v>
      </c>
      <c r="AA372">
        <v>115</v>
      </c>
      <c r="AB372" s="47">
        <v>33000</v>
      </c>
      <c r="AC372">
        <v>0</v>
      </c>
      <c r="AD372" s="47">
        <v>33000</v>
      </c>
      <c r="AE372">
        <v>947.1</v>
      </c>
      <c r="AF372">
        <v>0</v>
      </c>
      <c r="AG372" s="47">
        <v>1003.2</v>
      </c>
      <c r="AH372">
        <v>0</v>
      </c>
      <c r="AI372" s="47">
        <v>1950.3</v>
      </c>
      <c r="AJ372" s="47">
        <v>31049.7</v>
      </c>
      <c r="AK372" s="6" t="s">
        <v>786</v>
      </c>
    </row>
    <row r="373" spans="1:37" s="6" customFormat="1" ht="15" x14ac:dyDescent="0.25">
      <c r="A373" s="16">
        <f t="shared" si="112"/>
        <v>352</v>
      </c>
      <c r="B373" s="15" t="s">
        <v>6</v>
      </c>
      <c r="C373" s="14" t="s">
        <v>158</v>
      </c>
      <c r="D373" s="14" t="s">
        <v>5</v>
      </c>
      <c r="E373" s="14" t="s">
        <v>4</v>
      </c>
      <c r="F373" s="14" t="s">
        <v>7</v>
      </c>
      <c r="G373" s="13">
        <v>45078</v>
      </c>
      <c r="H373" s="13">
        <v>45260</v>
      </c>
      <c r="I373" s="12">
        <v>30800</v>
      </c>
      <c r="J373" s="12">
        <v>0</v>
      </c>
      <c r="K373" s="12">
        <v>0</v>
      </c>
      <c r="L373" s="12">
        <f t="shared" si="102"/>
        <v>883.96</v>
      </c>
      <c r="M373" s="12">
        <f t="shared" si="103"/>
        <v>2186.7999999999997</v>
      </c>
      <c r="N373" s="12">
        <f t="shared" si="104"/>
        <v>354.2</v>
      </c>
      <c r="O373" s="12">
        <f t="shared" si="105"/>
        <v>936.32</v>
      </c>
      <c r="P373" s="12">
        <f t="shared" si="106"/>
        <v>2183.7200000000003</v>
      </c>
      <c r="Q373" s="12"/>
      <c r="R373" s="12">
        <f t="shared" si="107"/>
        <v>6545</v>
      </c>
      <c r="S373" s="12">
        <v>0</v>
      </c>
      <c r="T373" s="12">
        <f t="shared" si="108"/>
        <v>1820.2800000000002</v>
      </c>
      <c r="U373" s="12">
        <f t="shared" si="109"/>
        <v>4724.7199999999993</v>
      </c>
      <c r="V373" s="12">
        <f t="shared" si="110"/>
        <v>28979.72</v>
      </c>
      <c r="W373" s="49">
        <f t="shared" si="111"/>
        <v>0</v>
      </c>
      <c r="X373">
        <v>40225334446</v>
      </c>
      <c r="Y373" t="s">
        <v>158</v>
      </c>
      <c r="Z373" t="s">
        <v>5</v>
      </c>
      <c r="AA373">
        <v>117</v>
      </c>
      <c r="AB373" s="47">
        <v>30800</v>
      </c>
      <c r="AC373">
        <v>0</v>
      </c>
      <c r="AD373" s="47">
        <v>30800</v>
      </c>
      <c r="AE373">
        <v>883.96</v>
      </c>
      <c r="AF373">
        <v>0</v>
      </c>
      <c r="AG373">
        <v>936.32</v>
      </c>
      <c r="AH373">
        <v>0</v>
      </c>
      <c r="AI373" s="47">
        <v>1820.28</v>
      </c>
      <c r="AJ373" s="47">
        <v>28979.72</v>
      </c>
      <c r="AK373" s="6" t="s">
        <v>786</v>
      </c>
    </row>
    <row r="374" spans="1:37" s="6" customFormat="1" ht="15" x14ac:dyDescent="0.25">
      <c r="A374" s="16">
        <f t="shared" si="112"/>
        <v>353</v>
      </c>
      <c r="B374" s="15" t="s">
        <v>6</v>
      </c>
      <c r="C374" s="14" t="s">
        <v>157</v>
      </c>
      <c r="D374" s="14" t="s">
        <v>5</v>
      </c>
      <c r="E374" s="14" t="s">
        <v>4</v>
      </c>
      <c r="F374" s="14" t="s">
        <v>3</v>
      </c>
      <c r="G374" s="13">
        <v>45231</v>
      </c>
      <c r="H374" s="13">
        <v>45412</v>
      </c>
      <c r="I374" s="12">
        <v>13200</v>
      </c>
      <c r="J374" s="12">
        <v>0</v>
      </c>
      <c r="K374" s="12">
        <v>0</v>
      </c>
      <c r="L374" s="12">
        <f t="shared" si="102"/>
        <v>378.84</v>
      </c>
      <c r="M374" s="12">
        <f t="shared" si="103"/>
        <v>937.19999999999993</v>
      </c>
      <c r="N374" s="12">
        <f t="shared" si="104"/>
        <v>151.80000000000001</v>
      </c>
      <c r="O374" s="12">
        <f t="shared" si="105"/>
        <v>401.28</v>
      </c>
      <c r="P374" s="12">
        <f t="shared" si="106"/>
        <v>935.88000000000011</v>
      </c>
      <c r="Q374" s="12"/>
      <c r="R374" s="12">
        <f t="shared" si="107"/>
        <v>2805</v>
      </c>
      <c r="S374" s="12">
        <v>0</v>
      </c>
      <c r="T374" s="12">
        <f t="shared" si="108"/>
        <v>780.11999999999989</v>
      </c>
      <c r="U374" s="12">
        <f t="shared" si="109"/>
        <v>2024.88</v>
      </c>
      <c r="V374" s="12">
        <f t="shared" si="110"/>
        <v>12419.880000000001</v>
      </c>
      <c r="W374" s="49">
        <f t="shared" si="111"/>
        <v>0</v>
      </c>
      <c r="X374">
        <v>40219913080</v>
      </c>
      <c r="Y374" t="s">
        <v>157</v>
      </c>
      <c r="Z374" t="s">
        <v>5</v>
      </c>
      <c r="AA374">
        <v>123</v>
      </c>
      <c r="AB374" s="47">
        <v>13200</v>
      </c>
      <c r="AC374">
        <v>0</v>
      </c>
      <c r="AD374" s="47">
        <v>13200</v>
      </c>
      <c r="AE374">
        <v>378.84</v>
      </c>
      <c r="AF374">
        <v>0</v>
      </c>
      <c r="AG374">
        <v>401.28</v>
      </c>
      <c r="AH374">
        <v>0</v>
      </c>
      <c r="AI374">
        <v>780.12</v>
      </c>
      <c r="AJ374" s="47">
        <v>12419.88</v>
      </c>
      <c r="AK374" s="6" t="s">
        <v>786</v>
      </c>
    </row>
    <row r="375" spans="1:37" s="6" customFormat="1" ht="15" x14ac:dyDescent="0.25">
      <c r="A375" s="16">
        <f t="shared" si="112"/>
        <v>354</v>
      </c>
      <c r="B375" s="15" t="s">
        <v>6</v>
      </c>
      <c r="C375" s="14" t="s">
        <v>156</v>
      </c>
      <c r="D375" s="14" t="s">
        <v>5</v>
      </c>
      <c r="E375" s="14" t="s">
        <v>4</v>
      </c>
      <c r="F375" s="14" t="s">
        <v>3</v>
      </c>
      <c r="G375" s="13">
        <v>45231</v>
      </c>
      <c r="H375" s="13">
        <v>45412</v>
      </c>
      <c r="I375" s="12">
        <v>54000</v>
      </c>
      <c r="J375" s="12">
        <v>0</v>
      </c>
      <c r="K375" s="12">
        <v>0</v>
      </c>
      <c r="L375" s="12">
        <f t="shared" si="102"/>
        <v>1549.8</v>
      </c>
      <c r="M375" s="12">
        <f t="shared" si="103"/>
        <v>3833.9999999999995</v>
      </c>
      <c r="N375" s="12">
        <f t="shared" si="104"/>
        <v>621</v>
      </c>
      <c r="O375" s="12">
        <f t="shared" si="105"/>
        <v>1641.6</v>
      </c>
      <c r="P375" s="12">
        <f t="shared" si="106"/>
        <v>3828.6000000000004</v>
      </c>
      <c r="Q375" s="12"/>
      <c r="R375" s="12">
        <f t="shared" si="107"/>
        <v>11475</v>
      </c>
      <c r="S375" s="12">
        <v>0</v>
      </c>
      <c r="T375" s="12">
        <f t="shared" si="108"/>
        <v>3191.3999999999996</v>
      </c>
      <c r="U375" s="12">
        <f t="shared" si="109"/>
        <v>8283.6</v>
      </c>
      <c r="V375" s="12">
        <f t="shared" si="110"/>
        <v>50808.6</v>
      </c>
      <c r="W375" s="49">
        <f t="shared" si="111"/>
        <v>0</v>
      </c>
      <c r="X375">
        <v>2300933203</v>
      </c>
      <c r="Y375" t="s">
        <v>156</v>
      </c>
      <c r="Z375" t="s">
        <v>5</v>
      </c>
      <c r="AA375">
        <v>121</v>
      </c>
      <c r="AB375" s="47">
        <v>54000</v>
      </c>
      <c r="AC375">
        <v>0</v>
      </c>
      <c r="AD375" s="47">
        <v>54000</v>
      </c>
      <c r="AE375" s="47">
        <v>1549.8</v>
      </c>
      <c r="AF375">
        <v>0</v>
      </c>
      <c r="AG375" s="47">
        <v>1641.6</v>
      </c>
      <c r="AH375">
        <v>0</v>
      </c>
      <c r="AI375" s="47">
        <v>3191.4</v>
      </c>
      <c r="AJ375" s="47">
        <v>50808.6</v>
      </c>
      <c r="AK375" s="6" t="s">
        <v>787</v>
      </c>
    </row>
    <row r="376" spans="1:37" s="6" customFormat="1" ht="15" x14ac:dyDescent="0.25">
      <c r="A376" s="16">
        <f t="shared" si="112"/>
        <v>355</v>
      </c>
      <c r="B376" s="15" t="s">
        <v>6</v>
      </c>
      <c r="C376" s="14" t="s">
        <v>623</v>
      </c>
      <c r="D376" s="14" t="s">
        <v>5</v>
      </c>
      <c r="E376" s="14" t="s">
        <v>4</v>
      </c>
      <c r="F376" s="14" t="s">
        <v>3</v>
      </c>
      <c r="G376" s="13">
        <v>45170</v>
      </c>
      <c r="H376" s="13">
        <v>45350</v>
      </c>
      <c r="I376" s="12">
        <v>33000</v>
      </c>
      <c r="J376" s="12">
        <v>0</v>
      </c>
      <c r="K376" s="12">
        <v>0</v>
      </c>
      <c r="L376" s="12">
        <f t="shared" si="102"/>
        <v>947.1</v>
      </c>
      <c r="M376" s="12">
        <f t="shared" si="103"/>
        <v>2343</v>
      </c>
      <c r="N376" s="12">
        <f t="shared" si="104"/>
        <v>379.5</v>
      </c>
      <c r="O376" s="12">
        <f t="shared" si="105"/>
        <v>1003.2</v>
      </c>
      <c r="P376" s="12">
        <f t="shared" si="106"/>
        <v>2339.7000000000003</v>
      </c>
      <c r="Q376" s="12"/>
      <c r="R376" s="12">
        <f t="shared" si="107"/>
        <v>7012.5</v>
      </c>
      <c r="S376" s="12">
        <v>0</v>
      </c>
      <c r="T376" s="12">
        <f t="shared" si="108"/>
        <v>1950.3000000000002</v>
      </c>
      <c r="U376" s="12">
        <f t="shared" si="109"/>
        <v>5062.2000000000007</v>
      </c>
      <c r="V376" s="12">
        <f t="shared" si="110"/>
        <v>31049.7</v>
      </c>
      <c r="W376" s="49">
        <f t="shared" si="111"/>
        <v>0</v>
      </c>
      <c r="X376">
        <v>2400214207</v>
      </c>
      <c r="Y376" t="s">
        <v>623</v>
      </c>
      <c r="Z376" t="s">
        <v>5</v>
      </c>
      <c r="AA376">
        <v>143</v>
      </c>
      <c r="AB376" s="47">
        <v>33000</v>
      </c>
      <c r="AC376">
        <v>0</v>
      </c>
      <c r="AD376" s="47">
        <v>33000</v>
      </c>
      <c r="AE376">
        <v>947.1</v>
      </c>
      <c r="AF376">
        <v>0</v>
      </c>
      <c r="AG376" s="47">
        <v>1003.2</v>
      </c>
      <c r="AH376">
        <v>0</v>
      </c>
      <c r="AI376" s="47">
        <v>1950.3</v>
      </c>
      <c r="AJ376" s="47">
        <v>31049.7</v>
      </c>
      <c r="AK376" s="6" t="s">
        <v>786</v>
      </c>
    </row>
    <row r="377" spans="1:37" s="6" customFormat="1" ht="15" x14ac:dyDescent="0.25">
      <c r="A377" s="16">
        <f t="shared" si="112"/>
        <v>356</v>
      </c>
      <c r="B377" s="15" t="s">
        <v>6</v>
      </c>
      <c r="C377" s="14" t="s">
        <v>644</v>
      </c>
      <c r="D377" s="14" t="s">
        <v>5</v>
      </c>
      <c r="E377" s="14" t="s">
        <v>4</v>
      </c>
      <c r="F377" s="14" t="s">
        <v>7</v>
      </c>
      <c r="G377" s="13">
        <v>45170</v>
      </c>
      <c r="H377" s="13">
        <v>45350</v>
      </c>
      <c r="I377" s="12">
        <v>17600</v>
      </c>
      <c r="J377" s="12">
        <v>0</v>
      </c>
      <c r="K377" s="12">
        <v>0</v>
      </c>
      <c r="L377" s="12">
        <f t="shared" si="102"/>
        <v>505.12</v>
      </c>
      <c r="M377" s="12">
        <f t="shared" si="103"/>
        <v>1249.5999999999999</v>
      </c>
      <c r="N377" s="12">
        <f t="shared" si="104"/>
        <v>202.4</v>
      </c>
      <c r="O377" s="12">
        <f t="shared" si="105"/>
        <v>535.04</v>
      </c>
      <c r="P377" s="12">
        <f t="shared" si="106"/>
        <v>1247.8400000000001</v>
      </c>
      <c r="Q377" s="12"/>
      <c r="R377" s="12">
        <f t="shared" si="107"/>
        <v>3740</v>
      </c>
      <c r="S377" s="12">
        <v>0</v>
      </c>
      <c r="T377" s="12">
        <f t="shared" si="108"/>
        <v>1040.1599999999999</v>
      </c>
      <c r="U377" s="12">
        <f t="shared" si="109"/>
        <v>2699.84</v>
      </c>
      <c r="V377" s="12">
        <f t="shared" si="110"/>
        <v>16559.84</v>
      </c>
      <c r="W377" s="49">
        <f t="shared" si="111"/>
        <v>0</v>
      </c>
      <c r="X377">
        <v>40231090263</v>
      </c>
      <c r="Y377" t="s">
        <v>644</v>
      </c>
      <c r="Z377" t="s">
        <v>5</v>
      </c>
      <c r="AA377">
        <v>145</v>
      </c>
      <c r="AB377" s="47">
        <v>17600</v>
      </c>
      <c r="AC377">
        <v>0</v>
      </c>
      <c r="AD377" s="47">
        <v>17600</v>
      </c>
      <c r="AE377">
        <v>505.12</v>
      </c>
      <c r="AF377">
        <v>0</v>
      </c>
      <c r="AG377">
        <v>535.04</v>
      </c>
      <c r="AH377">
        <v>0</v>
      </c>
      <c r="AI377" s="47">
        <v>1040.1600000000001</v>
      </c>
      <c r="AJ377" s="47">
        <v>16559.84</v>
      </c>
      <c r="AK377" s="6" t="s">
        <v>786</v>
      </c>
    </row>
    <row r="378" spans="1:37" s="6" customFormat="1" ht="15" customHeight="1" x14ac:dyDescent="0.2">
      <c r="A378" s="20"/>
      <c r="B378" s="21" t="s">
        <v>155</v>
      </c>
      <c r="C378" s="20"/>
      <c r="D378" s="20"/>
      <c r="E378" s="20"/>
      <c r="F378" s="20"/>
      <c r="G378" s="19"/>
      <c r="H378" s="19"/>
      <c r="I378" s="18"/>
      <c r="J378" s="18"/>
      <c r="K378" s="18"/>
      <c r="L378" s="17"/>
      <c r="M378" s="17"/>
      <c r="N378" s="17"/>
      <c r="O378" s="17"/>
      <c r="P378" s="17"/>
      <c r="Q378" s="18"/>
      <c r="R378" s="17"/>
      <c r="S378" s="18"/>
      <c r="T378" s="17"/>
      <c r="U378" s="17"/>
      <c r="V378" s="17"/>
      <c r="W378" s="49">
        <f t="shared" si="111"/>
        <v>0</v>
      </c>
    </row>
    <row r="379" spans="1:37" s="6" customFormat="1" ht="15" x14ac:dyDescent="0.25">
      <c r="A379" s="16">
        <v>357</v>
      </c>
      <c r="B379" s="15" t="s">
        <v>93</v>
      </c>
      <c r="C379" s="14" t="s">
        <v>154</v>
      </c>
      <c r="D379" s="14" t="s">
        <v>581</v>
      </c>
      <c r="E379" s="14" t="s">
        <v>4</v>
      </c>
      <c r="F379" s="14" t="s">
        <v>3</v>
      </c>
      <c r="G379" s="13">
        <v>45231</v>
      </c>
      <c r="H379" s="13">
        <v>45412</v>
      </c>
      <c r="I379" s="12">
        <v>115000</v>
      </c>
      <c r="J379" s="12">
        <v>15236.9</v>
      </c>
      <c r="K379" s="12">
        <v>0</v>
      </c>
      <c r="L379" s="12">
        <f t="shared" ref="L379:L410" si="113">I379*2.87%</f>
        <v>3300.5</v>
      </c>
      <c r="M379" s="12">
        <f t="shared" ref="M379:M410" si="114">I379*7.1%</f>
        <v>8164.9999999999991</v>
      </c>
      <c r="N379" s="12">
        <f t="shared" ref="N379:N410" si="115">I379*1.15%</f>
        <v>1322.5</v>
      </c>
      <c r="O379" s="12">
        <f t="shared" ref="O379:O410" si="116">I379*3.04%</f>
        <v>3496</v>
      </c>
      <c r="P379" s="12">
        <f t="shared" ref="P379:P410" si="117">I379*7.09%</f>
        <v>8153.5000000000009</v>
      </c>
      <c r="Q379" s="12">
        <v>1587.38</v>
      </c>
      <c r="R379" s="12">
        <f t="shared" ref="R379:R410" si="118">L379+M379+N379+O379+P379</f>
        <v>24437.5</v>
      </c>
      <c r="S379" s="12">
        <v>0</v>
      </c>
      <c r="T379" s="12">
        <f t="shared" ref="T379:T410" si="119">+L379+O379+Q379+S379+J379+K379</f>
        <v>23620.78</v>
      </c>
      <c r="U379" s="12">
        <f t="shared" ref="U379:U410" si="120">+P379+N379+M379</f>
        <v>17641</v>
      </c>
      <c r="V379" s="12">
        <f t="shared" ref="V379:V410" si="121">+I379-T379</f>
        <v>91379.22</v>
      </c>
      <c r="W379" s="49">
        <f t="shared" si="111"/>
        <v>0</v>
      </c>
      <c r="X379" t="s">
        <v>727</v>
      </c>
      <c r="Y379" t="s">
        <v>154</v>
      </c>
      <c r="Z379" t="s">
        <v>581</v>
      </c>
      <c r="AA379">
        <v>2</v>
      </c>
      <c r="AB379" s="47">
        <v>115000</v>
      </c>
      <c r="AC379">
        <v>0</v>
      </c>
      <c r="AD379" s="47">
        <v>115000</v>
      </c>
      <c r="AE379" s="47">
        <v>3300.5</v>
      </c>
      <c r="AF379" s="47">
        <v>15236.9</v>
      </c>
      <c r="AG379" s="47">
        <v>3496</v>
      </c>
      <c r="AH379" s="47">
        <v>1587.38</v>
      </c>
      <c r="AI379" s="47">
        <v>23620.78</v>
      </c>
      <c r="AJ379" s="47">
        <v>91379.22</v>
      </c>
      <c r="AK379" s="6" t="s">
        <v>787</v>
      </c>
    </row>
    <row r="380" spans="1:37" s="6" customFormat="1" ht="15" x14ac:dyDescent="0.25">
      <c r="A380" s="16">
        <f t="shared" si="112"/>
        <v>358</v>
      </c>
      <c r="B380" s="15" t="s">
        <v>153</v>
      </c>
      <c r="C380" s="14" t="s">
        <v>152</v>
      </c>
      <c r="D380" s="14" t="s">
        <v>85</v>
      </c>
      <c r="E380" s="14" t="s">
        <v>4</v>
      </c>
      <c r="F380" s="14" t="s">
        <v>7</v>
      </c>
      <c r="G380" s="13">
        <v>45170</v>
      </c>
      <c r="H380" s="13">
        <v>45351</v>
      </c>
      <c r="I380" s="12">
        <v>45000</v>
      </c>
      <c r="J380" s="12">
        <v>0</v>
      </c>
      <c r="K380" s="12">
        <v>0</v>
      </c>
      <c r="L380" s="12">
        <f t="shared" si="113"/>
        <v>1291.5</v>
      </c>
      <c r="M380" s="12">
        <f t="shared" si="114"/>
        <v>3194.9999999999995</v>
      </c>
      <c r="N380" s="12">
        <f t="shared" si="115"/>
        <v>517.5</v>
      </c>
      <c r="O380" s="12">
        <f t="shared" si="116"/>
        <v>1368</v>
      </c>
      <c r="P380" s="12">
        <f t="shared" si="117"/>
        <v>3190.5</v>
      </c>
      <c r="Q380" s="12"/>
      <c r="R380" s="12">
        <f t="shared" si="118"/>
        <v>9562.5</v>
      </c>
      <c r="S380" s="12">
        <v>0</v>
      </c>
      <c r="T380" s="12">
        <f t="shared" si="119"/>
        <v>2659.5</v>
      </c>
      <c r="U380" s="12">
        <f t="shared" si="120"/>
        <v>6903</v>
      </c>
      <c r="V380" s="12">
        <f t="shared" si="121"/>
        <v>42340.5</v>
      </c>
      <c r="W380" s="49">
        <f t="shared" si="111"/>
        <v>0</v>
      </c>
      <c r="X380" t="s">
        <v>725</v>
      </c>
      <c r="Y380" t="s">
        <v>152</v>
      </c>
      <c r="Z380" t="s">
        <v>85</v>
      </c>
      <c r="AA380">
        <v>2</v>
      </c>
      <c r="AB380" s="47">
        <v>45000</v>
      </c>
      <c r="AC380">
        <v>0</v>
      </c>
      <c r="AD380" s="47">
        <v>45000</v>
      </c>
      <c r="AE380" s="47">
        <v>1291.5</v>
      </c>
      <c r="AF380">
        <v>0</v>
      </c>
      <c r="AG380" s="47">
        <v>1368</v>
      </c>
      <c r="AH380">
        <v>0</v>
      </c>
      <c r="AI380" s="47">
        <v>2659.5</v>
      </c>
      <c r="AJ380" s="47">
        <v>42340.5</v>
      </c>
      <c r="AK380" s="6" t="s">
        <v>786</v>
      </c>
    </row>
    <row r="381" spans="1:37" s="6" customFormat="1" ht="12" customHeight="1" x14ac:dyDescent="0.25">
      <c r="A381" s="16">
        <f t="shared" si="112"/>
        <v>359</v>
      </c>
      <c r="B381" s="15" t="s">
        <v>789</v>
      </c>
      <c r="C381" s="14" t="s">
        <v>773</v>
      </c>
      <c r="D381" s="14" t="s">
        <v>774</v>
      </c>
      <c r="E381" s="14" t="s">
        <v>4</v>
      </c>
      <c r="F381" s="14" t="s">
        <v>3</v>
      </c>
      <c r="G381" s="13">
        <v>45200</v>
      </c>
      <c r="H381" s="13">
        <v>45382</v>
      </c>
      <c r="I381" s="12">
        <v>75000</v>
      </c>
      <c r="J381" s="12">
        <v>6309.38</v>
      </c>
      <c r="K381" s="12">
        <v>0</v>
      </c>
      <c r="L381" s="12">
        <f t="shared" si="113"/>
        <v>2152.5</v>
      </c>
      <c r="M381" s="12">
        <f t="shared" si="114"/>
        <v>5324.9999999999991</v>
      </c>
      <c r="N381" s="12">
        <f t="shared" si="115"/>
        <v>862.5</v>
      </c>
      <c r="O381" s="12">
        <f t="shared" si="116"/>
        <v>2280</v>
      </c>
      <c r="P381" s="12">
        <f t="shared" si="117"/>
        <v>5317.5</v>
      </c>
      <c r="Q381" s="12"/>
      <c r="R381" s="12">
        <f t="shared" si="118"/>
        <v>15937.5</v>
      </c>
      <c r="S381" s="12">
        <v>0</v>
      </c>
      <c r="T381" s="12">
        <f t="shared" si="119"/>
        <v>10741.880000000001</v>
      </c>
      <c r="U381" s="12">
        <f t="shared" si="120"/>
        <v>11505</v>
      </c>
      <c r="V381" s="12">
        <f t="shared" si="121"/>
        <v>64258.119999999995</v>
      </c>
      <c r="W381" s="49">
        <f t="shared" si="111"/>
        <v>0</v>
      </c>
      <c r="X381" t="s">
        <v>772</v>
      </c>
      <c r="Y381" t="s">
        <v>773</v>
      </c>
      <c r="Z381" t="s">
        <v>774</v>
      </c>
      <c r="AA381">
        <v>6</v>
      </c>
      <c r="AB381" s="47">
        <v>75000</v>
      </c>
      <c r="AC381">
        <v>0</v>
      </c>
      <c r="AD381" s="47">
        <v>75000</v>
      </c>
      <c r="AE381" s="47">
        <v>2152.5</v>
      </c>
      <c r="AF381" s="47">
        <v>6309.38</v>
      </c>
      <c r="AG381" s="47">
        <v>2280</v>
      </c>
      <c r="AH381">
        <v>0</v>
      </c>
      <c r="AI381" s="47">
        <v>10741.88</v>
      </c>
      <c r="AJ381" s="47">
        <v>64258.12</v>
      </c>
      <c r="AK381" s="6" t="s">
        <v>787</v>
      </c>
    </row>
    <row r="382" spans="1:37" s="6" customFormat="1" ht="15" x14ac:dyDescent="0.25">
      <c r="A382" s="16">
        <f t="shared" si="112"/>
        <v>360</v>
      </c>
      <c r="B382" s="15" t="s">
        <v>151</v>
      </c>
      <c r="C382" s="14" t="s">
        <v>150</v>
      </c>
      <c r="D382" s="14" t="s">
        <v>578</v>
      </c>
      <c r="E382" s="14" t="s">
        <v>4</v>
      </c>
      <c r="F382" s="14" t="s">
        <v>3</v>
      </c>
      <c r="G382" s="13">
        <v>45078</v>
      </c>
      <c r="H382" s="13">
        <v>45260</v>
      </c>
      <c r="I382" s="12">
        <v>75000</v>
      </c>
      <c r="J382" s="12">
        <v>6309.38</v>
      </c>
      <c r="K382" s="12">
        <v>0</v>
      </c>
      <c r="L382" s="12">
        <f t="shared" si="113"/>
        <v>2152.5</v>
      </c>
      <c r="M382" s="12">
        <f t="shared" si="114"/>
        <v>5324.9999999999991</v>
      </c>
      <c r="N382" s="12">
        <f t="shared" si="115"/>
        <v>862.5</v>
      </c>
      <c r="O382" s="12">
        <f t="shared" si="116"/>
        <v>2280</v>
      </c>
      <c r="P382" s="12">
        <f t="shared" si="117"/>
        <v>5317.5</v>
      </c>
      <c r="Q382" s="12"/>
      <c r="R382" s="12">
        <f t="shared" si="118"/>
        <v>15937.5</v>
      </c>
      <c r="S382" s="12">
        <v>0</v>
      </c>
      <c r="T382" s="12">
        <f t="shared" si="119"/>
        <v>10741.880000000001</v>
      </c>
      <c r="U382" s="12">
        <f t="shared" si="120"/>
        <v>11505</v>
      </c>
      <c r="V382" s="12">
        <f t="shared" si="121"/>
        <v>64258.119999999995</v>
      </c>
      <c r="W382" s="49">
        <f t="shared" si="111"/>
        <v>0</v>
      </c>
      <c r="X382" t="s">
        <v>726</v>
      </c>
      <c r="Y382" t="s">
        <v>150</v>
      </c>
      <c r="Z382" t="s">
        <v>578</v>
      </c>
      <c r="AA382">
        <v>2</v>
      </c>
      <c r="AB382" s="47">
        <v>75000</v>
      </c>
      <c r="AC382">
        <v>0</v>
      </c>
      <c r="AD382" s="47">
        <v>75000</v>
      </c>
      <c r="AE382" s="47">
        <v>2152.5</v>
      </c>
      <c r="AF382" s="47">
        <v>6309.38</v>
      </c>
      <c r="AG382" s="47">
        <v>2280</v>
      </c>
      <c r="AH382">
        <v>0</v>
      </c>
      <c r="AI382" s="47">
        <v>10741.88</v>
      </c>
      <c r="AJ382" s="47">
        <v>64258.12</v>
      </c>
      <c r="AK382" s="6" t="s">
        <v>786</v>
      </c>
    </row>
    <row r="383" spans="1:37" s="6" customFormat="1" ht="15" x14ac:dyDescent="0.25">
      <c r="A383" s="16">
        <f t="shared" si="112"/>
        <v>361</v>
      </c>
      <c r="B383" s="15" t="s">
        <v>6</v>
      </c>
      <c r="C383" s="14" t="s">
        <v>149</v>
      </c>
      <c r="D383" s="14" t="s">
        <v>5</v>
      </c>
      <c r="E383" s="14" t="s">
        <v>4</v>
      </c>
      <c r="F383" s="14" t="s">
        <v>3</v>
      </c>
      <c r="G383" s="13">
        <v>45078</v>
      </c>
      <c r="H383" s="13">
        <v>45260</v>
      </c>
      <c r="I383" s="12">
        <v>79200</v>
      </c>
      <c r="J383" s="12">
        <v>7212.69</v>
      </c>
      <c r="K383" s="12">
        <v>0</v>
      </c>
      <c r="L383" s="12">
        <f t="shared" si="113"/>
        <v>2273.04</v>
      </c>
      <c r="M383" s="12">
        <f t="shared" si="114"/>
        <v>5623.2</v>
      </c>
      <c r="N383" s="12">
        <f t="shared" si="115"/>
        <v>910.8</v>
      </c>
      <c r="O383" s="12">
        <f t="shared" si="116"/>
        <v>2407.6799999999998</v>
      </c>
      <c r="P383" s="12">
        <f t="shared" si="117"/>
        <v>5615.2800000000007</v>
      </c>
      <c r="Q383" s="12"/>
      <c r="R383" s="12">
        <f t="shared" si="118"/>
        <v>16830</v>
      </c>
      <c r="S383" s="12">
        <v>0</v>
      </c>
      <c r="T383" s="12">
        <f t="shared" si="119"/>
        <v>11893.41</v>
      </c>
      <c r="U383" s="12">
        <f t="shared" si="120"/>
        <v>12149.28</v>
      </c>
      <c r="V383" s="12">
        <f t="shared" si="121"/>
        <v>67306.59</v>
      </c>
      <c r="W383" s="49">
        <f t="shared" si="111"/>
        <v>0</v>
      </c>
      <c r="X383">
        <v>40224283511</v>
      </c>
      <c r="Y383" t="s">
        <v>149</v>
      </c>
      <c r="Z383" t="s">
        <v>5</v>
      </c>
      <c r="AA383">
        <v>17</v>
      </c>
      <c r="AB383" s="47">
        <v>79200</v>
      </c>
      <c r="AC383">
        <v>0</v>
      </c>
      <c r="AD383" s="47">
        <v>79200</v>
      </c>
      <c r="AE383" s="47">
        <v>2273.04</v>
      </c>
      <c r="AF383" s="47">
        <v>7212.69</v>
      </c>
      <c r="AG383" s="47">
        <v>2407.6799999999998</v>
      </c>
      <c r="AH383">
        <v>0</v>
      </c>
      <c r="AI383" s="47">
        <v>11893.41</v>
      </c>
      <c r="AJ383" s="47">
        <v>67306.59</v>
      </c>
      <c r="AK383" s="6" t="s">
        <v>786</v>
      </c>
    </row>
    <row r="384" spans="1:37" s="6" customFormat="1" ht="15" x14ac:dyDescent="0.25">
      <c r="A384" s="16">
        <f t="shared" si="112"/>
        <v>362</v>
      </c>
      <c r="B384" s="15" t="s">
        <v>6</v>
      </c>
      <c r="C384" s="14" t="s">
        <v>148</v>
      </c>
      <c r="D384" s="14" t="s">
        <v>5</v>
      </c>
      <c r="E384" s="14" t="s">
        <v>4</v>
      </c>
      <c r="F384" s="14" t="s">
        <v>3</v>
      </c>
      <c r="G384" s="13">
        <v>45078</v>
      </c>
      <c r="H384" s="13">
        <v>45260</v>
      </c>
      <c r="I384" s="12">
        <v>55000</v>
      </c>
      <c r="J384" s="12">
        <v>2559.6799999999998</v>
      </c>
      <c r="K384" s="12">
        <v>0</v>
      </c>
      <c r="L384" s="12">
        <f t="shared" si="113"/>
        <v>1578.5</v>
      </c>
      <c r="M384" s="12">
        <f t="shared" si="114"/>
        <v>3904.9999999999995</v>
      </c>
      <c r="N384" s="12">
        <f t="shared" si="115"/>
        <v>632.5</v>
      </c>
      <c r="O384" s="12">
        <f t="shared" si="116"/>
        <v>1672</v>
      </c>
      <c r="P384" s="12">
        <f t="shared" si="117"/>
        <v>3899.5000000000005</v>
      </c>
      <c r="Q384" s="12"/>
      <c r="R384" s="12">
        <f t="shared" si="118"/>
        <v>11687.5</v>
      </c>
      <c r="S384" s="12">
        <v>0</v>
      </c>
      <c r="T384" s="12">
        <f t="shared" si="119"/>
        <v>5810.18</v>
      </c>
      <c r="U384" s="12">
        <f t="shared" si="120"/>
        <v>8437</v>
      </c>
      <c r="V384" s="12">
        <f t="shared" si="121"/>
        <v>49189.82</v>
      </c>
      <c r="W384" s="49">
        <f t="shared" si="111"/>
        <v>0</v>
      </c>
      <c r="X384">
        <v>3104816693</v>
      </c>
      <c r="Y384" t="s">
        <v>148</v>
      </c>
      <c r="Z384" t="s">
        <v>5</v>
      </c>
      <c r="AA384">
        <v>18</v>
      </c>
      <c r="AB384" s="47">
        <v>55000</v>
      </c>
      <c r="AC384">
        <v>0</v>
      </c>
      <c r="AD384" s="47">
        <v>55000</v>
      </c>
      <c r="AE384" s="47">
        <v>1578.5</v>
      </c>
      <c r="AF384" s="47">
        <v>2559.6799999999998</v>
      </c>
      <c r="AG384" s="47">
        <v>1672</v>
      </c>
      <c r="AH384">
        <v>0</v>
      </c>
      <c r="AI384" s="47">
        <v>5810.18</v>
      </c>
      <c r="AJ384" s="47">
        <v>49189.82</v>
      </c>
      <c r="AK384" s="6" t="s">
        <v>786</v>
      </c>
    </row>
    <row r="385" spans="1:37" s="6" customFormat="1" ht="15" x14ac:dyDescent="0.25">
      <c r="A385" s="16">
        <f t="shared" si="112"/>
        <v>363</v>
      </c>
      <c r="B385" s="15" t="s">
        <v>6</v>
      </c>
      <c r="C385" s="14" t="s">
        <v>147</v>
      </c>
      <c r="D385" s="14" t="s">
        <v>5</v>
      </c>
      <c r="E385" s="14" t="s">
        <v>4</v>
      </c>
      <c r="F385" s="14" t="s">
        <v>3</v>
      </c>
      <c r="G385" s="13">
        <v>45078</v>
      </c>
      <c r="H385" s="13">
        <v>45260</v>
      </c>
      <c r="I385" s="12">
        <v>18000</v>
      </c>
      <c r="J385" s="12">
        <v>0</v>
      </c>
      <c r="K385" s="12">
        <v>0</v>
      </c>
      <c r="L385" s="12">
        <f t="shared" si="113"/>
        <v>516.6</v>
      </c>
      <c r="M385" s="12">
        <f t="shared" si="114"/>
        <v>1277.9999999999998</v>
      </c>
      <c r="N385" s="12">
        <f t="shared" si="115"/>
        <v>207</v>
      </c>
      <c r="O385" s="12">
        <f t="shared" si="116"/>
        <v>547.20000000000005</v>
      </c>
      <c r="P385" s="12">
        <f t="shared" si="117"/>
        <v>1276.2</v>
      </c>
      <c r="Q385" s="12"/>
      <c r="R385" s="12">
        <f t="shared" si="118"/>
        <v>3825</v>
      </c>
      <c r="S385" s="12">
        <v>0</v>
      </c>
      <c r="T385" s="12">
        <f t="shared" si="119"/>
        <v>1063.8000000000002</v>
      </c>
      <c r="U385" s="12">
        <f t="shared" si="120"/>
        <v>2761.2</v>
      </c>
      <c r="V385" s="12">
        <f t="shared" si="121"/>
        <v>16936.2</v>
      </c>
      <c r="W385" s="49">
        <f t="shared" si="111"/>
        <v>0</v>
      </c>
      <c r="X385">
        <v>3200108524</v>
      </c>
      <c r="Y385" t="s">
        <v>147</v>
      </c>
      <c r="Z385" t="s">
        <v>5</v>
      </c>
      <c r="AA385">
        <v>20</v>
      </c>
      <c r="AB385" s="47">
        <v>18000</v>
      </c>
      <c r="AC385">
        <v>0</v>
      </c>
      <c r="AD385" s="47">
        <v>18000</v>
      </c>
      <c r="AE385">
        <v>516.6</v>
      </c>
      <c r="AF385">
        <v>0</v>
      </c>
      <c r="AG385">
        <v>547.20000000000005</v>
      </c>
      <c r="AH385">
        <v>0</v>
      </c>
      <c r="AI385" s="47">
        <v>1063.8</v>
      </c>
      <c r="AJ385" s="47">
        <v>16936.2</v>
      </c>
      <c r="AK385" s="6" t="s">
        <v>786</v>
      </c>
    </row>
    <row r="386" spans="1:37" s="6" customFormat="1" ht="15" x14ac:dyDescent="0.25">
      <c r="A386" s="16">
        <f t="shared" si="112"/>
        <v>364</v>
      </c>
      <c r="B386" s="15" t="s">
        <v>6</v>
      </c>
      <c r="C386" s="14" t="s">
        <v>146</v>
      </c>
      <c r="D386" s="14" t="s">
        <v>5</v>
      </c>
      <c r="E386" s="14" t="s">
        <v>4</v>
      </c>
      <c r="F386" s="14" t="s">
        <v>7</v>
      </c>
      <c r="G386" s="13">
        <v>45078</v>
      </c>
      <c r="H386" s="13">
        <v>45260</v>
      </c>
      <c r="I386" s="12">
        <v>69000</v>
      </c>
      <c r="J386" s="12">
        <v>0</v>
      </c>
      <c r="K386" s="12">
        <v>0</v>
      </c>
      <c r="L386" s="12">
        <f t="shared" si="113"/>
        <v>1980.3</v>
      </c>
      <c r="M386" s="12">
        <f t="shared" si="114"/>
        <v>4899</v>
      </c>
      <c r="N386" s="12">
        <f t="shared" si="115"/>
        <v>793.5</v>
      </c>
      <c r="O386" s="12">
        <f t="shared" si="116"/>
        <v>2097.6</v>
      </c>
      <c r="P386" s="12">
        <f t="shared" si="117"/>
        <v>4892.1000000000004</v>
      </c>
      <c r="Q386" s="12"/>
      <c r="R386" s="12">
        <f t="shared" si="118"/>
        <v>14662.5</v>
      </c>
      <c r="S386" s="12">
        <v>0</v>
      </c>
      <c r="T386" s="12">
        <f t="shared" si="119"/>
        <v>4077.8999999999996</v>
      </c>
      <c r="U386" s="12">
        <f t="shared" si="120"/>
        <v>10584.6</v>
      </c>
      <c r="V386" s="12">
        <f t="shared" si="121"/>
        <v>64922.1</v>
      </c>
      <c r="W386" s="49">
        <f t="shared" si="111"/>
        <v>0</v>
      </c>
      <c r="X386">
        <v>40225956586</v>
      </c>
      <c r="Y386" t="s">
        <v>146</v>
      </c>
      <c r="Z386" t="s">
        <v>5</v>
      </c>
      <c r="AA386">
        <v>23</v>
      </c>
      <c r="AB386" s="47">
        <v>69000</v>
      </c>
      <c r="AC386">
        <v>0</v>
      </c>
      <c r="AD386" s="47">
        <v>69000</v>
      </c>
      <c r="AE386" s="47">
        <v>1980.3</v>
      </c>
      <c r="AF386">
        <v>0</v>
      </c>
      <c r="AG386" s="47">
        <v>2097.6</v>
      </c>
      <c r="AH386">
        <v>0</v>
      </c>
      <c r="AI386" s="47">
        <v>4077.9</v>
      </c>
      <c r="AJ386" s="47">
        <v>64922.1</v>
      </c>
      <c r="AK386" s="6" t="s">
        <v>786</v>
      </c>
    </row>
    <row r="387" spans="1:37" s="6" customFormat="1" ht="15" x14ac:dyDescent="0.25">
      <c r="A387" s="16">
        <f t="shared" si="112"/>
        <v>365</v>
      </c>
      <c r="B387" s="15" t="s">
        <v>6</v>
      </c>
      <c r="C387" s="14" t="s">
        <v>145</v>
      </c>
      <c r="D387" s="14" t="s">
        <v>5</v>
      </c>
      <c r="E387" s="14" t="s">
        <v>4</v>
      </c>
      <c r="F387" s="14" t="s">
        <v>7</v>
      </c>
      <c r="G387" s="13">
        <v>45078</v>
      </c>
      <c r="H387" s="13">
        <v>45260</v>
      </c>
      <c r="I387" s="12">
        <v>30800</v>
      </c>
      <c r="J387" s="12">
        <v>0</v>
      </c>
      <c r="K387" s="12">
        <v>0</v>
      </c>
      <c r="L387" s="12">
        <f t="shared" si="113"/>
        <v>883.96</v>
      </c>
      <c r="M387" s="12">
        <f t="shared" si="114"/>
        <v>2186.7999999999997</v>
      </c>
      <c r="N387" s="12">
        <f t="shared" si="115"/>
        <v>354.2</v>
      </c>
      <c r="O387" s="12">
        <f t="shared" si="116"/>
        <v>936.32</v>
      </c>
      <c r="P387" s="12">
        <f t="shared" si="117"/>
        <v>2183.7200000000003</v>
      </c>
      <c r="Q387" s="12"/>
      <c r="R387" s="12">
        <f t="shared" si="118"/>
        <v>6545</v>
      </c>
      <c r="S387" s="12">
        <v>0</v>
      </c>
      <c r="T387" s="12">
        <f t="shared" si="119"/>
        <v>1820.2800000000002</v>
      </c>
      <c r="U387" s="12">
        <f t="shared" si="120"/>
        <v>4724.7199999999993</v>
      </c>
      <c r="V387" s="12">
        <f t="shared" si="121"/>
        <v>28979.72</v>
      </c>
      <c r="W387" s="49">
        <f t="shared" si="111"/>
        <v>0</v>
      </c>
      <c r="X387">
        <v>9500163739</v>
      </c>
      <c r="Y387" t="s">
        <v>145</v>
      </c>
      <c r="Z387" t="s">
        <v>5</v>
      </c>
      <c r="AA387">
        <v>25</v>
      </c>
      <c r="AB387" s="47">
        <v>30800</v>
      </c>
      <c r="AC387">
        <v>0</v>
      </c>
      <c r="AD387" s="47">
        <v>30800</v>
      </c>
      <c r="AE387">
        <v>883.96</v>
      </c>
      <c r="AF387">
        <v>0</v>
      </c>
      <c r="AG387">
        <v>936.32</v>
      </c>
      <c r="AH387">
        <v>0</v>
      </c>
      <c r="AI387" s="47">
        <v>1820.28</v>
      </c>
      <c r="AJ387" s="47">
        <v>28979.72</v>
      </c>
      <c r="AK387" s="6" t="s">
        <v>786</v>
      </c>
    </row>
    <row r="388" spans="1:37" s="6" customFormat="1" ht="15" x14ac:dyDescent="0.25">
      <c r="A388" s="16">
        <f t="shared" si="112"/>
        <v>366</v>
      </c>
      <c r="B388" s="15" t="s">
        <v>6</v>
      </c>
      <c r="C388" s="14" t="s">
        <v>144</v>
      </c>
      <c r="D388" s="14" t="s">
        <v>5</v>
      </c>
      <c r="E388" s="14" t="s">
        <v>4</v>
      </c>
      <c r="F388" s="14" t="s">
        <v>3</v>
      </c>
      <c r="G388" s="13">
        <v>45078</v>
      </c>
      <c r="H388" s="13">
        <v>45260</v>
      </c>
      <c r="I388" s="12">
        <v>30800</v>
      </c>
      <c r="J388" s="12">
        <v>0</v>
      </c>
      <c r="K388" s="12">
        <v>0</v>
      </c>
      <c r="L388" s="12">
        <f t="shared" si="113"/>
        <v>883.96</v>
      </c>
      <c r="M388" s="12">
        <f t="shared" si="114"/>
        <v>2186.7999999999997</v>
      </c>
      <c r="N388" s="12">
        <f t="shared" si="115"/>
        <v>354.2</v>
      </c>
      <c r="O388" s="12">
        <f t="shared" si="116"/>
        <v>936.32</v>
      </c>
      <c r="P388" s="12">
        <f t="shared" si="117"/>
        <v>2183.7200000000003</v>
      </c>
      <c r="Q388" s="12"/>
      <c r="R388" s="12">
        <f t="shared" si="118"/>
        <v>6545</v>
      </c>
      <c r="S388" s="12">
        <v>0</v>
      </c>
      <c r="T388" s="12">
        <f t="shared" si="119"/>
        <v>1820.2800000000002</v>
      </c>
      <c r="U388" s="12">
        <f t="shared" si="120"/>
        <v>4724.7199999999993</v>
      </c>
      <c r="V388" s="12">
        <f t="shared" si="121"/>
        <v>28979.72</v>
      </c>
      <c r="W388" s="49">
        <f t="shared" si="111"/>
        <v>0</v>
      </c>
      <c r="X388">
        <v>3104154673</v>
      </c>
      <c r="Y388" t="s">
        <v>144</v>
      </c>
      <c r="Z388" t="s">
        <v>5</v>
      </c>
      <c r="AA388">
        <v>28</v>
      </c>
      <c r="AB388" s="47">
        <v>30800</v>
      </c>
      <c r="AC388">
        <v>0</v>
      </c>
      <c r="AD388" s="47">
        <v>30800</v>
      </c>
      <c r="AE388">
        <v>883.96</v>
      </c>
      <c r="AF388">
        <v>0</v>
      </c>
      <c r="AG388">
        <v>936.32</v>
      </c>
      <c r="AH388">
        <v>0</v>
      </c>
      <c r="AI388" s="47">
        <v>1820.28</v>
      </c>
      <c r="AJ388" s="47">
        <v>28979.72</v>
      </c>
      <c r="AK388" s="6" t="s">
        <v>786</v>
      </c>
    </row>
    <row r="389" spans="1:37" s="6" customFormat="1" ht="15" x14ac:dyDescent="0.25">
      <c r="A389" s="16">
        <f t="shared" si="112"/>
        <v>367</v>
      </c>
      <c r="B389" s="15" t="s">
        <v>6</v>
      </c>
      <c r="C389" s="14" t="s">
        <v>143</v>
      </c>
      <c r="D389" s="14" t="s">
        <v>5</v>
      </c>
      <c r="E389" s="14" t="s">
        <v>4</v>
      </c>
      <c r="F389" s="14" t="s">
        <v>7</v>
      </c>
      <c r="G389" s="13">
        <v>45078</v>
      </c>
      <c r="H389" s="13">
        <v>45260</v>
      </c>
      <c r="I389" s="12">
        <v>45000</v>
      </c>
      <c r="J389" s="12">
        <v>0</v>
      </c>
      <c r="K389" s="12">
        <v>0</v>
      </c>
      <c r="L389" s="12">
        <f t="shared" si="113"/>
        <v>1291.5</v>
      </c>
      <c r="M389" s="12">
        <f t="shared" si="114"/>
        <v>3194.9999999999995</v>
      </c>
      <c r="N389" s="12">
        <f t="shared" si="115"/>
        <v>517.5</v>
      </c>
      <c r="O389" s="12">
        <f t="shared" si="116"/>
        <v>1368</v>
      </c>
      <c r="P389" s="12">
        <f t="shared" si="117"/>
        <v>3190.5</v>
      </c>
      <c r="Q389" s="12"/>
      <c r="R389" s="12">
        <f t="shared" si="118"/>
        <v>9562.5</v>
      </c>
      <c r="S389" s="12">
        <v>0</v>
      </c>
      <c r="T389" s="12">
        <f t="shared" si="119"/>
        <v>2659.5</v>
      </c>
      <c r="U389" s="12">
        <f t="shared" si="120"/>
        <v>6903</v>
      </c>
      <c r="V389" s="12">
        <f t="shared" si="121"/>
        <v>42340.5</v>
      </c>
      <c r="W389" s="49">
        <f t="shared" si="111"/>
        <v>0</v>
      </c>
      <c r="X389">
        <v>9500096137</v>
      </c>
      <c r="Y389" t="s">
        <v>143</v>
      </c>
      <c r="Z389" t="s">
        <v>5</v>
      </c>
      <c r="AA389">
        <v>32</v>
      </c>
      <c r="AB389" s="47">
        <v>45000</v>
      </c>
      <c r="AC389">
        <v>0</v>
      </c>
      <c r="AD389" s="47">
        <v>45000</v>
      </c>
      <c r="AE389" s="47">
        <v>1291.5</v>
      </c>
      <c r="AF389">
        <v>0</v>
      </c>
      <c r="AG389" s="47">
        <v>1368</v>
      </c>
      <c r="AH389">
        <v>0</v>
      </c>
      <c r="AI389" s="47">
        <v>2659.5</v>
      </c>
      <c r="AJ389" s="47">
        <v>42340.5</v>
      </c>
      <c r="AK389" s="6" t="s">
        <v>786</v>
      </c>
    </row>
    <row r="390" spans="1:37" s="6" customFormat="1" ht="15" x14ac:dyDescent="0.25">
      <c r="A390" s="16">
        <f t="shared" si="112"/>
        <v>368</v>
      </c>
      <c r="B390" s="15" t="s">
        <v>6</v>
      </c>
      <c r="C390" s="14" t="s">
        <v>142</v>
      </c>
      <c r="D390" s="14" t="s">
        <v>5</v>
      </c>
      <c r="E390" s="14" t="s">
        <v>4</v>
      </c>
      <c r="F390" s="14" t="s">
        <v>7</v>
      </c>
      <c r="G390" s="13">
        <v>45078</v>
      </c>
      <c r="H390" s="13">
        <v>45260</v>
      </c>
      <c r="I390" s="12">
        <v>39000</v>
      </c>
      <c r="J390" s="12">
        <v>301.52</v>
      </c>
      <c r="K390" s="12">
        <v>0</v>
      </c>
      <c r="L390" s="12">
        <f t="shared" si="113"/>
        <v>1119.3</v>
      </c>
      <c r="M390" s="12">
        <f t="shared" si="114"/>
        <v>2768.9999999999995</v>
      </c>
      <c r="N390" s="12">
        <f t="shared" si="115"/>
        <v>448.5</v>
      </c>
      <c r="O390" s="12">
        <f t="shared" si="116"/>
        <v>1185.5999999999999</v>
      </c>
      <c r="P390" s="12">
        <f t="shared" si="117"/>
        <v>2765.1000000000004</v>
      </c>
      <c r="Q390" s="12"/>
      <c r="R390" s="12">
        <f t="shared" si="118"/>
        <v>8287.5</v>
      </c>
      <c r="S390" s="12">
        <v>0</v>
      </c>
      <c r="T390" s="12">
        <f t="shared" si="119"/>
        <v>2606.4199999999996</v>
      </c>
      <c r="U390" s="12">
        <f t="shared" si="120"/>
        <v>5982.6</v>
      </c>
      <c r="V390" s="12">
        <f t="shared" si="121"/>
        <v>36393.58</v>
      </c>
      <c r="W390" s="49">
        <f t="shared" si="111"/>
        <v>0</v>
      </c>
      <c r="X390">
        <v>3101168023</v>
      </c>
      <c r="Y390" t="s">
        <v>142</v>
      </c>
      <c r="Z390" t="s">
        <v>5</v>
      </c>
      <c r="AA390">
        <v>39</v>
      </c>
      <c r="AB390" s="47">
        <v>39000</v>
      </c>
      <c r="AC390">
        <v>0</v>
      </c>
      <c r="AD390" s="47">
        <v>39000</v>
      </c>
      <c r="AE390" s="47">
        <v>1119.3</v>
      </c>
      <c r="AF390">
        <v>301.52</v>
      </c>
      <c r="AG390" s="47">
        <v>1185.5999999999999</v>
      </c>
      <c r="AH390">
        <v>0</v>
      </c>
      <c r="AI390" s="47">
        <v>2606.42</v>
      </c>
      <c r="AJ390" s="47">
        <v>36393.58</v>
      </c>
      <c r="AK390" s="6" t="s">
        <v>786</v>
      </c>
    </row>
    <row r="391" spans="1:37" s="6" customFormat="1" ht="15" x14ac:dyDescent="0.25">
      <c r="A391" s="16">
        <f t="shared" si="112"/>
        <v>369</v>
      </c>
      <c r="B391" s="15" t="s">
        <v>6</v>
      </c>
      <c r="C391" s="14" t="s">
        <v>141</v>
      </c>
      <c r="D391" s="14" t="s">
        <v>5</v>
      </c>
      <c r="E391" s="14" t="s">
        <v>4</v>
      </c>
      <c r="F391" s="14" t="s">
        <v>3</v>
      </c>
      <c r="G391" s="13">
        <v>45078</v>
      </c>
      <c r="H391" s="13">
        <v>45260</v>
      </c>
      <c r="I391" s="12">
        <v>54000</v>
      </c>
      <c r="J391" s="12">
        <v>0</v>
      </c>
      <c r="K391" s="12">
        <v>0</v>
      </c>
      <c r="L391" s="12">
        <f t="shared" si="113"/>
        <v>1549.8</v>
      </c>
      <c r="M391" s="12">
        <f t="shared" si="114"/>
        <v>3833.9999999999995</v>
      </c>
      <c r="N391" s="12">
        <f t="shared" si="115"/>
        <v>621</v>
      </c>
      <c r="O391" s="12">
        <f t="shared" si="116"/>
        <v>1641.6</v>
      </c>
      <c r="P391" s="12">
        <f t="shared" si="117"/>
        <v>3828.6000000000004</v>
      </c>
      <c r="Q391" s="12"/>
      <c r="R391" s="12">
        <f t="shared" si="118"/>
        <v>11475</v>
      </c>
      <c r="S391" s="12">
        <v>0</v>
      </c>
      <c r="T391" s="12">
        <f t="shared" si="119"/>
        <v>3191.3999999999996</v>
      </c>
      <c r="U391" s="12">
        <f t="shared" si="120"/>
        <v>8283.6</v>
      </c>
      <c r="V391" s="12">
        <f t="shared" si="121"/>
        <v>50808.6</v>
      </c>
      <c r="W391" s="49">
        <f t="shared" si="111"/>
        <v>0</v>
      </c>
      <c r="X391">
        <v>5400901848</v>
      </c>
      <c r="Y391" t="s">
        <v>141</v>
      </c>
      <c r="Z391" t="s">
        <v>5</v>
      </c>
      <c r="AA391">
        <v>44</v>
      </c>
      <c r="AB391" s="47">
        <v>54000</v>
      </c>
      <c r="AC391">
        <v>0</v>
      </c>
      <c r="AD391" s="47">
        <v>54000</v>
      </c>
      <c r="AE391" s="47">
        <v>1549.8</v>
      </c>
      <c r="AF391">
        <v>0</v>
      </c>
      <c r="AG391" s="47">
        <v>1641.6</v>
      </c>
      <c r="AH391">
        <v>0</v>
      </c>
      <c r="AI391" s="47">
        <v>3191.4</v>
      </c>
      <c r="AJ391" s="47">
        <v>50808.6</v>
      </c>
      <c r="AK391" s="6" t="s">
        <v>786</v>
      </c>
    </row>
    <row r="392" spans="1:37" s="6" customFormat="1" ht="15" x14ac:dyDescent="0.25">
      <c r="A392" s="16">
        <f t="shared" si="112"/>
        <v>370</v>
      </c>
      <c r="B392" s="15" t="s">
        <v>6</v>
      </c>
      <c r="C392" s="14" t="s">
        <v>140</v>
      </c>
      <c r="D392" s="14" t="s">
        <v>5</v>
      </c>
      <c r="E392" s="14" t="s">
        <v>4</v>
      </c>
      <c r="F392" s="14" t="s">
        <v>7</v>
      </c>
      <c r="G392" s="13">
        <v>45078</v>
      </c>
      <c r="H392" s="13">
        <v>45260</v>
      </c>
      <c r="I392" s="12">
        <v>18000</v>
      </c>
      <c r="J392" s="12">
        <v>0</v>
      </c>
      <c r="K392" s="12">
        <v>0</v>
      </c>
      <c r="L392" s="12">
        <f t="shared" si="113"/>
        <v>516.6</v>
      </c>
      <c r="M392" s="12">
        <f t="shared" si="114"/>
        <v>1277.9999999999998</v>
      </c>
      <c r="N392" s="12">
        <f t="shared" si="115"/>
        <v>207</v>
      </c>
      <c r="O392" s="12">
        <f t="shared" si="116"/>
        <v>547.20000000000005</v>
      </c>
      <c r="P392" s="12">
        <f t="shared" si="117"/>
        <v>1276.2</v>
      </c>
      <c r="Q392" s="12"/>
      <c r="R392" s="12">
        <f t="shared" si="118"/>
        <v>3825</v>
      </c>
      <c r="S392" s="12">
        <v>0</v>
      </c>
      <c r="T392" s="12">
        <f t="shared" si="119"/>
        <v>1063.8000000000002</v>
      </c>
      <c r="U392" s="12">
        <f t="shared" si="120"/>
        <v>2761.2</v>
      </c>
      <c r="V392" s="12">
        <f t="shared" si="121"/>
        <v>16936.2</v>
      </c>
      <c r="W392" s="49">
        <f t="shared" si="111"/>
        <v>0</v>
      </c>
      <c r="X392">
        <v>3103387266</v>
      </c>
      <c r="Y392" t="s">
        <v>140</v>
      </c>
      <c r="Z392" t="s">
        <v>5</v>
      </c>
      <c r="AA392">
        <v>47</v>
      </c>
      <c r="AB392" s="47">
        <v>18000</v>
      </c>
      <c r="AC392">
        <v>0</v>
      </c>
      <c r="AD392" s="47">
        <v>18000</v>
      </c>
      <c r="AE392">
        <v>516.6</v>
      </c>
      <c r="AF392">
        <v>0</v>
      </c>
      <c r="AG392">
        <v>547.20000000000005</v>
      </c>
      <c r="AH392">
        <v>0</v>
      </c>
      <c r="AI392" s="47">
        <v>1063.8</v>
      </c>
      <c r="AJ392" s="47">
        <v>16936.2</v>
      </c>
      <c r="AK392" s="6" t="s">
        <v>786</v>
      </c>
    </row>
    <row r="393" spans="1:37" s="6" customFormat="1" ht="15" x14ac:dyDescent="0.25">
      <c r="A393" s="16">
        <f t="shared" si="112"/>
        <v>371</v>
      </c>
      <c r="B393" s="15" t="s">
        <v>6</v>
      </c>
      <c r="C393" s="14" t="s">
        <v>139</v>
      </c>
      <c r="D393" s="14" t="s">
        <v>5</v>
      </c>
      <c r="E393" s="14" t="s">
        <v>4</v>
      </c>
      <c r="F393" s="14" t="s">
        <v>3</v>
      </c>
      <c r="G393" s="13">
        <v>45078</v>
      </c>
      <c r="H393" s="13">
        <v>45260</v>
      </c>
      <c r="I393" s="12">
        <v>68200</v>
      </c>
      <c r="J393" s="12">
        <v>5029.75</v>
      </c>
      <c r="K393" s="12">
        <v>0</v>
      </c>
      <c r="L393" s="12">
        <f t="shared" si="113"/>
        <v>1957.34</v>
      </c>
      <c r="M393" s="12">
        <f t="shared" si="114"/>
        <v>4842.2</v>
      </c>
      <c r="N393" s="12">
        <f t="shared" si="115"/>
        <v>784.3</v>
      </c>
      <c r="O393" s="12">
        <f t="shared" si="116"/>
        <v>2073.2800000000002</v>
      </c>
      <c r="P393" s="12">
        <f t="shared" si="117"/>
        <v>4835.38</v>
      </c>
      <c r="Q393" s="12"/>
      <c r="R393" s="12">
        <f t="shared" si="118"/>
        <v>14492.5</v>
      </c>
      <c r="S393" s="12">
        <v>0</v>
      </c>
      <c r="T393" s="12">
        <f t="shared" si="119"/>
        <v>9060.369999999999</v>
      </c>
      <c r="U393" s="12">
        <f t="shared" si="120"/>
        <v>10461.880000000001</v>
      </c>
      <c r="V393" s="12">
        <f t="shared" si="121"/>
        <v>59139.630000000005</v>
      </c>
      <c r="W393" s="49">
        <f t="shared" si="111"/>
        <v>0</v>
      </c>
      <c r="X393">
        <v>9500147831</v>
      </c>
      <c r="Y393" t="s">
        <v>139</v>
      </c>
      <c r="Z393" t="s">
        <v>5</v>
      </c>
      <c r="AA393">
        <v>52</v>
      </c>
      <c r="AB393" s="47">
        <v>68200</v>
      </c>
      <c r="AC393">
        <v>0</v>
      </c>
      <c r="AD393" s="47">
        <v>68200</v>
      </c>
      <c r="AE393" s="47">
        <v>1957.34</v>
      </c>
      <c r="AF393" s="47">
        <v>5029.75</v>
      </c>
      <c r="AG393" s="47">
        <v>2073.2800000000002</v>
      </c>
      <c r="AH393">
        <v>0</v>
      </c>
      <c r="AI393" s="47">
        <v>9060.3700000000008</v>
      </c>
      <c r="AJ393" s="47">
        <v>59139.63</v>
      </c>
      <c r="AK393" s="6" t="s">
        <v>786</v>
      </c>
    </row>
    <row r="394" spans="1:37" s="6" customFormat="1" ht="15" x14ac:dyDescent="0.25">
      <c r="A394" s="16">
        <f t="shared" si="112"/>
        <v>372</v>
      </c>
      <c r="B394" s="15" t="s">
        <v>6</v>
      </c>
      <c r="C394" s="14" t="s">
        <v>138</v>
      </c>
      <c r="D394" s="14" t="s">
        <v>5</v>
      </c>
      <c r="E394" s="14" t="s">
        <v>4</v>
      </c>
      <c r="F394" s="14" t="s">
        <v>7</v>
      </c>
      <c r="G394" s="13">
        <v>45078</v>
      </c>
      <c r="H394" s="13">
        <v>45260</v>
      </c>
      <c r="I394" s="12">
        <v>30800</v>
      </c>
      <c r="J394" s="12">
        <v>0</v>
      </c>
      <c r="K394" s="12">
        <v>0</v>
      </c>
      <c r="L394" s="12">
        <f t="shared" si="113"/>
        <v>883.96</v>
      </c>
      <c r="M394" s="12">
        <f t="shared" si="114"/>
        <v>2186.7999999999997</v>
      </c>
      <c r="N394" s="12">
        <f t="shared" si="115"/>
        <v>354.2</v>
      </c>
      <c r="O394" s="12">
        <f t="shared" si="116"/>
        <v>936.32</v>
      </c>
      <c r="P394" s="12">
        <f t="shared" si="117"/>
        <v>2183.7200000000003</v>
      </c>
      <c r="Q394" s="12">
        <v>3174.76</v>
      </c>
      <c r="R394" s="12">
        <f t="shared" si="118"/>
        <v>6545</v>
      </c>
      <c r="S394" s="12">
        <v>0</v>
      </c>
      <c r="T394" s="12">
        <f t="shared" si="119"/>
        <v>4995.0400000000009</v>
      </c>
      <c r="U394" s="12">
        <f t="shared" si="120"/>
        <v>4724.7199999999993</v>
      </c>
      <c r="V394" s="12">
        <f t="shared" si="121"/>
        <v>25804.959999999999</v>
      </c>
      <c r="W394" s="49">
        <f t="shared" si="111"/>
        <v>0</v>
      </c>
      <c r="X394">
        <v>40224223566</v>
      </c>
      <c r="Y394" t="s">
        <v>138</v>
      </c>
      <c r="Z394" t="s">
        <v>5</v>
      </c>
      <c r="AA394">
        <v>53</v>
      </c>
      <c r="AB394" s="47">
        <v>30800</v>
      </c>
      <c r="AC394">
        <v>0</v>
      </c>
      <c r="AD394" s="47">
        <v>30800</v>
      </c>
      <c r="AE394">
        <v>883.96</v>
      </c>
      <c r="AF394">
        <v>0</v>
      </c>
      <c r="AG394">
        <v>936.32</v>
      </c>
      <c r="AH394" s="47">
        <v>3174.76</v>
      </c>
      <c r="AI394" s="47">
        <v>4995.04</v>
      </c>
      <c r="AJ394" s="47">
        <v>25804.959999999999</v>
      </c>
      <c r="AK394" s="6" t="s">
        <v>786</v>
      </c>
    </row>
    <row r="395" spans="1:37" s="6" customFormat="1" ht="15" x14ac:dyDescent="0.25">
      <c r="A395" s="16">
        <f t="shared" si="112"/>
        <v>373</v>
      </c>
      <c r="B395" s="15" t="s">
        <v>6</v>
      </c>
      <c r="C395" s="14" t="s">
        <v>137</v>
      </c>
      <c r="D395" s="14" t="s">
        <v>5</v>
      </c>
      <c r="E395" s="14" t="s">
        <v>4</v>
      </c>
      <c r="F395" s="14" t="s">
        <v>3</v>
      </c>
      <c r="G395" s="13">
        <v>45078</v>
      </c>
      <c r="H395" s="13">
        <v>45260</v>
      </c>
      <c r="I395" s="12">
        <v>33000</v>
      </c>
      <c r="J395" s="12">
        <v>0</v>
      </c>
      <c r="K395" s="12">
        <v>0</v>
      </c>
      <c r="L395" s="12">
        <f t="shared" si="113"/>
        <v>947.1</v>
      </c>
      <c r="M395" s="12">
        <f t="shared" si="114"/>
        <v>2343</v>
      </c>
      <c r="N395" s="12">
        <f t="shared" si="115"/>
        <v>379.5</v>
      </c>
      <c r="O395" s="12">
        <f t="shared" si="116"/>
        <v>1003.2</v>
      </c>
      <c r="P395" s="12">
        <f t="shared" si="117"/>
        <v>2339.7000000000003</v>
      </c>
      <c r="Q395" s="12"/>
      <c r="R395" s="12">
        <f t="shared" si="118"/>
        <v>7012.5</v>
      </c>
      <c r="S395" s="12">
        <v>0</v>
      </c>
      <c r="T395" s="12">
        <f t="shared" si="119"/>
        <v>1950.3000000000002</v>
      </c>
      <c r="U395" s="12">
        <f t="shared" si="120"/>
        <v>5062.2000000000007</v>
      </c>
      <c r="V395" s="12">
        <f t="shared" si="121"/>
        <v>31049.7</v>
      </c>
      <c r="W395" s="49">
        <f t="shared" si="111"/>
        <v>0</v>
      </c>
      <c r="X395">
        <v>3103346957</v>
      </c>
      <c r="Y395" t="s">
        <v>137</v>
      </c>
      <c r="Z395" t="s">
        <v>5</v>
      </c>
      <c r="AA395">
        <v>56</v>
      </c>
      <c r="AB395" s="47">
        <v>33000</v>
      </c>
      <c r="AC395">
        <v>0</v>
      </c>
      <c r="AD395" s="47">
        <v>33000</v>
      </c>
      <c r="AE395">
        <v>947.1</v>
      </c>
      <c r="AF395">
        <v>0</v>
      </c>
      <c r="AG395" s="47">
        <v>1003.2</v>
      </c>
      <c r="AH395">
        <v>0</v>
      </c>
      <c r="AI395" s="47">
        <v>1950.3</v>
      </c>
      <c r="AJ395" s="47">
        <v>31049.7</v>
      </c>
      <c r="AK395" s="6" t="s">
        <v>786</v>
      </c>
    </row>
    <row r="396" spans="1:37" s="6" customFormat="1" ht="15" x14ac:dyDescent="0.25">
      <c r="A396" s="16">
        <f t="shared" si="112"/>
        <v>374</v>
      </c>
      <c r="B396" s="15" t="s">
        <v>6</v>
      </c>
      <c r="C396" s="14" t="s">
        <v>136</v>
      </c>
      <c r="D396" s="14" t="s">
        <v>5</v>
      </c>
      <c r="E396" s="14" t="s">
        <v>4</v>
      </c>
      <c r="F396" s="14" t="s">
        <v>7</v>
      </c>
      <c r="G396" s="13">
        <v>45078</v>
      </c>
      <c r="H396" s="13">
        <v>45260</v>
      </c>
      <c r="I396" s="12">
        <v>120000</v>
      </c>
      <c r="J396" s="12">
        <v>16809.87</v>
      </c>
      <c r="K396" s="12">
        <v>0</v>
      </c>
      <c r="L396" s="12">
        <f t="shared" si="113"/>
        <v>3444</v>
      </c>
      <c r="M396" s="12">
        <f t="shared" si="114"/>
        <v>8520</v>
      </c>
      <c r="N396" s="12">
        <f t="shared" si="115"/>
        <v>1380</v>
      </c>
      <c r="O396" s="12">
        <f t="shared" si="116"/>
        <v>3648</v>
      </c>
      <c r="P396" s="12">
        <f t="shared" si="117"/>
        <v>8508</v>
      </c>
      <c r="Q396" s="12"/>
      <c r="R396" s="12">
        <f t="shared" si="118"/>
        <v>25500</v>
      </c>
      <c r="S396" s="12">
        <v>0</v>
      </c>
      <c r="T396" s="12">
        <f t="shared" si="119"/>
        <v>23901.87</v>
      </c>
      <c r="U396" s="12">
        <f t="shared" si="120"/>
        <v>18408</v>
      </c>
      <c r="V396" s="12">
        <f t="shared" si="121"/>
        <v>96098.13</v>
      </c>
      <c r="W396" s="49">
        <f t="shared" si="111"/>
        <v>0</v>
      </c>
      <c r="X396">
        <v>40225569736</v>
      </c>
      <c r="Y396" t="s">
        <v>136</v>
      </c>
      <c r="Z396" t="s">
        <v>5</v>
      </c>
      <c r="AA396">
        <v>59</v>
      </c>
      <c r="AB396" s="47">
        <v>120000</v>
      </c>
      <c r="AC396">
        <v>0</v>
      </c>
      <c r="AD396" s="47">
        <v>120000</v>
      </c>
      <c r="AE396" s="47">
        <v>3444</v>
      </c>
      <c r="AF396" s="47">
        <v>16809.87</v>
      </c>
      <c r="AG396" s="47">
        <v>3648</v>
      </c>
      <c r="AH396">
        <v>0</v>
      </c>
      <c r="AI396" s="47">
        <v>23901.87</v>
      </c>
      <c r="AJ396" s="47">
        <v>96098.13</v>
      </c>
      <c r="AK396" s="6" t="s">
        <v>786</v>
      </c>
    </row>
    <row r="397" spans="1:37" s="6" customFormat="1" ht="15" x14ac:dyDescent="0.25">
      <c r="A397" s="16">
        <f t="shared" si="112"/>
        <v>375</v>
      </c>
      <c r="B397" s="15" t="s">
        <v>6</v>
      </c>
      <c r="C397" s="14" t="s">
        <v>135</v>
      </c>
      <c r="D397" s="14" t="s">
        <v>5</v>
      </c>
      <c r="E397" s="14" t="s">
        <v>4</v>
      </c>
      <c r="F397" s="14" t="s">
        <v>7</v>
      </c>
      <c r="G397" s="13">
        <v>45078</v>
      </c>
      <c r="H397" s="13">
        <v>45260</v>
      </c>
      <c r="I397" s="12">
        <v>27000</v>
      </c>
      <c r="J397" s="12">
        <v>0</v>
      </c>
      <c r="K397" s="12">
        <v>0</v>
      </c>
      <c r="L397" s="12">
        <f t="shared" si="113"/>
        <v>774.9</v>
      </c>
      <c r="M397" s="12">
        <f t="shared" si="114"/>
        <v>1916.9999999999998</v>
      </c>
      <c r="N397" s="12">
        <f t="shared" si="115"/>
        <v>310.5</v>
      </c>
      <c r="O397" s="12">
        <f t="shared" si="116"/>
        <v>820.8</v>
      </c>
      <c r="P397" s="12">
        <f t="shared" si="117"/>
        <v>1914.3000000000002</v>
      </c>
      <c r="Q397" s="12"/>
      <c r="R397" s="12">
        <f t="shared" si="118"/>
        <v>5737.5</v>
      </c>
      <c r="S397" s="12">
        <v>0</v>
      </c>
      <c r="T397" s="12">
        <f t="shared" si="119"/>
        <v>1595.6999999999998</v>
      </c>
      <c r="U397" s="12">
        <f t="shared" si="120"/>
        <v>4141.8</v>
      </c>
      <c r="V397" s="12">
        <f t="shared" si="121"/>
        <v>25404.3</v>
      </c>
      <c r="W397" s="49">
        <f t="shared" si="111"/>
        <v>0</v>
      </c>
      <c r="X397">
        <v>3100934961</v>
      </c>
      <c r="Y397" t="s">
        <v>135</v>
      </c>
      <c r="Z397" t="s">
        <v>5</v>
      </c>
      <c r="AA397">
        <v>61</v>
      </c>
      <c r="AB397" s="47">
        <v>27000</v>
      </c>
      <c r="AC397">
        <v>0</v>
      </c>
      <c r="AD397" s="47">
        <v>27000</v>
      </c>
      <c r="AE397">
        <v>774.9</v>
      </c>
      <c r="AF397">
        <v>0</v>
      </c>
      <c r="AG397">
        <v>820.8</v>
      </c>
      <c r="AH397">
        <v>0</v>
      </c>
      <c r="AI397" s="47">
        <v>1595.7</v>
      </c>
      <c r="AJ397" s="47">
        <v>25404.3</v>
      </c>
      <c r="AK397" s="6" t="s">
        <v>786</v>
      </c>
    </row>
    <row r="398" spans="1:37" s="6" customFormat="1" ht="15" x14ac:dyDescent="0.25">
      <c r="A398" s="16">
        <f t="shared" si="112"/>
        <v>376</v>
      </c>
      <c r="B398" s="15" t="s">
        <v>6</v>
      </c>
      <c r="C398" s="14" t="s">
        <v>134</v>
      </c>
      <c r="D398" s="14" t="s">
        <v>5</v>
      </c>
      <c r="E398" s="14" t="s">
        <v>4</v>
      </c>
      <c r="F398" s="14" t="s">
        <v>7</v>
      </c>
      <c r="G398" s="13">
        <v>45078</v>
      </c>
      <c r="H398" s="13">
        <v>45260</v>
      </c>
      <c r="I398" s="12">
        <v>18000</v>
      </c>
      <c r="J398" s="12">
        <v>0</v>
      </c>
      <c r="K398" s="12">
        <v>0</v>
      </c>
      <c r="L398" s="12">
        <f t="shared" si="113"/>
        <v>516.6</v>
      </c>
      <c r="M398" s="12">
        <f t="shared" si="114"/>
        <v>1277.9999999999998</v>
      </c>
      <c r="N398" s="12">
        <f t="shared" si="115"/>
        <v>207</v>
      </c>
      <c r="O398" s="12">
        <f t="shared" si="116"/>
        <v>547.20000000000005</v>
      </c>
      <c r="P398" s="12">
        <f t="shared" si="117"/>
        <v>1276.2</v>
      </c>
      <c r="Q398" s="12"/>
      <c r="R398" s="12">
        <f t="shared" si="118"/>
        <v>3825</v>
      </c>
      <c r="S398" s="12">
        <v>0</v>
      </c>
      <c r="T398" s="12">
        <f t="shared" si="119"/>
        <v>1063.8000000000002</v>
      </c>
      <c r="U398" s="12">
        <f t="shared" si="120"/>
        <v>2761.2</v>
      </c>
      <c r="V398" s="12">
        <f t="shared" si="121"/>
        <v>16936.2</v>
      </c>
      <c r="W398" s="49">
        <f t="shared" si="111"/>
        <v>0</v>
      </c>
      <c r="X398">
        <v>5401155410</v>
      </c>
      <c r="Y398" t="s">
        <v>134</v>
      </c>
      <c r="Z398" t="s">
        <v>5</v>
      </c>
      <c r="AA398">
        <v>64</v>
      </c>
      <c r="AB398" s="47">
        <v>18000</v>
      </c>
      <c r="AC398">
        <v>0</v>
      </c>
      <c r="AD398" s="47">
        <v>18000</v>
      </c>
      <c r="AE398">
        <v>516.6</v>
      </c>
      <c r="AF398">
        <v>0</v>
      </c>
      <c r="AG398">
        <v>547.20000000000005</v>
      </c>
      <c r="AH398">
        <v>0</v>
      </c>
      <c r="AI398" s="47">
        <v>1063.8</v>
      </c>
      <c r="AJ398" s="47">
        <v>16936.2</v>
      </c>
      <c r="AK398" s="6" t="s">
        <v>786</v>
      </c>
    </row>
    <row r="399" spans="1:37" s="6" customFormat="1" ht="15" x14ac:dyDescent="0.25">
      <c r="A399" s="16">
        <f t="shared" si="112"/>
        <v>377</v>
      </c>
      <c r="B399" s="15" t="s">
        <v>6</v>
      </c>
      <c r="C399" s="14" t="s">
        <v>133</v>
      </c>
      <c r="D399" s="14" t="s">
        <v>5</v>
      </c>
      <c r="E399" s="14" t="s">
        <v>4</v>
      </c>
      <c r="F399" s="14" t="s">
        <v>3</v>
      </c>
      <c r="G399" s="13">
        <v>45078</v>
      </c>
      <c r="H399" s="13">
        <v>45260</v>
      </c>
      <c r="I399" s="12">
        <v>57000</v>
      </c>
      <c r="J399" s="12">
        <v>0</v>
      </c>
      <c r="K399" s="12">
        <v>0</v>
      </c>
      <c r="L399" s="12">
        <f t="shared" si="113"/>
        <v>1635.9</v>
      </c>
      <c r="M399" s="12">
        <f t="shared" si="114"/>
        <v>4046.9999999999995</v>
      </c>
      <c r="N399" s="12">
        <f t="shared" si="115"/>
        <v>655.5</v>
      </c>
      <c r="O399" s="12">
        <f t="shared" si="116"/>
        <v>1732.8</v>
      </c>
      <c r="P399" s="12">
        <f t="shared" si="117"/>
        <v>4041.3</v>
      </c>
      <c r="Q399" s="12"/>
      <c r="R399" s="12">
        <f t="shared" si="118"/>
        <v>12112.5</v>
      </c>
      <c r="S399" s="12">
        <v>0</v>
      </c>
      <c r="T399" s="12">
        <f t="shared" si="119"/>
        <v>3368.7</v>
      </c>
      <c r="U399" s="12">
        <f t="shared" si="120"/>
        <v>8743.7999999999993</v>
      </c>
      <c r="V399" s="12">
        <f t="shared" si="121"/>
        <v>53631.3</v>
      </c>
      <c r="W399" s="49">
        <f t="shared" si="111"/>
        <v>0</v>
      </c>
      <c r="X399">
        <v>40221478015</v>
      </c>
      <c r="Y399" t="s">
        <v>133</v>
      </c>
      <c r="Z399" t="s">
        <v>5</v>
      </c>
      <c r="AA399">
        <v>65</v>
      </c>
      <c r="AB399" s="47">
        <v>57000</v>
      </c>
      <c r="AC399">
        <v>0</v>
      </c>
      <c r="AD399" s="47">
        <v>57000</v>
      </c>
      <c r="AE399" s="47">
        <v>1635.9</v>
      </c>
      <c r="AF399">
        <v>0</v>
      </c>
      <c r="AG399" s="47">
        <v>1732.8</v>
      </c>
      <c r="AH399">
        <v>0</v>
      </c>
      <c r="AI399" s="47">
        <v>3368.7</v>
      </c>
      <c r="AJ399" s="47">
        <v>53631.3</v>
      </c>
      <c r="AK399" s="6" t="s">
        <v>786</v>
      </c>
    </row>
    <row r="400" spans="1:37" s="6" customFormat="1" ht="15" x14ac:dyDescent="0.25">
      <c r="A400" s="16">
        <f t="shared" si="112"/>
        <v>378</v>
      </c>
      <c r="B400" s="15" t="s">
        <v>6</v>
      </c>
      <c r="C400" s="14" t="s">
        <v>132</v>
      </c>
      <c r="D400" s="14" t="s">
        <v>5</v>
      </c>
      <c r="E400" s="14" t="s">
        <v>4</v>
      </c>
      <c r="F400" s="14" t="s">
        <v>3</v>
      </c>
      <c r="G400" s="13">
        <v>45078</v>
      </c>
      <c r="H400" s="13">
        <v>45260</v>
      </c>
      <c r="I400" s="12">
        <v>63000</v>
      </c>
      <c r="J400" s="12">
        <v>0</v>
      </c>
      <c r="K400" s="12">
        <v>0</v>
      </c>
      <c r="L400" s="12">
        <f t="shared" si="113"/>
        <v>1808.1</v>
      </c>
      <c r="M400" s="12">
        <f t="shared" si="114"/>
        <v>4473</v>
      </c>
      <c r="N400" s="12">
        <f t="shared" si="115"/>
        <v>724.5</v>
      </c>
      <c r="O400" s="12">
        <f t="shared" si="116"/>
        <v>1915.2</v>
      </c>
      <c r="P400" s="12">
        <f t="shared" si="117"/>
        <v>4466.7000000000007</v>
      </c>
      <c r="Q400" s="12"/>
      <c r="R400" s="12">
        <f t="shared" si="118"/>
        <v>13387.500000000002</v>
      </c>
      <c r="S400" s="12">
        <v>0</v>
      </c>
      <c r="T400" s="12">
        <f t="shared" si="119"/>
        <v>3723.3</v>
      </c>
      <c r="U400" s="12">
        <f t="shared" si="120"/>
        <v>9664.2000000000007</v>
      </c>
      <c r="V400" s="12">
        <f t="shared" si="121"/>
        <v>59276.7</v>
      </c>
      <c r="W400" s="49">
        <f t="shared" si="111"/>
        <v>0</v>
      </c>
      <c r="X400">
        <v>9500217469</v>
      </c>
      <c r="Y400" t="s">
        <v>132</v>
      </c>
      <c r="Z400" t="s">
        <v>5</v>
      </c>
      <c r="AA400">
        <v>73</v>
      </c>
      <c r="AB400" s="47">
        <v>63000</v>
      </c>
      <c r="AC400">
        <v>0</v>
      </c>
      <c r="AD400" s="47">
        <v>63000</v>
      </c>
      <c r="AE400" s="47">
        <v>1808.1</v>
      </c>
      <c r="AF400">
        <v>0</v>
      </c>
      <c r="AG400" s="47">
        <v>1915.2</v>
      </c>
      <c r="AH400">
        <v>0</v>
      </c>
      <c r="AI400" s="47">
        <v>3723.3</v>
      </c>
      <c r="AJ400" s="47">
        <v>59276.7</v>
      </c>
      <c r="AK400" s="6" t="s">
        <v>786</v>
      </c>
    </row>
    <row r="401" spans="1:37" s="6" customFormat="1" ht="15" x14ac:dyDescent="0.25">
      <c r="A401" s="16">
        <f t="shared" si="112"/>
        <v>379</v>
      </c>
      <c r="B401" s="15" t="s">
        <v>6</v>
      </c>
      <c r="C401" s="14" t="s">
        <v>131</v>
      </c>
      <c r="D401" s="14" t="s">
        <v>5</v>
      </c>
      <c r="E401" s="14" t="s">
        <v>4</v>
      </c>
      <c r="F401" s="14" t="s">
        <v>3</v>
      </c>
      <c r="G401" s="13">
        <v>45078</v>
      </c>
      <c r="H401" s="13">
        <v>45260</v>
      </c>
      <c r="I401" s="12">
        <v>54000</v>
      </c>
      <c r="J401" s="12">
        <v>2418.54</v>
      </c>
      <c r="K401" s="12">
        <v>0</v>
      </c>
      <c r="L401" s="12">
        <f t="shared" si="113"/>
        <v>1549.8</v>
      </c>
      <c r="M401" s="12">
        <f t="shared" si="114"/>
        <v>3833.9999999999995</v>
      </c>
      <c r="N401" s="12">
        <f t="shared" si="115"/>
        <v>621</v>
      </c>
      <c r="O401" s="12">
        <f t="shared" si="116"/>
        <v>1641.6</v>
      </c>
      <c r="P401" s="12">
        <f t="shared" si="117"/>
        <v>3828.6000000000004</v>
      </c>
      <c r="Q401" s="12"/>
      <c r="R401" s="12">
        <f t="shared" si="118"/>
        <v>11475</v>
      </c>
      <c r="S401" s="12">
        <v>0</v>
      </c>
      <c r="T401" s="12">
        <f t="shared" si="119"/>
        <v>5609.94</v>
      </c>
      <c r="U401" s="12">
        <f t="shared" si="120"/>
        <v>8283.6</v>
      </c>
      <c r="V401" s="12">
        <f t="shared" si="121"/>
        <v>48390.06</v>
      </c>
      <c r="W401" s="49">
        <f t="shared" si="111"/>
        <v>0</v>
      </c>
      <c r="X401">
        <v>9500030789</v>
      </c>
      <c r="Y401" t="s">
        <v>131</v>
      </c>
      <c r="Z401" t="s">
        <v>5</v>
      </c>
      <c r="AA401">
        <v>74</v>
      </c>
      <c r="AB401" s="47">
        <v>54000</v>
      </c>
      <c r="AC401">
        <v>0</v>
      </c>
      <c r="AD401" s="47">
        <v>54000</v>
      </c>
      <c r="AE401" s="47">
        <v>1549.8</v>
      </c>
      <c r="AF401" s="47">
        <v>2418.54</v>
      </c>
      <c r="AG401" s="47">
        <v>1641.6</v>
      </c>
      <c r="AH401">
        <v>0</v>
      </c>
      <c r="AI401" s="47">
        <v>5609.94</v>
      </c>
      <c r="AJ401" s="47">
        <v>48390.06</v>
      </c>
      <c r="AK401" s="6" t="s">
        <v>786</v>
      </c>
    </row>
    <row r="402" spans="1:37" s="6" customFormat="1" ht="15" x14ac:dyDescent="0.25">
      <c r="A402" s="16">
        <f t="shared" si="112"/>
        <v>380</v>
      </c>
      <c r="B402" s="15" t="s">
        <v>6</v>
      </c>
      <c r="C402" s="14" t="s">
        <v>130</v>
      </c>
      <c r="D402" s="14" t="s">
        <v>5</v>
      </c>
      <c r="E402" s="14" t="s">
        <v>4</v>
      </c>
      <c r="F402" s="14" t="s">
        <v>7</v>
      </c>
      <c r="G402" s="13">
        <v>45078</v>
      </c>
      <c r="H402" s="13">
        <v>45260</v>
      </c>
      <c r="I402" s="12">
        <v>55000</v>
      </c>
      <c r="J402" s="12">
        <v>2559.6799999999998</v>
      </c>
      <c r="K402" s="12">
        <v>0</v>
      </c>
      <c r="L402" s="12">
        <f t="shared" si="113"/>
        <v>1578.5</v>
      </c>
      <c r="M402" s="12">
        <f t="shared" si="114"/>
        <v>3904.9999999999995</v>
      </c>
      <c r="N402" s="12">
        <f t="shared" si="115"/>
        <v>632.5</v>
      </c>
      <c r="O402" s="12">
        <f t="shared" si="116"/>
        <v>1672</v>
      </c>
      <c r="P402" s="12">
        <f t="shared" si="117"/>
        <v>3899.5000000000005</v>
      </c>
      <c r="Q402" s="12"/>
      <c r="R402" s="12">
        <f t="shared" si="118"/>
        <v>11687.5</v>
      </c>
      <c r="S402" s="12">
        <v>0</v>
      </c>
      <c r="T402" s="12">
        <f t="shared" si="119"/>
        <v>5810.18</v>
      </c>
      <c r="U402" s="12">
        <f t="shared" si="120"/>
        <v>8437</v>
      </c>
      <c r="V402" s="12">
        <f t="shared" si="121"/>
        <v>49189.82</v>
      </c>
      <c r="W402" s="49">
        <f t="shared" si="111"/>
        <v>0</v>
      </c>
      <c r="X402">
        <v>3104822386</v>
      </c>
      <c r="Y402" t="s">
        <v>130</v>
      </c>
      <c r="Z402" t="s">
        <v>5</v>
      </c>
      <c r="AA402">
        <v>75</v>
      </c>
      <c r="AB402" s="47">
        <v>55000</v>
      </c>
      <c r="AC402">
        <v>0</v>
      </c>
      <c r="AD402" s="47">
        <v>55000</v>
      </c>
      <c r="AE402" s="47">
        <v>1578.5</v>
      </c>
      <c r="AF402" s="47">
        <v>2559.6799999999998</v>
      </c>
      <c r="AG402" s="47">
        <v>1672</v>
      </c>
      <c r="AH402">
        <v>0</v>
      </c>
      <c r="AI402" s="47">
        <v>5810.18</v>
      </c>
      <c r="AJ402" s="47">
        <v>49189.82</v>
      </c>
      <c r="AK402" s="6" t="s">
        <v>786</v>
      </c>
    </row>
    <row r="403" spans="1:37" s="6" customFormat="1" ht="15" x14ac:dyDescent="0.25">
      <c r="A403" s="16">
        <f t="shared" si="112"/>
        <v>381</v>
      </c>
      <c r="B403" s="15" t="s">
        <v>6</v>
      </c>
      <c r="C403" s="14" t="s">
        <v>129</v>
      </c>
      <c r="D403" s="14" t="s">
        <v>5</v>
      </c>
      <c r="E403" s="14" t="s">
        <v>4</v>
      </c>
      <c r="F403" s="14" t="s">
        <v>3</v>
      </c>
      <c r="G403" s="13">
        <v>45078</v>
      </c>
      <c r="H403" s="13">
        <v>45260</v>
      </c>
      <c r="I403" s="12">
        <v>120000</v>
      </c>
      <c r="J403" s="12">
        <v>16809.87</v>
      </c>
      <c r="K403" s="12">
        <v>0</v>
      </c>
      <c r="L403" s="12">
        <f t="shared" si="113"/>
        <v>3444</v>
      </c>
      <c r="M403" s="12">
        <f t="shared" si="114"/>
        <v>8520</v>
      </c>
      <c r="N403" s="12">
        <f t="shared" si="115"/>
        <v>1380</v>
      </c>
      <c r="O403" s="12">
        <f t="shared" si="116"/>
        <v>3648</v>
      </c>
      <c r="P403" s="12">
        <f t="shared" si="117"/>
        <v>8508</v>
      </c>
      <c r="Q403" s="12"/>
      <c r="R403" s="12">
        <f t="shared" si="118"/>
        <v>25500</v>
      </c>
      <c r="S403" s="12">
        <v>0</v>
      </c>
      <c r="T403" s="12">
        <f t="shared" si="119"/>
        <v>23901.87</v>
      </c>
      <c r="U403" s="12">
        <f t="shared" si="120"/>
        <v>18408</v>
      </c>
      <c r="V403" s="12">
        <f t="shared" si="121"/>
        <v>96098.13</v>
      </c>
      <c r="W403" s="49">
        <f t="shared" ref="W403:W466" si="122">+V403-AJ403</f>
        <v>0</v>
      </c>
      <c r="X403">
        <v>5400061213</v>
      </c>
      <c r="Y403" t="s">
        <v>129</v>
      </c>
      <c r="Z403" t="s">
        <v>5</v>
      </c>
      <c r="AA403">
        <v>78</v>
      </c>
      <c r="AB403" s="47">
        <v>120000</v>
      </c>
      <c r="AC403">
        <v>0</v>
      </c>
      <c r="AD403" s="47">
        <v>120000</v>
      </c>
      <c r="AE403" s="47">
        <v>3444</v>
      </c>
      <c r="AF403" s="47">
        <v>16809.87</v>
      </c>
      <c r="AG403" s="47">
        <v>3648</v>
      </c>
      <c r="AH403">
        <v>0</v>
      </c>
      <c r="AI403" s="47">
        <v>23901.87</v>
      </c>
      <c r="AJ403" s="47">
        <v>96098.13</v>
      </c>
      <c r="AK403" s="6" t="s">
        <v>786</v>
      </c>
    </row>
    <row r="404" spans="1:37" s="6" customFormat="1" ht="15" x14ac:dyDescent="0.25">
      <c r="A404" s="16">
        <f t="shared" ref="A404:A467" si="123">1+A403</f>
        <v>382</v>
      </c>
      <c r="B404" s="15" t="s">
        <v>6</v>
      </c>
      <c r="C404" s="14" t="s">
        <v>128</v>
      </c>
      <c r="D404" s="14" t="s">
        <v>5</v>
      </c>
      <c r="E404" s="14" t="s">
        <v>4</v>
      </c>
      <c r="F404" s="14" t="s">
        <v>3</v>
      </c>
      <c r="G404" s="13">
        <v>45078</v>
      </c>
      <c r="H404" s="13">
        <v>45260</v>
      </c>
      <c r="I404" s="12">
        <v>54000</v>
      </c>
      <c r="J404" s="12">
        <v>0</v>
      </c>
      <c r="K404" s="12">
        <v>0</v>
      </c>
      <c r="L404" s="12">
        <f t="shared" si="113"/>
        <v>1549.8</v>
      </c>
      <c r="M404" s="12">
        <f t="shared" si="114"/>
        <v>3833.9999999999995</v>
      </c>
      <c r="N404" s="12">
        <f t="shared" si="115"/>
        <v>621</v>
      </c>
      <c r="O404" s="12">
        <f t="shared" si="116"/>
        <v>1641.6</v>
      </c>
      <c r="P404" s="12">
        <f t="shared" si="117"/>
        <v>3828.6000000000004</v>
      </c>
      <c r="Q404" s="12"/>
      <c r="R404" s="12">
        <f t="shared" si="118"/>
        <v>11475</v>
      </c>
      <c r="S404" s="12">
        <v>0</v>
      </c>
      <c r="T404" s="12">
        <f t="shared" si="119"/>
        <v>3191.3999999999996</v>
      </c>
      <c r="U404" s="12">
        <f t="shared" si="120"/>
        <v>8283.6</v>
      </c>
      <c r="V404" s="12">
        <f t="shared" si="121"/>
        <v>50808.6</v>
      </c>
      <c r="W404" s="49">
        <f t="shared" si="122"/>
        <v>0</v>
      </c>
      <c r="X404">
        <v>9500229217</v>
      </c>
      <c r="Y404" t="s">
        <v>128</v>
      </c>
      <c r="Z404" t="s">
        <v>5</v>
      </c>
      <c r="AA404">
        <v>79</v>
      </c>
      <c r="AB404" s="47">
        <v>54000</v>
      </c>
      <c r="AC404">
        <v>0</v>
      </c>
      <c r="AD404" s="47">
        <v>54000</v>
      </c>
      <c r="AE404" s="47">
        <v>1549.8</v>
      </c>
      <c r="AF404">
        <v>0</v>
      </c>
      <c r="AG404" s="47">
        <v>1641.6</v>
      </c>
      <c r="AH404">
        <v>0</v>
      </c>
      <c r="AI404" s="47">
        <v>3191.4</v>
      </c>
      <c r="AJ404" s="47">
        <v>50808.6</v>
      </c>
      <c r="AK404" s="6" t="s">
        <v>786</v>
      </c>
    </row>
    <row r="405" spans="1:37" s="6" customFormat="1" ht="15" x14ac:dyDescent="0.25">
      <c r="A405" s="16">
        <f t="shared" si="123"/>
        <v>383</v>
      </c>
      <c r="B405" s="15" t="s">
        <v>6</v>
      </c>
      <c r="C405" s="14" t="s">
        <v>127</v>
      </c>
      <c r="D405" s="14" t="s">
        <v>5</v>
      </c>
      <c r="E405" s="14" t="s">
        <v>4</v>
      </c>
      <c r="F405" s="14" t="s">
        <v>7</v>
      </c>
      <c r="G405" s="13">
        <v>45078</v>
      </c>
      <c r="H405" s="13">
        <v>45260</v>
      </c>
      <c r="I405" s="12">
        <v>120000</v>
      </c>
      <c r="J405" s="12">
        <v>16016.18</v>
      </c>
      <c r="K405" s="12">
        <v>0</v>
      </c>
      <c r="L405" s="12">
        <f t="shared" si="113"/>
        <v>3444</v>
      </c>
      <c r="M405" s="12">
        <f t="shared" si="114"/>
        <v>8520</v>
      </c>
      <c r="N405" s="12">
        <f t="shared" si="115"/>
        <v>1380</v>
      </c>
      <c r="O405" s="12">
        <f t="shared" si="116"/>
        <v>3648</v>
      </c>
      <c r="P405" s="12">
        <f t="shared" si="117"/>
        <v>8508</v>
      </c>
      <c r="Q405" s="12">
        <v>3174.76</v>
      </c>
      <c r="R405" s="12">
        <f t="shared" si="118"/>
        <v>25500</v>
      </c>
      <c r="S405" s="12">
        <v>0</v>
      </c>
      <c r="T405" s="12">
        <f t="shared" si="119"/>
        <v>26282.940000000002</v>
      </c>
      <c r="U405" s="12">
        <f t="shared" si="120"/>
        <v>18408</v>
      </c>
      <c r="V405" s="12">
        <f t="shared" si="121"/>
        <v>93717.06</v>
      </c>
      <c r="W405" s="49">
        <f t="shared" si="122"/>
        <v>0</v>
      </c>
      <c r="X405">
        <v>3105108108</v>
      </c>
      <c r="Y405" t="s">
        <v>127</v>
      </c>
      <c r="Z405" t="s">
        <v>5</v>
      </c>
      <c r="AA405">
        <v>80</v>
      </c>
      <c r="AB405" s="47">
        <v>120000</v>
      </c>
      <c r="AC405">
        <v>0</v>
      </c>
      <c r="AD405" s="47">
        <v>120000</v>
      </c>
      <c r="AE405" s="47">
        <v>3444</v>
      </c>
      <c r="AF405" s="47">
        <v>16016.18</v>
      </c>
      <c r="AG405" s="47">
        <v>3648</v>
      </c>
      <c r="AH405" s="47">
        <v>3174.76</v>
      </c>
      <c r="AI405" s="47">
        <v>26282.94</v>
      </c>
      <c r="AJ405" s="47">
        <v>93717.06</v>
      </c>
      <c r="AK405" s="6" t="s">
        <v>786</v>
      </c>
    </row>
    <row r="406" spans="1:37" s="6" customFormat="1" ht="15" x14ac:dyDescent="0.25">
      <c r="A406" s="16">
        <f t="shared" si="123"/>
        <v>384</v>
      </c>
      <c r="B406" s="15" t="s">
        <v>6</v>
      </c>
      <c r="C406" s="14" t="s">
        <v>126</v>
      </c>
      <c r="D406" s="14" t="s">
        <v>5</v>
      </c>
      <c r="E406" s="14" t="s">
        <v>4</v>
      </c>
      <c r="F406" s="14" t="s">
        <v>7</v>
      </c>
      <c r="G406" s="13">
        <v>45078</v>
      </c>
      <c r="H406" s="13">
        <v>45260</v>
      </c>
      <c r="I406" s="12">
        <v>55000</v>
      </c>
      <c r="J406" s="12">
        <v>2559.6799999999998</v>
      </c>
      <c r="K406" s="12">
        <v>0</v>
      </c>
      <c r="L406" s="12">
        <f t="shared" si="113"/>
        <v>1578.5</v>
      </c>
      <c r="M406" s="12">
        <f t="shared" si="114"/>
        <v>3904.9999999999995</v>
      </c>
      <c r="N406" s="12">
        <f t="shared" si="115"/>
        <v>632.5</v>
      </c>
      <c r="O406" s="12">
        <f t="shared" si="116"/>
        <v>1672</v>
      </c>
      <c r="P406" s="12">
        <f t="shared" si="117"/>
        <v>3899.5000000000005</v>
      </c>
      <c r="Q406" s="12"/>
      <c r="R406" s="12">
        <f t="shared" si="118"/>
        <v>11687.5</v>
      </c>
      <c r="S406" s="12">
        <v>0</v>
      </c>
      <c r="T406" s="12">
        <f t="shared" si="119"/>
        <v>5810.18</v>
      </c>
      <c r="U406" s="12">
        <f t="shared" si="120"/>
        <v>8437</v>
      </c>
      <c r="V406" s="12">
        <f t="shared" si="121"/>
        <v>49189.82</v>
      </c>
      <c r="W406" s="49">
        <f t="shared" si="122"/>
        <v>0</v>
      </c>
      <c r="X406">
        <v>40210248270</v>
      </c>
      <c r="Y406" t="s">
        <v>126</v>
      </c>
      <c r="Z406" t="s">
        <v>5</v>
      </c>
      <c r="AA406">
        <v>84</v>
      </c>
      <c r="AB406" s="47">
        <v>55000</v>
      </c>
      <c r="AC406">
        <v>0</v>
      </c>
      <c r="AD406" s="47">
        <v>55000</v>
      </c>
      <c r="AE406" s="47">
        <v>1578.5</v>
      </c>
      <c r="AF406" s="47">
        <v>2559.6799999999998</v>
      </c>
      <c r="AG406" s="47">
        <v>1672</v>
      </c>
      <c r="AH406">
        <v>0</v>
      </c>
      <c r="AI406" s="47">
        <v>5810.18</v>
      </c>
      <c r="AJ406" s="47">
        <v>49189.82</v>
      </c>
      <c r="AK406" s="6" t="s">
        <v>786</v>
      </c>
    </row>
    <row r="407" spans="1:37" s="6" customFormat="1" ht="15" x14ac:dyDescent="0.25">
      <c r="A407" s="16">
        <f t="shared" si="123"/>
        <v>385</v>
      </c>
      <c r="B407" s="15" t="s">
        <v>6</v>
      </c>
      <c r="C407" s="14" t="s">
        <v>125</v>
      </c>
      <c r="D407" s="14" t="s">
        <v>5</v>
      </c>
      <c r="E407" s="14" t="s">
        <v>4</v>
      </c>
      <c r="F407" s="14" t="s">
        <v>3</v>
      </c>
      <c r="G407" s="13">
        <v>45078</v>
      </c>
      <c r="H407" s="13">
        <v>45260</v>
      </c>
      <c r="I407" s="12">
        <v>39000</v>
      </c>
      <c r="J407" s="12">
        <v>0</v>
      </c>
      <c r="K407" s="12">
        <v>0</v>
      </c>
      <c r="L407" s="12">
        <f t="shared" si="113"/>
        <v>1119.3</v>
      </c>
      <c r="M407" s="12">
        <f t="shared" si="114"/>
        <v>2768.9999999999995</v>
      </c>
      <c r="N407" s="12">
        <f t="shared" si="115"/>
        <v>448.5</v>
      </c>
      <c r="O407" s="12">
        <f t="shared" si="116"/>
        <v>1185.5999999999999</v>
      </c>
      <c r="P407" s="12">
        <f t="shared" si="117"/>
        <v>2765.1000000000004</v>
      </c>
      <c r="Q407" s="12"/>
      <c r="R407" s="12">
        <f t="shared" si="118"/>
        <v>8287.5</v>
      </c>
      <c r="S407" s="12">
        <v>0</v>
      </c>
      <c r="T407" s="12">
        <f t="shared" si="119"/>
        <v>2304.8999999999996</v>
      </c>
      <c r="U407" s="12">
        <f t="shared" si="120"/>
        <v>5982.6</v>
      </c>
      <c r="V407" s="12">
        <f t="shared" si="121"/>
        <v>36695.1</v>
      </c>
      <c r="W407" s="49">
        <f t="shared" si="122"/>
        <v>0</v>
      </c>
      <c r="X407">
        <v>5500341549</v>
      </c>
      <c r="Y407" t="s">
        <v>125</v>
      </c>
      <c r="Z407" t="s">
        <v>5</v>
      </c>
      <c r="AA407">
        <v>85</v>
      </c>
      <c r="AB407" s="47">
        <v>39000</v>
      </c>
      <c r="AC407">
        <v>0</v>
      </c>
      <c r="AD407" s="47">
        <v>39000</v>
      </c>
      <c r="AE407" s="47">
        <v>1119.3</v>
      </c>
      <c r="AF407">
        <v>0</v>
      </c>
      <c r="AG407" s="47">
        <v>1185.5999999999999</v>
      </c>
      <c r="AH407">
        <v>0</v>
      </c>
      <c r="AI407" s="47">
        <v>2304.9</v>
      </c>
      <c r="AJ407" s="47">
        <v>36695.1</v>
      </c>
      <c r="AK407" s="6" t="s">
        <v>786</v>
      </c>
    </row>
    <row r="408" spans="1:37" s="6" customFormat="1" ht="15" x14ac:dyDescent="0.25">
      <c r="A408" s="16">
        <f t="shared" si="123"/>
        <v>386</v>
      </c>
      <c r="B408" s="15" t="s">
        <v>6</v>
      </c>
      <c r="C408" s="14" t="s">
        <v>124</v>
      </c>
      <c r="D408" s="14" t="s">
        <v>5</v>
      </c>
      <c r="E408" s="14" t="s">
        <v>4</v>
      </c>
      <c r="F408" s="14" t="s">
        <v>3</v>
      </c>
      <c r="G408" s="13">
        <v>45078</v>
      </c>
      <c r="H408" s="13">
        <v>45260</v>
      </c>
      <c r="I408" s="12">
        <v>54000</v>
      </c>
      <c r="J408" s="12">
        <v>0</v>
      </c>
      <c r="K408" s="12">
        <v>0</v>
      </c>
      <c r="L408" s="12">
        <f t="shared" si="113"/>
        <v>1549.8</v>
      </c>
      <c r="M408" s="12">
        <f t="shared" si="114"/>
        <v>3833.9999999999995</v>
      </c>
      <c r="N408" s="12">
        <f t="shared" si="115"/>
        <v>621</v>
      </c>
      <c r="O408" s="12">
        <f t="shared" si="116"/>
        <v>1641.6</v>
      </c>
      <c r="P408" s="12">
        <f t="shared" si="117"/>
        <v>3828.6000000000004</v>
      </c>
      <c r="Q408" s="12"/>
      <c r="R408" s="12">
        <f t="shared" si="118"/>
        <v>11475</v>
      </c>
      <c r="S408" s="12">
        <v>0</v>
      </c>
      <c r="T408" s="12">
        <f t="shared" si="119"/>
        <v>3191.3999999999996</v>
      </c>
      <c r="U408" s="12">
        <f t="shared" si="120"/>
        <v>8283.6</v>
      </c>
      <c r="V408" s="12">
        <f t="shared" si="121"/>
        <v>50808.6</v>
      </c>
      <c r="W408" s="49">
        <f t="shared" si="122"/>
        <v>0</v>
      </c>
      <c r="X408">
        <v>9500131652</v>
      </c>
      <c r="Y408" t="s">
        <v>124</v>
      </c>
      <c r="Z408" t="s">
        <v>5</v>
      </c>
      <c r="AA408">
        <v>87</v>
      </c>
      <c r="AB408" s="47">
        <v>54000</v>
      </c>
      <c r="AC408">
        <v>0</v>
      </c>
      <c r="AD408" s="47">
        <v>54000</v>
      </c>
      <c r="AE408" s="47">
        <v>1549.8</v>
      </c>
      <c r="AF408">
        <v>0</v>
      </c>
      <c r="AG408" s="47">
        <v>1641.6</v>
      </c>
      <c r="AH408">
        <v>0</v>
      </c>
      <c r="AI408" s="47">
        <v>3191.4</v>
      </c>
      <c r="AJ408" s="47">
        <v>50808.6</v>
      </c>
      <c r="AK408" s="6" t="s">
        <v>786</v>
      </c>
    </row>
    <row r="409" spans="1:37" s="6" customFormat="1" ht="15" x14ac:dyDescent="0.25">
      <c r="A409" s="16">
        <f t="shared" si="123"/>
        <v>387</v>
      </c>
      <c r="B409" s="15" t="s">
        <v>6</v>
      </c>
      <c r="C409" s="14" t="s">
        <v>123</v>
      </c>
      <c r="D409" s="14" t="s">
        <v>5</v>
      </c>
      <c r="E409" s="14" t="s">
        <v>4</v>
      </c>
      <c r="F409" s="14" t="s">
        <v>7</v>
      </c>
      <c r="G409" s="13">
        <v>45078</v>
      </c>
      <c r="H409" s="13">
        <v>45260</v>
      </c>
      <c r="I409" s="12">
        <v>30000</v>
      </c>
      <c r="J409" s="12">
        <v>0</v>
      </c>
      <c r="K409" s="12">
        <v>0</v>
      </c>
      <c r="L409" s="12">
        <f t="shared" si="113"/>
        <v>861</v>
      </c>
      <c r="M409" s="12">
        <f t="shared" si="114"/>
        <v>2130</v>
      </c>
      <c r="N409" s="12">
        <f t="shared" si="115"/>
        <v>345</v>
      </c>
      <c r="O409" s="12">
        <f t="shared" si="116"/>
        <v>912</v>
      </c>
      <c r="P409" s="12">
        <f t="shared" si="117"/>
        <v>2127</v>
      </c>
      <c r="Q409" s="12"/>
      <c r="R409" s="12">
        <f t="shared" si="118"/>
        <v>6375</v>
      </c>
      <c r="S409" s="12">
        <v>0</v>
      </c>
      <c r="T409" s="12">
        <f t="shared" si="119"/>
        <v>1773</v>
      </c>
      <c r="U409" s="12">
        <f t="shared" si="120"/>
        <v>4602</v>
      </c>
      <c r="V409" s="12">
        <f t="shared" si="121"/>
        <v>28227</v>
      </c>
      <c r="W409" s="49">
        <f t="shared" si="122"/>
        <v>0</v>
      </c>
      <c r="X409">
        <v>9500050902</v>
      </c>
      <c r="Y409" t="s">
        <v>123</v>
      </c>
      <c r="Z409" t="s">
        <v>5</v>
      </c>
      <c r="AA409">
        <v>89</v>
      </c>
      <c r="AB409" s="47">
        <v>30000</v>
      </c>
      <c r="AC409">
        <v>0</v>
      </c>
      <c r="AD409" s="47">
        <v>30000</v>
      </c>
      <c r="AE409">
        <v>861</v>
      </c>
      <c r="AF409">
        <v>0</v>
      </c>
      <c r="AG409">
        <v>912</v>
      </c>
      <c r="AH409">
        <v>0</v>
      </c>
      <c r="AI409" s="47">
        <v>1773</v>
      </c>
      <c r="AJ409" s="47">
        <v>28227</v>
      </c>
      <c r="AK409" s="6" t="s">
        <v>786</v>
      </c>
    </row>
    <row r="410" spans="1:37" s="6" customFormat="1" ht="15" x14ac:dyDescent="0.25">
      <c r="A410" s="16">
        <f t="shared" si="123"/>
        <v>388</v>
      </c>
      <c r="B410" s="15" t="s">
        <v>6</v>
      </c>
      <c r="C410" s="14" t="s">
        <v>122</v>
      </c>
      <c r="D410" s="14" t="s">
        <v>5</v>
      </c>
      <c r="E410" s="14" t="s">
        <v>4</v>
      </c>
      <c r="F410" s="14" t="s">
        <v>7</v>
      </c>
      <c r="G410" s="13">
        <v>45078</v>
      </c>
      <c r="H410" s="13">
        <v>45260</v>
      </c>
      <c r="I410" s="12">
        <v>87000</v>
      </c>
      <c r="J410" s="12">
        <v>9047.44</v>
      </c>
      <c r="K410" s="12">
        <v>0</v>
      </c>
      <c r="L410" s="12">
        <f t="shared" si="113"/>
        <v>2496.9</v>
      </c>
      <c r="M410" s="12">
        <f t="shared" si="114"/>
        <v>6176.9999999999991</v>
      </c>
      <c r="N410" s="12">
        <f t="shared" si="115"/>
        <v>1000.5</v>
      </c>
      <c r="O410" s="12">
        <f t="shared" si="116"/>
        <v>2644.8</v>
      </c>
      <c r="P410" s="12">
        <f t="shared" si="117"/>
        <v>6168.3</v>
      </c>
      <c r="Q410" s="12"/>
      <c r="R410" s="12">
        <f t="shared" si="118"/>
        <v>18487.5</v>
      </c>
      <c r="S410" s="12">
        <v>0</v>
      </c>
      <c r="T410" s="12">
        <f t="shared" si="119"/>
        <v>14189.140000000001</v>
      </c>
      <c r="U410" s="12">
        <f t="shared" si="120"/>
        <v>13345.8</v>
      </c>
      <c r="V410" s="12">
        <f t="shared" si="121"/>
        <v>72810.86</v>
      </c>
      <c r="W410" s="49">
        <f t="shared" si="122"/>
        <v>0</v>
      </c>
      <c r="X410">
        <v>3103004796</v>
      </c>
      <c r="Y410" t="s">
        <v>122</v>
      </c>
      <c r="Z410" t="s">
        <v>5</v>
      </c>
      <c r="AA410">
        <v>90</v>
      </c>
      <c r="AB410" s="47">
        <v>87000</v>
      </c>
      <c r="AC410">
        <v>0</v>
      </c>
      <c r="AD410" s="47">
        <v>87000</v>
      </c>
      <c r="AE410" s="47">
        <v>2496.9</v>
      </c>
      <c r="AF410" s="47">
        <v>9047.44</v>
      </c>
      <c r="AG410" s="47">
        <v>2644.8</v>
      </c>
      <c r="AH410">
        <v>0</v>
      </c>
      <c r="AI410" s="47">
        <v>14189.14</v>
      </c>
      <c r="AJ410" s="47">
        <v>72810.86</v>
      </c>
      <c r="AK410" s="6" t="s">
        <v>786</v>
      </c>
    </row>
    <row r="411" spans="1:37" s="6" customFormat="1" ht="15" x14ac:dyDescent="0.25">
      <c r="A411" s="16">
        <f t="shared" si="123"/>
        <v>389</v>
      </c>
      <c r="B411" s="15" t="s">
        <v>6</v>
      </c>
      <c r="C411" s="14" t="s">
        <v>121</v>
      </c>
      <c r="D411" s="14" t="s">
        <v>5</v>
      </c>
      <c r="E411" s="14" t="s">
        <v>4</v>
      </c>
      <c r="F411" s="14" t="s">
        <v>3</v>
      </c>
      <c r="G411" s="13">
        <v>45078</v>
      </c>
      <c r="H411" s="13">
        <v>45260</v>
      </c>
      <c r="I411" s="12">
        <v>75000</v>
      </c>
      <c r="J411" s="12">
        <v>6309.38</v>
      </c>
      <c r="K411" s="12">
        <v>0</v>
      </c>
      <c r="L411" s="12">
        <f t="shared" ref="L411:L441" si="124">I411*2.87%</f>
        <v>2152.5</v>
      </c>
      <c r="M411" s="12">
        <f t="shared" ref="M411:M441" si="125">I411*7.1%</f>
        <v>5324.9999999999991</v>
      </c>
      <c r="N411" s="12">
        <f t="shared" ref="N411:N441" si="126">I411*1.15%</f>
        <v>862.5</v>
      </c>
      <c r="O411" s="12">
        <f t="shared" ref="O411:O441" si="127">I411*3.04%</f>
        <v>2280</v>
      </c>
      <c r="P411" s="12">
        <f t="shared" ref="P411:P441" si="128">I411*7.09%</f>
        <v>5317.5</v>
      </c>
      <c r="Q411" s="12"/>
      <c r="R411" s="12">
        <f t="shared" ref="R411:R441" si="129">L411+M411+N411+O411+P411</f>
        <v>15937.5</v>
      </c>
      <c r="S411" s="12">
        <v>0</v>
      </c>
      <c r="T411" s="12">
        <f t="shared" ref="T411:T441" si="130">+L411+O411+Q411+S411+J411+K411</f>
        <v>10741.880000000001</v>
      </c>
      <c r="U411" s="12">
        <f t="shared" ref="U411:U441" si="131">+P411+N411+M411</f>
        <v>11505</v>
      </c>
      <c r="V411" s="12">
        <f t="shared" ref="V411:V441" si="132">+I411-T411</f>
        <v>64258.119999999995</v>
      </c>
      <c r="W411" s="49">
        <f t="shared" si="122"/>
        <v>0</v>
      </c>
      <c r="X411">
        <v>3101320640</v>
      </c>
      <c r="Y411" t="s">
        <v>121</v>
      </c>
      <c r="Z411" t="s">
        <v>5</v>
      </c>
      <c r="AA411">
        <v>91</v>
      </c>
      <c r="AB411" s="47">
        <v>75000</v>
      </c>
      <c r="AC411">
        <v>0</v>
      </c>
      <c r="AD411" s="47">
        <v>75000</v>
      </c>
      <c r="AE411" s="47">
        <v>2152.5</v>
      </c>
      <c r="AF411" s="47">
        <v>6309.38</v>
      </c>
      <c r="AG411" s="47">
        <v>2280</v>
      </c>
      <c r="AH411">
        <v>0</v>
      </c>
      <c r="AI411" s="47">
        <v>10741.88</v>
      </c>
      <c r="AJ411" s="47">
        <v>64258.12</v>
      </c>
      <c r="AK411" s="6" t="s">
        <v>786</v>
      </c>
    </row>
    <row r="412" spans="1:37" s="6" customFormat="1" ht="15" x14ac:dyDescent="0.25">
      <c r="A412" s="16">
        <f t="shared" si="123"/>
        <v>390</v>
      </c>
      <c r="B412" s="15" t="s">
        <v>6</v>
      </c>
      <c r="C412" s="14" t="s">
        <v>120</v>
      </c>
      <c r="D412" s="14" t="s">
        <v>5</v>
      </c>
      <c r="E412" s="14" t="s">
        <v>4</v>
      </c>
      <c r="F412" s="14" t="s">
        <v>7</v>
      </c>
      <c r="G412" s="13">
        <v>45078</v>
      </c>
      <c r="H412" s="13">
        <v>45260</v>
      </c>
      <c r="I412" s="12">
        <v>55000</v>
      </c>
      <c r="J412" s="12">
        <v>2559.6799999999998</v>
      </c>
      <c r="K412" s="12">
        <v>0</v>
      </c>
      <c r="L412" s="12">
        <f t="shared" si="124"/>
        <v>1578.5</v>
      </c>
      <c r="M412" s="12">
        <f t="shared" si="125"/>
        <v>3904.9999999999995</v>
      </c>
      <c r="N412" s="12">
        <f t="shared" si="126"/>
        <v>632.5</v>
      </c>
      <c r="O412" s="12">
        <f t="shared" si="127"/>
        <v>1672</v>
      </c>
      <c r="P412" s="12">
        <f t="shared" si="128"/>
        <v>3899.5000000000005</v>
      </c>
      <c r="Q412" s="12"/>
      <c r="R412" s="12">
        <f t="shared" si="129"/>
        <v>11687.5</v>
      </c>
      <c r="S412" s="12">
        <v>0</v>
      </c>
      <c r="T412" s="12">
        <f t="shared" si="130"/>
        <v>5810.18</v>
      </c>
      <c r="U412" s="12">
        <f t="shared" si="131"/>
        <v>8437</v>
      </c>
      <c r="V412" s="12">
        <f t="shared" si="132"/>
        <v>49189.82</v>
      </c>
      <c r="W412" s="49">
        <f t="shared" si="122"/>
        <v>0</v>
      </c>
      <c r="X412">
        <v>40220923128</v>
      </c>
      <c r="Y412" t="s">
        <v>120</v>
      </c>
      <c r="Z412" t="s">
        <v>5</v>
      </c>
      <c r="AA412">
        <v>93</v>
      </c>
      <c r="AB412" s="47">
        <v>55000</v>
      </c>
      <c r="AC412">
        <v>0</v>
      </c>
      <c r="AD412" s="47">
        <v>55000</v>
      </c>
      <c r="AE412" s="47">
        <v>1578.5</v>
      </c>
      <c r="AF412" s="47">
        <v>2559.6799999999998</v>
      </c>
      <c r="AG412" s="47">
        <v>1672</v>
      </c>
      <c r="AH412">
        <v>0</v>
      </c>
      <c r="AI412" s="47">
        <v>5810.18</v>
      </c>
      <c r="AJ412" s="47">
        <v>49189.82</v>
      </c>
      <c r="AK412" s="6" t="s">
        <v>786</v>
      </c>
    </row>
    <row r="413" spans="1:37" s="6" customFormat="1" ht="15" x14ac:dyDescent="0.25">
      <c r="A413" s="16">
        <f t="shared" si="123"/>
        <v>391</v>
      </c>
      <c r="B413" s="15" t="s">
        <v>6</v>
      </c>
      <c r="C413" s="14" t="s">
        <v>119</v>
      </c>
      <c r="D413" s="14" t="s">
        <v>5</v>
      </c>
      <c r="E413" s="14" t="s">
        <v>4</v>
      </c>
      <c r="F413" s="14" t="s">
        <v>3</v>
      </c>
      <c r="G413" s="13">
        <v>45078</v>
      </c>
      <c r="H413" s="13">
        <v>45260</v>
      </c>
      <c r="I413" s="12">
        <v>24000</v>
      </c>
      <c r="J413" s="12">
        <v>0</v>
      </c>
      <c r="K413" s="12">
        <v>0</v>
      </c>
      <c r="L413" s="12">
        <f t="shared" si="124"/>
        <v>688.8</v>
      </c>
      <c r="M413" s="12">
        <f t="shared" si="125"/>
        <v>1703.9999999999998</v>
      </c>
      <c r="N413" s="12">
        <f t="shared" si="126"/>
        <v>276</v>
      </c>
      <c r="O413" s="12">
        <f t="shared" si="127"/>
        <v>729.6</v>
      </c>
      <c r="P413" s="12">
        <f t="shared" si="128"/>
        <v>1701.6000000000001</v>
      </c>
      <c r="Q413" s="12"/>
      <c r="R413" s="12">
        <f t="shared" si="129"/>
        <v>5100</v>
      </c>
      <c r="S413" s="12">
        <v>0</v>
      </c>
      <c r="T413" s="12">
        <f t="shared" si="130"/>
        <v>1418.4</v>
      </c>
      <c r="U413" s="12">
        <f t="shared" si="131"/>
        <v>3681.6</v>
      </c>
      <c r="V413" s="12">
        <f t="shared" si="132"/>
        <v>22581.599999999999</v>
      </c>
      <c r="W413" s="49">
        <f t="shared" si="122"/>
        <v>0</v>
      </c>
      <c r="X413">
        <v>3102336280</v>
      </c>
      <c r="Y413" t="s">
        <v>119</v>
      </c>
      <c r="Z413" t="s">
        <v>5</v>
      </c>
      <c r="AA413">
        <v>97</v>
      </c>
      <c r="AB413" s="47">
        <v>24000</v>
      </c>
      <c r="AC413">
        <v>0</v>
      </c>
      <c r="AD413" s="47">
        <v>24000</v>
      </c>
      <c r="AE413">
        <v>688.8</v>
      </c>
      <c r="AF413">
        <v>0</v>
      </c>
      <c r="AG413">
        <v>729.6</v>
      </c>
      <c r="AH413">
        <v>0</v>
      </c>
      <c r="AI413" s="47">
        <v>1418.4</v>
      </c>
      <c r="AJ413" s="47">
        <v>22581.599999999999</v>
      </c>
      <c r="AK413" s="6" t="s">
        <v>786</v>
      </c>
    </row>
    <row r="414" spans="1:37" s="6" customFormat="1" ht="15" x14ac:dyDescent="0.25">
      <c r="A414" s="16">
        <f t="shared" si="123"/>
        <v>392</v>
      </c>
      <c r="B414" s="15" t="s">
        <v>6</v>
      </c>
      <c r="C414" s="14" t="s">
        <v>118</v>
      </c>
      <c r="D414" s="14" t="s">
        <v>5</v>
      </c>
      <c r="E414" s="14" t="s">
        <v>4</v>
      </c>
      <c r="F414" s="14" t="s">
        <v>3</v>
      </c>
      <c r="G414" s="13">
        <v>45078</v>
      </c>
      <c r="H414" s="13">
        <v>45260</v>
      </c>
      <c r="I414" s="12">
        <v>87000</v>
      </c>
      <c r="J414" s="12">
        <v>9047.44</v>
      </c>
      <c r="K414" s="12">
        <v>0</v>
      </c>
      <c r="L414" s="12">
        <f t="shared" si="124"/>
        <v>2496.9</v>
      </c>
      <c r="M414" s="12">
        <f t="shared" si="125"/>
        <v>6176.9999999999991</v>
      </c>
      <c r="N414" s="12">
        <f t="shared" si="126"/>
        <v>1000.5</v>
      </c>
      <c r="O414" s="12">
        <f t="shared" si="127"/>
        <v>2644.8</v>
      </c>
      <c r="P414" s="12">
        <f t="shared" si="128"/>
        <v>6168.3</v>
      </c>
      <c r="Q414" s="12"/>
      <c r="R414" s="12">
        <f t="shared" si="129"/>
        <v>18487.5</v>
      </c>
      <c r="S414" s="12">
        <v>0</v>
      </c>
      <c r="T414" s="12">
        <f t="shared" si="130"/>
        <v>14189.140000000001</v>
      </c>
      <c r="U414" s="12">
        <f t="shared" si="131"/>
        <v>13345.8</v>
      </c>
      <c r="V414" s="12">
        <f t="shared" si="132"/>
        <v>72810.86</v>
      </c>
      <c r="W414" s="49">
        <f t="shared" si="122"/>
        <v>0</v>
      </c>
      <c r="X414">
        <v>3104345958</v>
      </c>
      <c r="Y414" t="s">
        <v>118</v>
      </c>
      <c r="Z414" t="s">
        <v>5</v>
      </c>
      <c r="AA414">
        <v>98</v>
      </c>
      <c r="AB414" s="47">
        <v>87000</v>
      </c>
      <c r="AC414">
        <v>0</v>
      </c>
      <c r="AD414" s="47">
        <v>87000</v>
      </c>
      <c r="AE414" s="47">
        <v>2496.9</v>
      </c>
      <c r="AF414" s="47">
        <v>9047.44</v>
      </c>
      <c r="AG414" s="47">
        <v>2644.8</v>
      </c>
      <c r="AH414">
        <v>0</v>
      </c>
      <c r="AI414" s="47">
        <v>14189.14</v>
      </c>
      <c r="AJ414" s="47">
        <v>72810.86</v>
      </c>
      <c r="AK414" s="6" t="s">
        <v>786</v>
      </c>
    </row>
    <row r="415" spans="1:37" s="6" customFormat="1" ht="15" x14ac:dyDescent="0.25">
      <c r="A415" s="16">
        <f t="shared" si="123"/>
        <v>393</v>
      </c>
      <c r="B415" s="15" t="s">
        <v>6</v>
      </c>
      <c r="C415" s="14" t="s">
        <v>117</v>
      </c>
      <c r="D415" s="14" t="s">
        <v>5</v>
      </c>
      <c r="E415" s="14" t="s">
        <v>4</v>
      </c>
      <c r="F415" s="14" t="s">
        <v>7</v>
      </c>
      <c r="G415" s="13">
        <v>45078</v>
      </c>
      <c r="H415" s="13">
        <v>45260</v>
      </c>
      <c r="I415" s="12">
        <v>111000</v>
      </c>
      <c r="J415" s="12">
        <v>14296</v>
      </c>
      <c r="K415" s="12">
        <v>0</v>
      </c>
      <c r="L415" s="12">
        <f t="shared" si="124"/>
        <v>3185.7</v>
      </c>
      <c r="M415" s="12">
        <f t="shared" si="125"/>
        <v>7880.9999999999991</v>
      </c>
      <c r="N415" s="12">
        <f t="shared" si="126"/>
        <v>1276.5</v>
      </c>
      <c r="O415" s="12">
        <f t="shared" si="127"/>
        <v>3374.4</v>
      </c>
      <c r="P415" s="12">
        <f t="shared" si="128"/>
        <v>7869.9000000000005</v>
      </c>
      <c r="Q415" s="12">
        <v>1587.38</v>
      </c>
      <c r="R415" s="12">
        <f t="shared" si="129"/>
        <v>23587.5</v>
      </c>
      <c r="S415" s="12">
        <v>0</v>
      </c>
      <c r="T415" s="12">
        <f t="shared" si="130"/>
        <v>22443.48</v>
      </c>
      <c r="U415" s="12">
        <f t="shared" si="131"/>
        <v>17027.400000000001</v>
      </c>
      <c r="V415" s="12">
        <f t="shared" si="132"/>
        <v>88556.52</v>
      </c>
      <c r="W415" s="49">
        <f t="shared" si="122"/>
        <v>0</v>
      </c>
      <c r="X415">
        <v>5400158142</v>
      </c>
      <c r="Y415" t="s">
        <v>117</v>
      </c>
      <c r="Z415" t="s">
        <v>5</v>
      </c>
      <c r="AA415">
        <v>103</v>
      </c>
      <c r="AB415" s="47">
        <v>111000</v>
      </c>
      <c r="AC415">
        <v>0</v>
      </c>
      <c r="AD415" s="47">
        <v>111000</v>
      </c>
      <c r="AE415" s="47">
        <v>3185.7</v>
      </c>
      <c r="AF415" s="47">
        <v>14296</v>
      </c>
      <c r="AG415" s="47">
        <v>3374.4</v>
      </c>
      <c r="AH415" s="47">
        <v>1587.38</v>
      </c>
      <c r="AI415" s="47">
        <v>22443.48</v>
      </c>
      <c r="AJ415" s="47">
        <v>88556.52</v>
      </c>
      <c r="AK415" s="6" t="s">
        <v>787</v>
      </c>
    </row>
    <row r="416" spans="1:37" s="6" customFormat="1" ht="15" x14ac:dyDescent="0.25">
      <c r="A416" s="16">
        <f t="shared" si="123"/>
        <v>394</v>
      </c>
      <c r="B416" s="15" t="s">
        <v>6</v>
      </c>
      <c r="C416" s="14" t="s">
        <v>116</v>
      </c>
      <c r="D416" s="14" t="s">
        <v>5</v>
      </c>
      <c r="E416" s="14" t="s">
        <v>4</v>
      </c>
      <c r="F416" s="14" t="s">
        <v>7</v>
      </c>
      <c r="G416" s="13">
        <v>45078</v>
      </c>
      <c r="H416" s="13">
        <v>45260</v>
      </c>
      <c r="I416" s="12">
        <v>54000</v>
      </c>
      <c r="J416" s="12">
        <v>2180.4299999999998</v>
      </c>
      <c r="K416" s="12">
        <v>0</v>
      </c>
      <c r="L416" s="12">
        <f t="shared" si="124"/>
        <v>1549.8</v>
      </c>
      <c r="M416" s="12">
        <f t="shared" si="125"/>
        <v>3833.9999999999995</v>
      </c>
      <c r="N416" s="12">
        <f t="shared" si="126"/>
        <v>621</v>
      </c>
      <c r="O416" s="12">
        <f t="shared" si="127"/>
        <v>1641.6</v>
      </c>
      <c r="P416" s="12">
        <f t="shared" si="128"/>
        <v>3828.6000000000004</v>
      </c>
      <c r="Q416" s="12">
        <v>1587.38</v>
      </c>
      <c r="R416" s="12">
        <f t="shared" si="129"/>
        <v>11475</v>
      </c>
      <c r="S416" s="12">
        <v>0</v>
      </c>
      <c r="T416" s="12">
        <f t="shared" si="130"/>
        <v>6959.2099999999991</v>
      </c>
      <c r="U416" s="12">
        <f t="shared" si="131"/>
        <v>8283.6</v>
      </c>
      <c r="V416" s="12">
        <f t="shared" si="132"/>
        <v>47040.79</v>
      </c>
      <c r="W416" s="49">
        <f t="shared" si="122"/>
        <v>0</v>
      </c>
      <c r="X416">
        <v>3102337551</v>
      </c>
      <c r="Y416" t="s">
        <v>116</v>
      </c>
      <c r="Z416" t="s">
        <v>5</v>
      </c>
      <c r="AA416">
        <v>105</v>
      </c>
      <c r="AB416" s="47">
        <v>54000</v>
      </c>
      <c r="AC416">
        <v>0</v>
      </c>
      <c r="AD416" s="47">
        <v>54000</v>
      </c>
      <c r="AE416" s="47">
        <v>1549.8</v>
      </c>
      <c r="AF416" s="47">
        <v>2180.4299999999998</v>
      </c>
      <c r="AG416" s="47">
        <v>1641.6</v>
      </c>
      <c r="AH416" s="47">
        <v>1587.38</v>
      </c>
      <c r="AI416" s="47">
        <v>6959.21</v>
      </c>
      <c r="AJ416" s="47">
        <v>47040.79</v>
      </c>
      <c r="AK416" s="6" t="s">
        <v>787</v>
      </c>
    </row>
    <row r="417" spans="1:37" s="6" customFormat="1" ht="15" x14ac:dyDescent="0.25">
      <c r="A417" s="16">
        <f t="shared" si="123"/>
        <v>395</v>
      </c>
      <c r="B417" s="15" t="s">
        <v>6</v>
      </c>
      <c r="C417" s="14" t="s">
        <v>115</v>
      </c>
      <c r="D417" s="14" t="s">
        <v>5</v>
      </c>
      <c r="E417" s="14" t="s">
        <v>4</v>
      </c>
      <c r="F417" s="14" t="s">
        <v>7</v>
      </c>
      <c r="G417" s="13">
        <v>45078</v>
      </c>
      <c r="H417" s="13">
        <v>45260</v>
      </c>
      <c r="I417" s="12">
        <v>60000</v>
      </c>
      <c r="J417" s="12">
        <v>3486.68</v>
      </c>
      <c r="K417" s="12">
        <v>0</v>
      </c>
      <c r="L417" s="12">
        <f t="shared" si="124"/>
        <v>1722</v>
      </c>
      <c r="M417" s="12">
        <f t="shared" si="125"/>
        <v>4260</v>
      </c>
      <c r="N417" s="12">
        <f t="shared" si="126"/>
        <v>690</v>
      </c>
      <c r="O417" s="12">
        <f t="shared" si="127"/>
        <v>1824</v>
      </c>
      <c r="P417" s="12">
        <f t="shared" si="128"/>
        <v>4254</v>
      </c>
      <c r="Q417" s="12"/>
      <c r="R417" s="12">
        <f t="shared" si="129"/>
        <v>12750</v>
      </c>
      <c r="S417" s="12">
        <v>0</v>
      </c>
      <c r="T417" s="12">
        <f t="shared" si="130"/>
        <v>7032.68</v>
      </c>
      <c r="U417" s="12">
        <f t="shared" si="131"/>
        <v>9204</v>
      </c>
      <c r="V417" s="12">
        <f t="shared" si="132"/>
        <v>52967.32</v>
      </c>
      <c r="W417" s="49">
        <f t="shared" si="122"/>
        <v>0</v>
      </c>
      <c r="X417">
        <v>5400952197</v>
      </c>
      <c r="Y417" t="s">
        <v>115</v>
      </c>
      <c r="Z417" t="s">
        <v>5</v>
      </c>
      <c r="AA417">
        <v>110</v>
      </c>
      <c r="AB417" s="47">
        <v>60000</v>
      </c>
      <c r="AC417">
        <v>0</v>
      </c>
      <c r="AD417" s="47">
        <v>60000</v>
      </c>
      <c r="AE417" s="47">
        <v>1722</v>
      </c>
      <c r="AF417" s="47">
        <v>3486.68</v>
      </c>
      <c r="AG417" s="47">
        <v>1824</v>
      </c>
      <c r="AH417">
        <v>0</v>
      </c>
      <c r="AI417" s="47">
        <v>7032.68</v>
      </c>
      <c r="AJ417" s="47">
        <v>52967.32</v>
      </c>
      <c r="AK417" s="6" t="s">
        <v>787</v>
      </c>
    </row>
    <row r="418" spans="1:37" s="6" customFormat="1" ht="15" x14ac:dyDescent="0.25">
      <c r="A418" s="16">
        <f t="shared" si="123"/>
        <v>396</v>
      </c>
      <c r="B418" s="15" t="s">
        <v>6</v>
      </c>
      <c r="C418" s="14" t="s">
        <v>114</v>
      </c>
      <c r="D418" s="14" t="s">
        <v>5</v>
      </c>
      <c r="E418" s="14" t="s">
        <v>4</v>
      </c>
      <c r="F418" s="14" t="s">
        <v>3</v>
      </c>
      <c r="G418" s="13">
        <v>45078</v>
      </c>
      <c r="H418" s="13">
        <v>45260</v>
      </c>
      <c r="I418" s="12">
        <v>60000</v>
      </c>
      <c r="J418" s="12">
        <v>0</v>
      </c>
      <c r="K418" s="12">
        <v>0</v>
      </c>
      <c r="L418" s="12">
        <f t="shared" si="124"/>
        <v>1722</v>
      </c>
      <c r="M418" s="12">
        <f t="shared" si="125"/>
        <v>4260</v>
      </c>
      <c r="N418" s="12">
        <f t="shared" si="126"/>
        <v>690</v>
      </c>
      <c r="O418" s="12">
        <f t="shared" si="127"/>
        <v>1824</v>
      </c>
      <c r="P418" s="12">
        <f t="shared" si="128"/>
        <v>4254</v>
      </c>
      <c r="Q418" s="12"/>
      <c r="R418" s="12">
        <f t="shared" si="129"/>
        <v>12750</v>
      </c>
      <c r="S418" s="12">
        <v>0</v>
      </c>
      <c r="T418" s="12">
        <f t="shared" si="130"/>
        <v>3546</v>
      </c>
      <c r="U418" s="12">
        <f t="shared" si="131"/>
        <v>9204</v>
      </c>
      <c r="V418" s="12">
        <f t="shared" si="132"/>
        <v>56454</v>
      </c>
      <c r="W418" s="49">
        <f t="shared" si="122"/>
        <v>0</v>
      </c>
      <c r="X418">
        <v>3105422673</v>
      </c>
      <c r="Y418" t="s">
        <v>114</v>
      </c>
      <c r="Z418" t="s">
        <v>5</v>
      </c>
      <c r="AA418">
        <v>111</v>
      </c>
      <c r="AB418" s="47">
        <v>60000</v>
      </c>
      <c r="AC418">
        <v>0</v>
      </c>
      <c r="AD418" s="47">
        <v>60000</v>
      </c>
      <c r="AE418" s="47">
        <v>1722</v>
      </c>
      <c r="AF418">
        <v>0</v>
      </c>
      <c r="AG418" s="47">
        <v>1824</v>
      </c>
      <c r="AH418">
        <v>0</v>
      </c>
      <c r="AI418" s="47">
        <v>3546</v>
      </c>
      <c r="AJ418" s="47">
        <v>56454</v>
      </c>
      <c r="AK418" s="6" t="s">
        <v>787</v>
      </c>
    </row>
    <row r="419" spans="1:37" s="6" customFormat="1" ht="15" x14ac:dyDescent="0.25">
      <c r="A419" s="16">
        <f t="shared" si="123"/>
        <v>397</v>
      </c>
      <c r="B419" s="15" t="s">
        <v>6</v>
      </c>
      <c r="C419" s="14" t="s">
        <v>113</v>
      </c>
      <c r="D419" s="14" t="s">
        <v>5</v>
      </c>
      <c r="E419" s="14" t="s">
        <v>4</v>
      </c>
      <c r="F419" s="14" t="s">
        <v>7</v>
      </c>
      <c r="G419" s="13">
        <v>45078</v>
      </c>
      <c r="H419" s="13">
        <v>45260</v>
      </c>
      <c r="I419" s="12">
        <v>55000</v>
      </c>
      <c r="J419" s="12">
        <v>2559.6799999999998</v>
      </c>
      <c r="K419" s="12">
        <v>0</v>
      </c>
      <c r="L419" s="12">
        <f t="shared" si="124"/>
        <v>1578.5</v>
      </c>
      <c r="M419" s="12">
        <f t="shared" si="125"/>
        <v>3904.9999999999995</v>
      </c>
      <c r="N419" s="12">
        <f t="shared" si="126"/>
        <v>632.5</v>
      </c>
      <c r="O419" s="12">
        <f t="shared" si="127"/>
        <v>1672</v>
      </c>
      <c r="P419" s="12">
        <f t="shared" si="128"/>
        <v>3899.5000000000005</v>
      </c>
      <c r="Q419" s="12"/>
      <c r="R419" s="12">
        <f t="shared" si="129"/>
        <v>11687.5</v>
      </c>
      <c r="S419" s="12">
        <v>0</v>
      </c>
      <c r="T419" s="12">
        <f t="shared" si="130"/>
        <v>5810.18</v>
      </c>
      <c r="U419" s="12">
        <f t="shared" si="131"/>
        <v>8437</v>
      </c>
      <c r="V419" s="12">
        <f t="shared" si="132"/>
        <v>49189.82</v>
      </c>
      <c r="W419" s="49">
        <f t="shared" si="122"/>
        <v>0</v>
      </c>
      <c r="X419">
        <v>3102191735</v>
      </c>
      <c r="Y419" t="s">
        <v>113</v>
      </c>
      <c r="Z419" t="s">
        <v>5</v>
      </c>
      <c r="AA419">
        <v>115</v>
      </c>
      <c r="AB419" s="47">
        <v>55000</v>
      </c>
      <c r="AC419">
        <v>0</v>
      </c>
      <c r="AD419" s="47">
        <v>55000</v>
      </c>
      <c r="AE419" s="47">
        <v>1578.5</v>
      </c>
      <c r="AF419" s="47">
        <v>2559.6799999999998</v>
      </c>
      <c r="AG419" s="47">
        <v>1672</v>
      </c>
      <c r="AH419">
        <v>0</v>
      </c>
      <c r="AI419" s="47">
        <v>5810.18</v>
      </c>
      <c r="AJ419" s="47">
        <v>49189.82</v>
      </c>
      <c r="AK419" s="6" t="s">
        <v>787</v>
      </c>
    </row>
    <row r="420" spans="1:37" s="6" customFormat="1" ht="15" x14ac:dyDescent="0.25">
      <c r="A420" s="16">
        <f t="shared" si="123"/>
        <v>398</v>
      </c>
      <c r="B420" s="15" t="s">
        <v>6</v>
      </c>
      <c r="C420" s="14" t="s">
        <v>112</v>
      </c>
      <c r="D420" s="14" t="s">
        <v>5</v>
      </c>
      <c r="E420" s="14" t="s">
        <v>4</v>
      </c>
      <c r="F420" s="14" t="s">
        <v>3</v>
      </c>
      <c r="G420" s="13">
        <v>45078</v>
      </c>
      <c r="H420" s="13">
        <v>45260</v>
      </c>
      <c r="I420" s="12">
        <v>30000</v>
      </c>
      <c r="J420" s="12">
        <v>0</v>
      </c>
      <c r="K420" s="12">
        <v>0</v>
      </c>
      <c r="L420" s="12">
        <f t="shared" si="124"/>
        <v>861</v>
      </c>
      <c r="M420" s="12">
        <f t="shared" si="125"/>
        <v>2130</v>
      </c>
      <c r="N420" s="12">
        <f t="shared" si="126"/>
        <v>345</v>
      </c>
      <c r="O420" s="12">
        <f t="shared" si="127"/>
        <v>912</v>
      </c>
      <c r="P420" s="12">
        <f t="shared" si="128"/>
        <v>2127</v>
      </c>
      <c r="Q420" s="12"/>
      <c r="R420" s="12">
        <f t="shared" si="129"/>
        <v>6375</v>
      </c>
      <c r="S420" s="12">
        <v>0</v>
      </c>
      <c r="T420" s="12">
        <f t="shared" si="130"/>
        <v>1773</v>
      </c>
      <c r="U420" s="12">
        <f t="shared" si="131"/>
        <v>4602</v>
      </c>
      <c r="V420" s="12">
        <f t="shared" si="132"/>
        <v>28227</v>
      </c>
      <c r="W420" s="49">
        <f t="shared" si="122"/>
        <v>0</v>
      </c>
      <c r="X420">
        <v>3400399576</v>
      </c>
      <c r="Y420" t="s">
        <v>112</v>
      </c>
      <c r="Z420" t="s">
        <v>5</v>
      </c>
      <c r="AA420">
        <v>116</v>
      </c>
      <c r="AB420" s="47">
        <v>30000</v>
      </c>
      <c r="AC420">
        <v>0</v>
      </c>
      <c r="AD420" s="47">
        <v>30000</v>
      </c>
      <c r="AE420">
        <v>861</v>
      </c>
      <c r="AF420">
        <v>0</v>
      </c>
      <c r="AG420">
        <v>912</v>
      </c>
      <c r="AH420">
        <v>0</v>
      </c>
      <c r="AI420" s="47">
        <v>1773</v>
      </c>
      <c r="AJ420" s="47">
        <v>28227</v>
      </c>
      <c r="AK420" s="6" t="s">
        <v>787</v>
      </c>
    </row>
    <row r="421" spans="1:37" s="6" customFormat="1" ht="15" x14ac:dyDescent="0.25">
      <c r="A421" s="16">
        <f t="shared" si="123"/>
        <v>399</v>
      </c>
      <c r="B421" s="15" t="s">
        <v>6</v>
      </c>
      <c r="C421" s="14" t="s">
        <v>111</v>
      </c>
      <c r="D421" s="14" t="s">
        <v>5</v>
      </c>
      <c r="E421" s="14" t="s">
        <v>4</v>
      </c>
      <c r="F421" s="14" t="s">
        <v>7</v>
      </c>
      <c r="G421" s="13">
        <v>45078</v>
      </c>
      <c r="H421" s="13">
        <v>45260</v>
      </c>
      <c r="I421" s="12">
        <v>55000</v>
      </c>
      <c r="J421" s="12">
        <v>2559.6799999999998</v>
      </c>
      <c r="K421" s="12">
        <v>0</v>
      </c>
      <c r="L421" s="12">
        <f t="shared" si="124"/>
        <v>1578.5</v>
      </c>
      <c r="M421" s="12">
        <f t="shared" si="125"/>
        <v>3904.9999999999995</v>
      </c>
      <c r="N421" s="12">
        <f t="shared" si="126"/>
        <v>632.5</v>
      </c>
      <c r="O421" s="12">
        <f t="shared" si="127"/>
        <v>1672</v>
      </c>
      <c r="P421" s="12">
        <f t="shared" si="128"/>
        <v>3899.5000000000005</v>
      </c>
      <c r="Q421" s="12"/>
      <c r="R421" s="12">
        <f t="shared" si="129"/>
        <v>11687.5</v>
      </c>
      <c r="S421" s="12">
        <v>0</v>
      </c>
      <c r="T421" s="12">
        <f t="shared" si="130"/>
        <v>5810.18</v>
      </c>
      <c r="U421" s="12">
        <f t="shared" si="131"/>
        <v>8437</v>
      </c>
      <c r="V421" s="12">
        <f t="shared" si="132"/>
        <v>49189.82</v>
      </c>
      <c r="W421" s="49">
        <f t="shared" si="122"/>
        <v>0</v>
      </c>
      <c r="X421">
        <v>40222673788</v>
      </c>
      <c r="Y421" t="s">
        <v>111</v>
      </c>
      <c r="Z421" t="s">
        <v>5</v>
      </c>
      <c r="AA421">
        <v>117</v>
      </c>
      <c r="AB421" s="47">
        <v>55000</v>
      </c>
      <c r="AC421">
        <v>0</v>
      </c>
      <c r="AD421" s="47">
        <v>55000</v>
      </c>
      <c r="AE421" s="47">
        <v>1578.5</v>
      </c>
      <c r="AF421" s="47">
        <v>2559.6799999999998</v>
      </c>
      <c r="AG421" s="47">
        <v>1672</v>
      </c>
      <c r="AH421">
        <v>0</v>
      </c>
      <c r="AI421" s="47">
        <v>5810.18</v>
      </c>
      <c r="AJ421" s="47">
        <v>49189.82</v>
      </c>
      <c r="AK421" s="6" t="s">
        <v>787</v>
      </c>
    </row>
    <row r="422" spans="1:37" s="6" customFormat="1" ht="15" x14ac:dyDescent="0.25">
      <c r="A422" s="16">
        <f t="shared" si="123"/>
        <v>400</v>
      </c>
      <c r="B422" s="15" t="s">
        <v>6</v>
      </c>
      <c r="C422" s="14" t="s">
        <v>110</v>
      </c>
      <c r="D422" s="14" t="s">
        <v>5</v>
      </c>
      <c r="E422" s="14" t="s">
        <v>4</v>
      </c>
      <c r="F422" s="14" t="s">
        <v>3</v>
      </c>
      <c r="G422" s="13">
        <v>45078</v>
      </c>
      <c r="H422" s="13">
        <v>45260</v>
      </c>
      <c r="I422" s="12">
        <v>57000</v>
      </c>
      <c r="J422" s="12">
        <v>0</v>
      </c>
      <c r="K422" s="12">
        <v>0</v>
      </c>
      <c r="L422" s="12">
        <f t="shared" si="124"/>
        <v>1635.9</v>
      </c>
      <c r="M422" s="12">
        <f t="shared" si="125"/>
        <v>4046.9999999999995</v>
      </c>
      <c r="N422" s="12">
        <f t="shared" si="126"/>
        <v>655.5</v>
      </c>
      <c r="O422" s="12">
        <f t="shared" si="127"/>
        <v>1732.8</v>
      </c>
      <c r="P422" s="12">
        <f t="shared" si="128"/>
        <v>4041.3</v>
      </c>
      <c r="Q422" s="12"/>
      <c r="R422" s="12">
        <f t="shared" si="129"/>
        <v>12112.5</v>
      </c>
      <c r="S422" s="12">
        <v>0</v>
      </c>
      <c r="T422" s="12">
        <f t="shared" si="130"/>
        <v>3368.7</v>
      </c>
      <c r="U422" s="12">
        <f t="shared" si="131"/>
        <v>8743.7999999999993</v>
      </c>
      <c r="V422" s="12">
        <f t="shared" si="132"/>
        <v>53631.3</v>
      </c>
      <c r="W422" s="49">
        <f t="shared" si="122"/>
        <v>0</v>
      </c>
      <c r="X422">
        <v>40225162011</v>
      </c>
      <c r="Y422" t="s">
        <v>110</v>
      </c>
      <c r="Z422" t="s">
        <v>5</v>
      </c>
      <c r="AA422">
        <v>119</v>
      </c>
      <c r="AB422" s="47">
        <v>57000</v>
      </c>
      <c r="AC422">
        <v>0</v>
      </c>
      <c r="AD422" s="47">
        <v>57000</v>
      </c>
      <c r="AE422" s="47">
        <v>1635.9</v>
      </c>
      <c r="AF422">
        <v>0</v>
      </c>
      <c r="AG422" s="47">
        <v>1732.8</v>
      </c>
      <c r="AH422">
        <v>0</v>
      </c>
      <c r="AI422" s="47">
        <v>3368.7</v>
      </c>
      <c r="AJ422" s="47">
        <v>53631.3</v>
      </c>
      <c r="AK422" s="6" t="s">
        <v>787</v>
      </c>
    </row>
    <row r="423" spans="1:37" s="6" customFormat="1" ht="15" x14ac:dyDescent="0.25">
      <c r="A423" s="16">
        <f t="shared" si="123"/>
        <v>401</v>
      </c>
      <c r="B423" s="15" t="s">
        <v>6</v>
      </c>
      <c r="C423" s="14" t="s">
        <v>109</v>
      </c>
      <c r="D423" s="14" t="s">
        <v>5</v>
      </c>
      <c r="E423" s="14" t="s">
        <v>4</v>
      </c>
      <c r="F423" s="14" t="s">
        <v>7</v>
      </c>
      <c r="G423" s="13">
        <v>45078</v>
      </c>
      <c r="H423" s="13">
        <v>45260</v>
      </c>
      <c r="I423" s="12">
        <v>120000</v>
      </c>
      <c r="J423" s="12">
        <v>16413.02</v>
      </c>
      <c r="K423" s="12">
        <v>0</v>
      </c>
      <c r="L423" s="12">
        <f t="shared" si="124"/>
        <v>3444</v>
      </c>
      <c r="M423" s="12">
        <f t="shared" si="125"/>
        <v>8520</v>
      </c>
      <c r="N423" s="12">
        <f t="shared" si="126"/>
        <v>1380</v>
      </c>
      <c r="O423" s="12">
        <f t="shared" si="127"/>
        <v>3648</v>
      </c>
      <c r="P423" s="12">
        <f t="shared" si="128"/>
        <v>8508</v>
      </c>
      <c r="Q423" s="12">
        <v>1587.38</v>
      </c>
      <c r="R423" s="12">
        <f t="shared" si="129"/>
        <v>25500</v>
      </c>
      <c r="S423" s="12">
        <v>0</v>
      </c>
      <c r="T423" s="12">
        <f t="shared" si="130"/>
        <v>25092.400000000001</v>
      </c>
      <c r="U423" s="12">
        <f t="shared" si="131"/>
        <v>18408</v>
      </c>
      <c r="V423" s="12">
        <f t="shared" si="132"/>
        <v>94907.6</v>
      </c>
      <c r="W423" s="49">
        <f t="shared" si="122"/>
        <v>0</v>
      </c>
      <c r="X423">
        <v>7200059611</v>
      </c>
      <c r="Y423" t="s">
        <v>109</v>
      </c>
      <c r="Z423" t="s">
        <v>5</v>
      </c>
      <c r="AA423">
        <v>120</v>
      </c>
      <c r="AB423" s="47">
        <v>120000</v>
      </c>
      <c r="AC423">
        <v>0</v>
      </c>
      <c r="AD423" s="47">
        <v>120000</v>
      </c>
      <c r="AE423" s="47">
        <v>3444</v>
      </c>
      <c r="AF423" s="47">
        <v>16413.02</v>
      </c>
      <c r="AG423" s="47">
        <v>3648</v>
      </c>
      <c r="AH423" s="47">
        <v>1587.38</v>
      </c>
      <c r="AI423" s="47">
        <v>25092.400000000001</v>
      </c>
      <c r="AJ423" s="47">
        <v>94907.6</v>
      </c>
      <c r="AK423" s="6" t="s">
        <v>787</v>
      </c>
    </row>
    <row r="424" spans="1:37" s="6" customFormat="1" ht="15" x14ac:dyDescent="0.25">
      <c r="A424" s="16">
        <f t="shared" si="123"/>
        <v>402</v>
      </c>
      <c r="B424" s="15" t="s">
        <v>6</v>
      </c>
      <c r="C424" s="14" t="s">
        <v>108</v>
      </c>
      <c r="D424" s="14" t="s">
        <v>5</v>
      </c>
      <c r="E424" s="14" t="s">
        <v>4</v>
      </c>
      <c r="F424" s="14" t="s">
        <v>7</v>
      </c>
      <c r="G424" s="13">
        <v>45078</v>
      </c>
      <c r="H424" s="13">
        <v>45260</v>
      </c>
      <c r="I424" s="12">
        <v>55000</v>
      </c>
      <c r="J424" s="12">
        <v>2083.46</v>
      </c>
      <c r="K424" s="12">
        <v>0</v>
      </c>
      <c r="L424" s="12">
        <f t="shared" si="124"/>
        <v>1578.5</v>
      </c>
      <c r="M424" s="12">
        <f t="shared" si="125"/>
        <v>3904.9999999999995</v>
      </c>
      <c r="N424" s="12">
        <f t="shared" si="126"/>
        <v>632.5</v>
      </c>
      <c r="O424" s="12">
        <f t="shared" si="127"/>
        <v>1672</v>
      </c>
      <c r="P424" s="12">
        <f t="shared" si="128"/>
        <v>3899.5000000000005</v>
      </c>
      <c r="Q424" s="12">
        <v>3174.76</v>
      </c>
      <c r="R424" s="12">
        <f t="shared" si="129"/>
        <v>11687.5</v>
      </c>
      <c r="S424" s="12">
        <v>0</v>
      </c>
      <c r="T424" s="12">
        <f t="shared" si="130"/>
        <v>8508.7200000000012</v>
      </c>
      <c r="U424" s="12">
        <f t="shared" si="131"/>
        <v>8437</v>
      </c>
      <c r="V424" s="12">
        <f t="shared" si="132"/>
        <v>46491.28</v>
      </c>
      <c r="W424" s="49">
        <f t="shared" si="122"/>
        <v>0</v>
      </c>
      <c r="X424">
        <v>3105480630</v>
      </c>
      <c r="Y424" t="s">
        <v>108</v>
      </c>
      <c r="Z424" t="s">
        <v>5</v>
      </c>
      <c r="AA424">
        <v>121</v>
      </c>
      <c r="AB424" s="47">
        <v>55000</v>
      </c>
      <c r="AC424">
        <v>0</v>
      </c>
      <c r="AD424" s="47">
        <v>55000</v>
      </c>
      <c r="AE424" s="47">
        <v>1578.5</v>
      </c>
      <c r="AF424" s="47">
        <v>2083.46</v>
      </c>
      <c r="AG424" s="47">
        <v>1672</v>
      </c>
      <c r="AH424" s="47">
        <v>3174.76</v>
      </c>
      <c r="AI424" s="47">
        <v>8508.7199999999993</v>
      </c>
      <c r="AJ424" s="47">
        <v>46491.28</v>
      </c>
      <c r="AK424" s="6" t="s">
        <v>787</v>
      </c>
    </row>
    <row r="425" spans="1:37" s="6" customFormat="1" ht="15" x14ac:dyDescent="0.25">
      <c r="A425" s="16">
        <f t="shared" si="123"/>
        <v>403</v>
      </c>
      <c r="B425" s="15" t="s">
        <v>6</v>
      </c>
      <c r="C425" s="14" t="s">
        <v>107</v>
      </c>
      <c r="D425" s="14" t="s">
        <v>5</v>
      </c>
      <c r="E425" s="14" t="s">
        <v>4</v>
      </c>
      <c r="F425" s="14" t="s">
        <v>7</v>
      </c>
      <c r="G425" s="13">
        <v>45078</v>
      </c>
      <c r="H425" s="13">
        <v>45260</v>
      </c>
      <c r="I425" s="12">
        <v>87000</v>
      </c>
      <c r="J425" s="12">
        <v>9047.44</v>
      </c>
      <c r="K425" s="12">
        <v>0</v>
      </c>
      <c r="L425" s="12">
        <f t="shared" si="124"/>
        <v>2496.9</v>
      </c>
      <c r="M425" s="12">
        <f t="shared" si="125"/>
        <v>6176.9999999999991</v>
      </c>
      <c r="N425" s="12">
        <f t="shared" si="126"/>
        <v>1000.5</v>
      </c>
      <c r="O425" s="12">
        <f t="shared" si="127"/>
        <v>2644.8</v>
      </c>
      <c r="P425" s="12">
        <f t="shared" si="128"/>
        <v>6168.3</v>
      </c>
      <c r="Q425" s="12"/>
      <c r="R425" s="12">
        <f t="shared" si="129"/>
        <v>18487.5</v>
      </c>
      <c r="S425" s="12">
        <v>0</v>
      </c>
      <c r="T425" s="12">
        <f t="shared" si="130"/>
        <v>14189.140000000001</v>
      </c>
      <c r="U425" s="12">
        <f t="shared" si="131"/>
        <v>13345.8</v>
      </c>
      <c r="V425" s="12">
        <f t="shared" si="132"/>
        <v>72810.86</v>
      </c>
      <c r="W425" s="49">
        <f t="shared" si="122"/>
        <v>0</v>
      </c>
      <c r="X425">
        <v>5400180070</v>
      </c>
      <c r="Y425" t="s">
        <v>107</v>
      </c>
      <c r="Z425" t="s">
        <v>5</v>
      </c>
      <c r="AA425">
        <v>123</v>
      </c>
      <c r="AB425" s="47">
        <v>87000</v>
      </c>
      <c r="AC425">
        <v>0</v>
      </c>
      <c r="AD425" s="47">
        <v>87000</v>
      </c>
      <c r="AE425" s="47">
        <v>2496.9</v>
      </c>
      <c r="AF425" s="47">
        <v>9047.44</v>
      </c>
      <c r="AG425" s="47">
        <v>2644.8</v>
      </c>
      <c r="AH425">
        <v>0</v>
      </c>
      <c r="AI425" s="47">
        <v>14189.14</v>
      </c>
      <c r="AJ425" s="47">
        <v>72810.86</v>
      </c>
      <c r="AK425" s="6" t="s">
        <v>787</v>
      </c>
    </row>
    <row r="426" spans="1:37" s="6" customFormat="1" ht="15" x14ac:dyDescent="0.25">
      <c r="A426" s="16">
        <f t="shared" si="123"/>
        <v>404</v>
      </c>
      <c r="B426" s="15" t="s">
        <v>6</v>
      </c>
      <c r="C426" s="14" t="s">
        <v>105</v>
      </c>
      <c r="D426" s="14" t="s">
        <v>5</v>
      </c>
      <c r="E426" s="14" t="s">
        <v>4</v>
      </c>
      <c r="F426" s="14" t="s">
        <v>7</v>
      </c>
      <c r="G426" s="13">
        <v>45078</v>
      </c>
      <c r="H426" s="13">
        <v>45260</v>
      </c>
      <c r="I426" s="12">
        <v>87000</v>
      </c>
      <c r="J426" s="12">
        <v>9047.44</v>
      </c>
      <c r="K426" s="12">
        <v>0</v>
      </c>
      <c r="L426" s="12">
        <f t="shared" si="124"/>
        <v>2496.9</v>
      </c>
      <c r="M426" s="12">
        <f t="shared" si="125"/>
        <v>6176.9999999999991</v>
      </c>
      <c r="N426" s="12">
        <f t="shared" si="126"/>
        <v>1000.5</v>
      </c>
      <c r="O426" s="12">
        <f t="shared" si="127"/>
        <v>2644.8</v>
      </c>
      <c r="P426" s="12">
        <f t="shared" si="128"/>
        <v>6168.3</v>
      </c>
      <c r="Q426" s="12"/>
      <c r="R426" s="12">
        <f t="shared" si="129"/>
        <v>18487.5</v>
      </c>
      <c r="S426" s="12">
        <v>0</v>
      </c>
      <c r="T426" s="12">
        <f t="shared" si="130"/>
        <v>14189.140000000001</v>
      </c>
      <c r="U426" s="12">
        <f t="shared" si="131"/>
        <v>13345.8</v>
      </c>
      <c r="V426" s="12">
        <f t="shared" si="132"/>
        <v>72810.86</v>
      </c>
      <c r="W426" s="49">
        <f t="shared" si="122"/>
        <v>0</v>
      </c>
      <c r="X426">
        <v>4700113105</v>
      </c>
      <c r="Y426" t="s">
        <v>105</v>
      </c>
      <c r="Z426" t="s">
        <v>5</v>
      </c>
      <c r="AA426">
        <v>146</v>
      </c>
      <c r="AB426" s="47">
        <v>87000</v>
      </c>
      <c r="AC426">
        <v>0</v>
      </c>
      <c r="AD426" s="47">
        <v>87000</v>
      </c>
      <c r="AE426" s="47">
        <v>2496.9</v>
      </c>
      <c r="AF426" s="47">
        <v>9047.44</v>
      </c>
      <c r="AG426" s="47">
        <v>2644.8</v>
      </c>
      <c r="AH426">
        <v>0</v>
      </c>
      <c r="AI426" s="47">
        <v>14189.14</v>
      </c>
      <c r="AJ426" s="47">
        <v>72810.86</v>
      </c>
      <c r="AK426" s="6" t="s">
        <v>786</v>
      </c>
    </row>
    <row r="427" spans="1:37" s="6" customFormat="1" ht="15" customHeight="1" x14ac:dyDescent="0.25">
      <c r="A427" s="16">
        <f t="shared" si="123"/>
        <v>405</v>
      </c>
      <c r="B427" s="15" t="s">
        <v>6</v>
      </c>
      <c r="C427" s="14" t="s">
        <v>104</v>
      </c>
      <c r="D427" s="14" t="s">
        <v>5</v>
      </c>
      <c r="E427" s="14" t="s">
        <v>4</v>
      </c>
      <c r="F427" s="14" t="s">
        <v>3</v>
      </c>
      <c r="G427" s="13">
        <v>45078</v>
      </c>
      <c r="H427" s="13">
        <v>45260</v>
      </c>
      <c r="I427" s="12">
        <v>5280</v>
      </c>
      <c r="J427" s="12">
        <v>0</v>
      </c>
      <c r="K427" s="12">
        <v>0</v>
      </c>
      <c r="L427" s="12">
        <f t="shared" si="124"/>
        <v>151.536</v>
      </c>
      <c r="M427" s="12">
        <f t="shared" si="125"/>
        <v>374.87999999999994</v>
      </c>
      <c r="N427" s="12">
        <f t="shared" si="126"/>
        <v>60.72</v>
      </c>
      <c r="O427" s="12">
        <f t="shared" si="127"/>
        <v>160.512</v>
      </c>
      <c r="P427" s="12">
        <f t="shared" si="128"/>
        <v>374.35200000000003</v>
      </c>
      <c r="Q427" s="12"/>
      <c r="R427" s="12">
        <f t="shared" si="129"/>
        <v>1122</v>
      </c>
      <c r="S427" s="12">
        <v>0</v>
      </c>
      <c r="T427" s="12">
        <f t="shared" si="130"/>
        <v>312.048</v>
      </c>
      <c r="U427" s="12">
        <f t="shared" si="131"/>
        <v>809.952</v>
      </c>
      <c r="V427" s="12">
        <f t="shared" si="132"/>
        <v>4967.9520000000002</v>
      </c>
      <c r="W427" s="49">
        <f t="shared" si="122"/>
        <v>2.0000000004074536E-3</v>
      </c>
      <c r="X427">
        <v>5800351594</v>
      </c>
      <c r="Y427" t="s">
        <v>104</v>
      </c>
      <c r="Z427" t="s">
        <v>5</v>
      </c>
      <c r="AA427">
        <v>148</v>
      </c>
      <c r="AB427" s="47">
        <v>5280</v>
      </c>
      <c r="AC427">
        <v>0</v>
      </c>
      <c r="AD427" s="47">
        <v>5280</v>
      </c>
      <c r="AE427">
        <v>151.54</v>
      </c>
      <c r="AF427">
        <v>0</v>
      </c>
      <c r="AG427">
        <v>160.51</v>
      </c>
      <c r="AH427">
        <v>0</v>
      </c>
      <c r="AI427">
        <v>312.05</v>
      </c>
      <c r="AJ427" s="47">
        <v>4967.95</v>
      </c>
      <c r="AK427" s="6" t="s">
        <v>786</v>
      </c>
    </row>
    <row r="428" spans="1:37" s="6" customFormat="1" ht="12" customHeight="1" x14ac:dyDescent="0.25">
      <c r="A428" s="16">
        <f t="shared" si="123"/>
        <v>406</v>
      </c>
      <c r="B428" s="15" t="s">
        <v>6</v>
      </c>
      <c r="C428" s="14" t="s">
        <v>103</v>
      </c>
      <c r="D428" s="14" t="s">
        <v>5</v>
      </c>
      <c r="E428" s="14" t="s">
        <v>4</v>
      </c>
      <c r="F428" s="14" t="s">
        <v>3</v>
      </c>
      <c r="G428" s="13">
        <v>45078</v>
      </c>
      <c r="H428" s="13">
        <v>45260</v>
      </c>
      <c r="I428" s="12">
        <v>9000</v>
      </c>
      <c r="J428" s="12">
        <v>0</v>
      </c>
      <c r="K428" s="12">
        <v>0</v>
      </c>
      <c r="L428" s="12">
        <f t="shared" si="124"/>
        <v>258.3</v>
      </c>
      <c r="M428" s="12">
        <f t="shared" si="125"/>
        <v>638.99999999999989</v>
      </c>
      <c r="N428" s="12">
        <f t="shared" si="126"/>
        <v>103.5</v>
      </c>
      <c r="O428" s="12">
        <f t="shared" si="127"/>
        <v>273.60000000000002</v>
      </c>
      <c r="P428" s="12">
        <f t="shared" si="128"/>
        <v>638.1</v>
      </c>
      <c r="Q428" s="12"/>
      <c r="R428" s="12">
        <f t="shared" si="129"/>
        <v>1912.5</v>
      </c>
      <c r="S428" s="12">
        <v>0</v>
      </c>
      <c r="T428" s="12">
        <f t="shared" si="130"/>
        <v>531.90000000000009</v>
      </c>
      <c r="U428" s="12">
        <f t="shared" si="131"/>
        <v>1380.6</v>
      </c>
      <c r="V428" s="12">
        <f t="shared" si="132"/>
        <v>8468.1</v>
      </c>
      <c r="W428" s="49">
        <f t="shared" si="122"/>
        <v>0</v>
      </c>
      <c r="X428">
        <v>3200388639</v>
      </c>
      <c r="Y428" t="s">
        <v>103</v>
      </c>
      <c r="Z428" t="s">
        <v>5</v>
      </c>
      <c r="AA428">
        <v>150</v>
      </c>
      <c r="AB428" s="47">
        <v>9000</v>
      </c>
      <c r="AC428">
        <v>0</v>
      </c>
      <c r="AD428" s="47">
        <v>9000</v>
      </c>
      <c r="AE428">
        <v>258.3</v>
      </c>
      <c r="AF428">
        <v>0</v>
      </c>
      <c r="AG428">
        <v>273.60000000000002</v>
      </c>
      <c r="AH428">
        <v>0</v>
      </c>
      <c r="AI428">
        <v>531.9</v>
      </c>
      <c r="AJ428" s="47">
        <v>8468.1</v>
      </c>
      <c r="AK428" s="6" t="s">
        <v>786</v>
      </c>
    </row>
    <row r="429" spans="1:37" s="6" customFormat="1" ht="12" customHeight="1" x14ac:dyDescent="0.25">
      <c r="A429" s="16">
        <f t="shared" si="123"/>
        <v>407</v>
      </c>
      <c r="B429" s="15" t="s">
        <v>6</v>
      </c>
      <c r="C429" s="14" t="s">
        <v>102</v>
      </c>
      <c r="D429" s="14" t="s">
        <v>5</v>
      </c>
      <c r="E429" s="14" t="s">
        <v>4</v>
      </c>
      <c r="F429" s="14" t="s">
        <v>3</v>
      </c>
      <c r="G429" s="13">
        <v>45078</v>
      </c>
      <c r="H429" s="13">
        <v>45260</v>
      </c>
      <c r="I429" s="12">
        <v>18000</v>
      </c>
      <c r="J429" s="12">
        <v>0</v>
      </c>
      <c r="K429" s="12">
        <v>0</v>
      </c>
      <c r="L429" s="12">
        <f t="shared" si="124"/>
        <v>516.6</v>
      </c>
      <c r="M429" s="12">
        <f t="shared" si="125"/>
        <v>1277.9999999999998</v>
      </c>
      <c r="N429" s="12">
        <f t="shared" si="126"/>
        <v>207</v>
      </c>
      <c r="O429" s="12">
        <f t="shared" si="127"/>
        <v>547.20000000000005</v>
      </c>
      <c r="P429" s="12">
        <f t="shared" si="128"/>
        <v>1276.2</v>
      </c>
      <c r="Q429" s="12"/>
      <c r="R429" s="12">
        <f t="shared" si="129"/>
        <v>3825</v>
      </c>
      <c r="S429" s="12">
        <v>0</v>
      </c>
      <c r="T429" s="12">
        <f t="shared" si="130"/>
        <v>1063.8000000000002</v>
      </c>
      <c r="U429" s="12">
        <f t="shared" si="131"/>
        <v>2761.2</v>
      </c>
      <c r="V429" s="12">
        <f t="shared" si="132"/>
        <v>16936.2</v>
      </c>
      <c r="W429" s="49">
        <f t="shared" si="122"/>
        <v>0</v>
      </c>
      <c r="X429">
        <v>3103297341</v>
      </c>
      <c r="Y429" t="s">
        <v>102</v>
      </c>
      <c r="Z429" t="s">
        <v>5</v>
      </c>
      <c r="AA429">
        <v>154</v>
      </c>
      <c r="AB429" s="47">
        <v>18000</v>
      </c>
      <c r="AC429">
        <v>0</v>
      </c>
      <c r="AD429" s="47">
        <v>18000</v>
      </c>
      <c r="AE429">
        <v>516.6</v>
      </c>
      <c r="AF429">
        <v>0</v>
      </c>
      <c r="AG429">
        <v>547.20000000000005</v>
      </c>
      <c r="AH429">
        <v>0</v>
      </c>
      <c r="AI429" s="47">
        <v>1063.8</v>
      </c>
      <c r="AJ429" s="47">
        <v>16936.2</v>
      </c>
      <c r="AK429" s="6" t="s">
        <v>786</v>
      </c>
    </row>
    <row r="430" spans="1:37" s="6" customFormat="1" ht="12" customHeight="1" x14ac:dyDescent="0.25">
      <c r="A430" s="16">
        <f t="shared" si="123"/>
        <v>408</v>
      </c>
      <c r="B430" s="15" t="s">
        <v>6</v>
      </c>
      <c r="C430" s="14" t="s">
        <v>101</v>
      </c>
      <c r="D430" s="14" t="s">
        <v>5</v>
      </c>
      <c r="E430" s="14" t="s">
        <v>4</v>
      </c>
      <c r="F430" s="14" t="s">
        <v>3</v>
      </c>
      <c r="G430" s="13">
        <v>45078</v>
      </c>
      <c r="H430" s="13">
        <v>45260</v>
      </c>
      <c r="I430" s="12">
        <v>9000</v>
      </c>
      <c r="J430" s="12">
        <v>0</v>
      </c>
      <c r="K430" s="12">
        <v>0</v>
      </c>
      <c r="L430" s="12">
        <f t="shared" si="124"/>
        <v>258.3</v>
      </c>
      <c r="M430" s="12">
        <f t="shared" si="125"/>
        <v>638.99999999999989</v>
      </c>
      <c r="N430" s="12">
        <f t="shared" si="126"/>
        <v>103.5</v>
      </c>
      <c r="O430" s="12">
        <f t="shared" si="127"/>
        <v>273.60000000000002</v>
      </c>
      <c r="P430" s="12">
        <f t="shared" si="128"/>
        <v>638.1</v>
      </c>
      <c r="Q430" s="12"/>
      <c r="R430" s="12">
        <f t="shared" si="129"/>
        <v>1912.5</v>
      </c>
      <c r="S430" s="12">
        <v>0</v>
      </c>
      <c r="T430" s="12">
        <f t="shared" si="130"/>
        <v>531.90000000000009</v>
      </c>
      <c r="U430" s="12">
        <f t="shared" si="131"/>
        <v>1380.6</v>
      </c>
      <c r="V430" s="12">
        <f t="shared" si="132"/>
        <v>8468.1</v>
      </c>
      <c r="W430" s="49">
        <f t="shared" si="122"/>
        <v>0</v>
      </c>
      <c r="X430">
        <v>40221439561</v>
      </c>
      <c r="Y430" t="s">
        <v>101</v>
      </c>
      <c r="Z430" t="s">
        <v>5</v>
      </c>
      <c r="AA430">
        <v>156</v>
      </c>
      <c r="AB430" s="47">
        <v>9000</v>
      </c>
      <c r="AC430">
        <v>0</v>
      </c>
      <c r="AD430" s="47">
        <v>9000</v>
      </c>
      <c r="AE430">
        <v>258.3</v>
      </c>
      <c r="AF430">
        <v>0</v>
      </c>
      <c r="AG430">
        <v>273.60000000000002</v>
      </c>
      <c r="AH430">
        <v>0</v>
      </c>
      <c r="AI430">
        <v>531.9</v>
      </c>
      <c r="AJ430" s="47">
        <v>8468.1</v>
      </c>
      <c r="AK430" s="6" t="s">
        <v>786</v>
      </c>
    </row>
    <row r="431" spans="1:37" s="6" customFormat="1" ht="12" customHeight="1" x14ac:dyDescent="0.25">
      <c r="A431" s="16">
        <f t="shared" si="123"/>
        <v>409</v>
      </c>
      <c r="B431" s="15" t="s">
        <v>6</v>
      </c>
      <c r="C431" s="14" t="s">
        <v>100</v>
      </c>
      <c r="D431" s="14" t="s">
        <v>5</v>
      </c>
      <c r="E431" s="14" t="s">
        <v>4</v>
      </c>
      <c r="F431" s="14" t="s">
        <v>7</v>
      </c>
      <c r="G431" s="13">
        <v>45078</v>
      </c>
      <c r="H431" s="13">
        <v>45260</v>
      </c>
      <c r="I431" s="12">
        <v>120000</v>
      </c>
      <c r="J431" s="12">
        <v>16809.87</v>
      </c>
      <c r="K431" s="12">
        <v>0</v>
      </c>
      <c r="L431" s="12">
        <f t="shared" si="124"/>
        <v>3444</v>
      </c>
      <c r="M431" s="12">
        <f t="shared" si="125"/>
        <v>8520</v>
      </c>
      <c r="N431" s="12">
        <f t="shared" si="126"/>
        <v>1380</v>
      </c>
      <c r="O431" s="12">
        <f t="shared" si="127"/>
        <v>3648</v>
      </c>
      <c r="P431" s="12">
        <f t="shared" si="128"/>
        <v>8508</v>
      </c>
      <c r="Q431" s="12"/>
      <c r="R431" s="12">
        <f t="shared" si="129"/>
        <v>25500</v>
      </c>
      <c r="S431" s="12">
        <v>8092.83</v>
      </c>
      <c r="T431" s="12">
        <f t="shared" si="130"/>
        <v>31994.699999999997</v>
      </c>
      <c r="U431" s="12">
        <f t="shared" si="131"/>
        <v>18408</v>
      </c>
      <c r="V431" s="12">
        <f t="shared" si="132"/>
        <v>88005.3</v>
      </c>
      <c r="W431" s="49">
        <f t="shared" si="122"/>
        <v>0</v>
      </c>
      <c r="X431">
        <v>3102810524</v>
      </c>
      <c r="Y431" t="s">
        <v>100</v>
      </c>
      <c r="Z431" t="s">
        <v>5</v>
      </c>
      <c r="AA431">
        <v>160</v>
      </c>
      <c r="AB431" s="47">
        <v>120000</v>
      </c>
      <c r="AC431">
        <v>0</v>
      </c>
      <c r="AD431" s="47">
        <v>120000</v>
      </c>
      <c r="AE431" s="47">
        <v>3444</v>
      </c>
      <c r="AF431" s="47">
        <v>16809.87</v>
      </c>
      <c r="AG431" s="47">
        <v>3648</v>
      </c>
      <c r="AH431" s="47">
        <v>8092.83</v>
      </c>
      <c r="AI431" s="47">
        <v>31994.7</v>
      </c>
      <c r="AJ431" s="47">
        <v>88005.3</v>
      </c>
      <c r="AK431" s="6" t="s">
        <v>786</v>
      </c>
    </row>
    <row r="432" spans="1:37" s="6" customFormat="1" ht="12" customHeight="1" x14ac:dyDescent="0.25">
      <c r="A432" s="16">
        <f t="shared" si="123"/>
        <v>410</v>
      </c>
      <c r="B432" s="15" t="s">
        <v>6</v>
      </c>
      <c r="C432" s="14" t="s">
        <v>99</v>
      </c>
      <c r="D432" s="14" t="s">
        <v>5</v>
      </c>
      <c r="E432" s="14" t="s">
        <v>4</v>
      </c>
      <c r="F432" s="14" t="s">
        <v>3</v>
      </c>
      <c r="G432" s="13">
        <v>45078</v>
      </c>
      <c r="H432" s="13">
        <v>45260</v>
      </c>
      <c r="I432" s="12">
        <v>55000</v>
      </c>
      <c r="J432" s="12">
        <v>2559.6799999999998</v>
      </c>
      <c r="K432" s="12">
        <v>0</v>
      </c>
      <c r="L432" s="12">
        <f t="shared" si="124"/>
        <v>1578.5</v>
      </c>
      <c r="M432" s="12">
        <f t="shared" si="125"/>
        <v>3904.9999999999995</v>
      </c>
      <c r="N432" s="12">
        <f t="shared" si="126"/>
        <v>632.5</v>
      </c>
      <c r="O432" s="12">
        <f t="shared" si="127"/>
        <v>1672</v>
      </c>
      <c r="P432" s="12">
        <f t="shared" si="128"/>
        <v>3899.5000000000005</v>
      </c>
      <c r="Q432" s="12"/>
      <c r="R432" s="12">
        <f t="shared" si="129"/>
        <v>11687.5</v>
      </c>
      <c r="S432" s="12">
        <v>0</v>
      </c>
      <c r="T432" s="12">
        <f t="shared" si="130"/>
        <v>5810.18</v>
      </c>
      <c r="U432" s="12">
        <f t="shared" si="131"/>
        <v>8437</v>
      </c>
      <c r="V432" s="12">
        <f t="shared" si="132"/>
        <v>49189.82</v>
      </c>
      <c r="W432" s="49">
        <f t="shared" si="122"/>
        <v>0</v>
      </c>
      <c r="X432">
        <v>40222253474</v>
      </c>
      <c r="Y432" t="s">
        <v>99</v>
      </c>
      <c r="Z432" t="s">
        <v>5</v>
      </c>
      <c r="AA432">
        <v>177</v>
      </c>
      <c r="AB432" s="47">
        <v>55000</v>
      </c>
      <c r="AC432">
        <v>0</v>
      </c>
      <c r="AD432" s="47">
        <v>55000</v>
      </c>
      <c r="AE432" s="47">
        <v>1578.5</v>
      </c>
      <c r="AF432" s="47">
        <v>2559.6799999999998</v>
      </c>
      <c r="AG432" s="47">
        <v>1672</v>
      </c>
      <c r="AH432">
        <v>0</v>
      </c>
      <c r="AI432" s="47">
        <v>5810.18</v>
      </c>
      <c r="AJ432" s="47">
        <v>49189.82</v>
      </c>
      <c r="AK432" s="6" t="s">
        <v>786</v>
      </c>
    </row>
    <row r="433" spans="1:37" s="6" customFormat="1" ht="12" customHeight="1" x14ac:dyDescent="0.25">
      <c r="A433" s="16">
        <f t="shared" si="123"/>
        <v>411</v>
      </c>
      <c r="B433" s="15" t="s">
        <v>6</v>
      </c>
      <c r="C433" s="14" t="s">
        <v>98</v>
      </c>
      <c r="D433" s="14" t="s">
        <v>5</v>
      </c>
      <c r="E433" s="14" t="s">
        <v>4</v>
      </c>
      <c r="F433" s="14" t="s">
        <v>3</v>
      </c>
      <c r="G433" s="13">
        <v>45078</v>
      </c>
      <c r="H433" s="13">
        <v>45260</v>
      </c>
      <c r="I433" s="12">
        <v>55000</v>
      </c>
      <c r="J433" s="12">
        <v>2559.6799999999998</v>
      </c>
      <c r="K433" s="12">
        <v>0</v>
      </c>
      <c r="L433" s="12">
        <f t="shared" si="124"/>
        <v>1578.5</v>
      </c>
      <c r="M433" s="12">
        <f t="shared" si="125"/>
        <v>3904.9999999999995</v>
      </c>
      <c r="N433" s="12">
        <f t="shared" si="126"/>
        <v>632.5</v>
      </c>
      <c r="O433" s="12">
        <f t="shared" si="127"/>
        <v>1672</v>
      </c>
      <c r="P433" s="12">
        <f t="shared" si="128"/>
        <v>3899.5000000000005</v>
      </c>
      <c r="Q433" s="12"/>
      <c r="R433" s="12">
        <f t="shared" si="129"/>
        <v>11687.5</v>
      </c>
      <c r="S433" s="12">
        <v>0</v>
      </c>
      <c r="T433" s="12">
        <f t="shared" si="130"/>
        <v>5810.18</v>
      </c>
      <c r="U433" s="12">
        <f t="shared" si="131"/>
        <v>8437</v>
      </c>
      <c r="V433" s="12">
        <f t="shared" si="132"/>
        <v>49189.82</v>
      </c>
      <c r="W433" s="49">
        <f t="shared" si="122"/>
        <v>0</v>
      </c>
      <c r="X433">
        <v>40223847688</v>
      </c>
      <c r="Y433" t="s">
        <v>98</v>
      </c>
      <c r="Z433" t="s">
        <v>5</v>
      </c>
      <c r="AA433">
        <v>179</v>
      </c>
      <c r="AB433" s="47">
        <v>55000</v>
      </c>
      <c r="AC433">
        <v>0</v>
      </c>
      <c r="AD433" s="47">
        <v>55000</v>
      </c>
      <c r="AE433" s="47">
        <v>1578.5</v>
      </c>
      <c r="AF433" s="47">
        <v>2559.6799999999998</v>
      </c>
      <c r="AG433" s="47">
        <v>1672</v>
      </c>
      <c r="AH433">
        <v>0</v>
      </c>
      <c r="AI433" s="47">
        <v>5810.18</v>
      </c>
      <c r="AJ433" s="47">
        <v>49189.82</v>
      </c>
      <c r="AK433" s="6" t="s">
        <v>786</v>
      </c>
    </row>
    <row r="434" spans="1:37" s="6" customFormat="1" ht="12" customHeight="1" x14ac:dyDescent="0.25">
      <c r="A434" s="16">
        <f t="shared" si="123"/>
        <v>412</v>
      </c>
      <c r="B434" s="15" t="s">
        <v>6</v>
      </c>
      <c r="C434" s="14" t="s">
        <v>97</v>
      </c>
      <c r="D434" s="14" t="s">
        <v>5</v>
      </c>
      <c r="E434" s="14" t="s">
        <v>4</v>
      </c>
      <c r="F434" s="14" t="s">
        <v>3</v>
      </c>
      <c r="G434" s="13">
        <v>45078</v>
      </c>
      <c r="H434" s="13">
        <v>45260</v>
      </c>
      <c r="I434" s="12">
        <v>24000</v>
      </c>
      <c r="J434" s="12">
        <v>0</v>
      </c>
      <c r="K434" s="12">
        <v>0</v>
      </c>
      <c r="L434" s="12">
        <f t="shared" si="124"/>
        <v>688.8</v>
      </c>
      <c r="M434" s="12">
        <f t="shared" si="125"/>
        <v>1703.9999999999998</v>
      </c>
      <c r="N434" s="12">
        <f t="shared" si="126"/>
        <v>276</v>
      </c>
      <c r="O434" s="12">
        <f t="shared" si="127"/>
        <v>729.6</v>
      </c>
      <c r="P434" s="12">
        <f t="shared" si="128"/>
        <v>1701.6000000000001</v>
      </c>
      <c r="Q434" s="12"/>
      <c r="R434" s="12">
        <f t="shared" si="129"/>
        <v>5100</v>
      </c>
      <c r="S434" s="12">
        <v>0</v>
      </c>
      <c r="T434" s="12">
        <f t="shared" si="130"/>
        <v>1418.4</v>
      </c>
      <c r="U434" s="12">
        <f t="shared" si="131"/>
        <v>3681.6</v>
      </c>
      <c r="V434" s="12">
        <f t="shared" si="132"/>
        <v>22581.599999999999</v>
      </c>
      <c r="W434" s="49">
        <f t="shared" si="122"/>
        <v>0</v>
      </c>
      <c r="X434">
        <v>9500093951</v>
      </c>
      <c r="Y434" t="s">
        <v>97</v>
      </c>
      <c r="Z434" t="s">
        <v>5</v>
      </c>
      <c r="AA434">
        <v>181</v>
      </c>
      <c r="AB434" s="47">
        <v>24000</v>
      </c>
      <c r="AC434">
        <v>0</v>
      </c>
      <c r="AD434" s="47">
        <v>24000</v>
      </c>
      <c r="AE434">
        <v>688.8</v>
      </c>
      <c r="AF434">
        <v>0</v>
      </c>
      <c r="AG434">
        <v>729.6</v>
      </c>
      <c r="AH434">
        <v>0</v>
      </c>
      <c r="AI434" s="47">
        <v>1418.4</v>
      </c>
      <c r="AJ434" s="47">
        <v>22581.599999999999</v>
      </c>
      <c r="AK434" s="6" t="s">
        <v>786</v>
      </c>
    </row>
    <row r="435" spans="1:37" s="6" customFormat="1" ht="15" x14ac:dyDescent="0.25">
      <c r="A435" s="16">
        <f t="shared" si="123"/>
        <v>413</v>
      </c>
      <c r="B435" s="15" t="s">
        <v>6</v>
      </c>
      <c r="C435" s="14" t="s">
        <v>633</v>
      </c>
      <c r="D435" s="14" t="s">
        <v>5</v>
      </c>
      <c r="E435" s="14" t="s">
        <v>4</v>
      </c>
      <c r="F435" s="14" t="s">
        <v>3</v>
      </c>
      <c r="G435" s="13">
        <v>45170</v>
      </c>
      <c r="H435" s="13">
        <v>45350</v>
      </c>
      <c r="I435" s="12">
        <v>9000</v>
      </c>
      <c r="J435" s="12">
        <v>0</v>
      </c>
      <c r="K435" s="12">
        <v>0</v>
      </c>
      <c r="L435" s="12">
        <f t="shared" si="124"/>
        <v>258.3</v>
      </c>
      <c r="M435" s="12">
        <f t="shared" si="125"/>
        <v>638.99999999999989</v>
      </c>
      <c r="N435" s="12">
        <f t="shared" si="126"/>
        <v>103.5</v>
      </c>
      <c r="O435" s="12">
        <f t="shared" si="127"/>
        <v>273.60000000000002</v>
      </c>
      <c r="P435" s="12">
        <f t="shared" si="128"/>
        <v>638.1</v>
      </c>
      <c r="Q435" s="12"/>
      <c r="R435" s="12">
        <f t="shared" si="129"/>
        <v>1912.5</v>
      </c>
      <c r="S435" s="12">
        <v>0</v>
      </c>
      <c r="T435" s="12">
        <f t="shared" si="130"/>
        <v>531.90000000000009</v>
      </c>
      <c r="U435" s="12">
        <f t="shared" si="131"/>
        <v>1380.6</v>
      </c>
      <c r="V435" s="12">
        <f t="shared" si="132"/>
        <v>8468.1</v>
      </c>
      <c r="W435" s="49">
        <f t="shared" si="122"/>
        <v>0</v>
      </c>
      <c r="X435">
        <v>9500206082</v>
      </c>
      <c r="Y435" t="s">
        <v>633</v>
      </c>
      <c r="Z435" t="s">
        <v>5</v>
      </c>
      <c r="AA435">
        <v>217</v>
      </c>
      <c r="AB435" s="47">
        <v>9000</v>
      </c>
      <c r="AC435">
        <v>0</v>
      </c>
      <c r="AD435" s="47">
        <v>9000</v>
      </c>
      <c r="AE435">
        <v>258.3</v>
      </c>
      <c r="AF435">
        <v>0</v>
      </c>
      <c r="AG435">
        <v>273.60000000000002</v>
      </c>
      <c r="AH435">
        <v>0</v>
      </c>
      <c r="AI435">
        <v>531.9</v>
      </c>
      <c r="AJ435" s="47">
        <v>8468.1</v>
      </c>
      <c r="AK435" s="6" t="s">
        <v>786</v>
      </c>
    </row>
    <row r="436" spans="1:37" s="6" customFormat="1" ht="15" x14ac:dyDescent="0.25">
      <c r="A436" s="16">
        <f t="shared" si="123"/>
        <v>414</v>
      </c>
      <c r="B436" s="15" t="s">
        <v>6</v>
      </c>
      <c r="C436" s="14" t="s">
        <v>627</v>
      </c>
      <c r="D436" s="14" t="s">
        <v>5</v>
      </c>
      <c r="E436" s="14" t="s">
        <v>4</v>
      </c>
      <c r="F436" s="14" t="s">
        <v>3</v>
      </c>
      <c r="G436" s="13">
        <v>45170</v>
      </c>
      <c r="H436" s="13">
        <v>45350</v>
      </c>
      <c r="I436" s="12">
        <v>12000</v>
      </c>
      <c r="J436" s="12">
        <v>0</v>
      </c>
      <c r="K436" s="12">
        <v>0</v>
      </c>
      <c r="L436" s="12">
        <f t="shared" si="124"/>
        <v>344.4</v>
      </c>
      <c r="M436" s="12">
        <f t="shared" si="125"/>
        <v>851.99999999999989</v>
      </c>
      <c r="N436" s="12">
        <f t="shared" si="126"/>
        <v>138</v>
      </c>
      <c r="O436" s="12">
        <f t="shared" si="127"/>
        <v>364.8</v>
      </c>
      <c r="P436" s="12">
        <f t="shared" si="128"/>
        <v>850.80000000000007</v>
      </c>
      <c r="Q436" s="12"/>
      <c r="R436" s="12">
        <f t="shared" si="129"/>
        <v>2550</v>
      </c>
      <c r="S436" s="12">
        <v>0</v>
      </c>
      <c r="T436" s="12">
        <f t="shared" si="130"/>
        <v>709.2</v>
      </c>
      <c r="U436" s="12">
        <f t="shared" si="131"/>
        <v>1840.8</v>
      </c>
      <c r="V436" s="12">
        <f t="shared" si="132"/>
        <v>11290.8</v>
      </c>
      <c r="W436" s="49">
        <f t="shared" si="122"/>
        <v>0</v>
      </c>
      <c r="X436">
        <v>4600292728</v>
      </c>
      <c r="Y436" t="s">
        <v>627</v>
      </c>
      <c r="Z436" t="s">
        <v>5</v>
      </c>
      <c r="AA436">
        <v>191</v>
      </c>
      <c r="AB436" s="47">
        <v>12000</v>
      </c>
      <c r="AC436">
        <v>0</v>
      </c>
      <c r="AD436" s="47">
        <v>12000</v>
      </c>
      <c r="AE436">
        <v>344.4</v>
      </c>
      <c r="AF436">
        <v>0</v>
      </c>
      <c r="AG436">
        <v>364.8</v>
      </c>
      <c r="AH436">
        <v>0</v>
      </c>
      <c r="AI436">
        <v>709.2</v>
      </c>
      <c r="AJ436" s="47">
        <v>11290.8</v>
      </c>
      <c r="AK436" s="6" t="s">
        <v>786</v>
      </c>
    </row>
    <row r="437" spans="1:37" s="6" customFormat="1" ht="15" x14ac:dyDescent="0.25">
      <c r="A437" s="16">
        <f t="shared" si="123"/>
        <v>415</v>
      </c>
      <c r="B437" s="15" t="s">
        <v>6</v>
      </c>
      <c r="C437" s="14" t="s">
        <v>639</v>
      </c>
      <c r="D437" s="14" t="s">
        <v>5</v>
      </c>
      <c r="E437" s="14" t="s">
        <v>4</v>
      </c>
      <c r="F437" s="14" t="s">
        <v>7</v>
      </c>
      <c r="G437" s="13">
        <v>45170</v>
      </c>
      <c r="H437" s="13">
        <v>45350</v>
      </c>
      <c r="I437" s="12">
        <v>42000</v>
      </c>
      <c r="J437" s="12">
        <v>724.92</v>
      </c>
      <c r="K437" s="12">
        <v>0</v>
      </c>
      <c r="L437" s="12">
        <f t="shared" si="124"/>
        <v>1205.4000000000001</v>
      </c>
      <c r="M437" s="12">
        <f t="shared" si="125"/>
        <v>2981.9999999999995</v>
      </c>
      <c r="N437" s="12">
        <f t="shared" si="126"/>
        <v>483</v>
      </c>
      <c r="O437" s="12">
        <f t="shared" si="127"/>
        <v>1276.8</v>
      </c>
      <c r="P437" s="12">
        <f t="shared" si="128"/>
        <v>2977.8</v>
      </c>
      <c r="Q437" s="12"/>
      <c r="R437" s="12">
        <f t="shared" si="129"/>
        <v>8925</v>
      </c>
      <c r="S437" s="12">
        <v>0</v>
      </c>
      <c r="T437" s="12">
        <f t="shared" si="130"/>
        <v>3207.12</v>
      </c>
      <c r="U437" s="12">
        <f t="shared" si="131"/>
        <v>6442.7999999999993</v>
      </c>
      <c r="V437" s="12">
        <f t="shared" si="132"/>
        <v>38792.879999999997</v>
      </c>
      <c r="W437" s="49">
        <f t="shared" si="122"/>
        <v>0</v>
      </c>
      <c r="X437">
        <v>40221417310</v>
      </c>
      <c r="Y437" t="s">
        <v>639</v>
      </c>
      <c r="Z437" t="s">
        <v>5</v>
      </c>
      <c r="AA437">
        <v>211</v>
      </c>
      <c r="AB437" s="47">
        <v>42000</v>
      </c>
      <c r="AC437">
        <v>0</v>
      </c>
      <c r="AD437" s="47">
        <v>42000</v>
      </c>
      <c r="AE437" s="47">
        <v>1205.4000000000001</v>
      </c>
      <c r="AF437">
        <v>724.92</v>
      </c>
      <c r="AG437" s="47">
        <v>1276.8</v>
      </c>
      <c r="AH437">
        <v>0</v>
      </c>
      <c r="AI437" s="47">
        <v>3207.12</v>
      </c>
      <c r="AJ437" s="47">
        <v>38792.879999999997</v>
      </c>
      <c r="AK437" s="6" t="s">
        <v>786</v>
      </c>
    </row>
    <row r="438" spans="1:37" s="6" customFormat="1" ht="15" x14ac:dyDescent="0.25">
      <c r="A438" s="16">
        <f t="shared" si="123"/>
        <v>416</v>
      </c>
      <c r="B438" s="15" t="s">
        <v>6</v>
      </c>
      <c r="C438" s="14" t="s">
        <v>630</v>
      </c>
      <c r="D438" s="14" t="s">
        <v>5</v>
      </c>
      <c r="E438" s="14" t="s">
        <v>4</v>
      </c>
      <c r="F438" s="14" t="s">
        <v>3</v>
      </c>
      <c r="G438" s="13">
        <v>45170</v>
      </c>
      <c r="H438" s="13">
        <v>45350</v>
      </c>
      <c r="I438" s="12">
        <v>21000</v>
      </c>
      <c r="J438" s="12">
        <v>0</v>
      </c>
      <c r="K438" s="12">
        <v>0</v>
      </c>
      <c r="L438" s="12">
        <f t="shared" si="124"/>
        <v>602.70000000000005</v>
      </c>
      <c r="M438" s="12">
        <f t="shared" si="125"/>
        <v>1490.9999999999998</v>
      </c>
      <c r="N438" s="12">
        <f t="shared" si="126"/>
        <v>241.5</v>
      </c>
      <c r="O438" s="12">
        <f t="shared" si="127"/>
        <v>638.4</v>
      </c>
      <c r="P438" s="12">
        <f t="shared" si="128"/>
        <v>1488.9</v>
      </c>
      <c r="Q438" s="12"/>
      <c r="R438" s="12">
        <f t="shared" si="129"/>
        <v>4462.5</v>
      </c>
      <c r="S438" s="12">
        <v>0</v>
      </c>
      <c r="T438" s="12">
        <f t="shared" si="130"/>
        <v>1241.0999999999999</v>
      </c>
      <c r="U438" s="12">
        <f t="shared" si="131"/>
        <v>3221.3999999999996</v>
      </c>
      <c r="V438" s="12">
        <f t="shared" si="132"/>
        <v>19758.900000000001</v>
      </c>
      <c r="W438" s="49">
        <f t="shared" si="122"/>
        <v>0</v>
      </c>
      <c r="X438">
        <v>7200034895</v>
      </c>
      <c r="Y438" t="s">
        <v>630</v>
      </c>
      <c r="Z438" t="s">
        <v>5</v>
      </c>
      <c r="AA438">
        <v>193</v>
      </c>
      <c r="AB438" s="47">
        <v>21000</v>
      </c>
      <c r="AC438">
        <v>0</v>
      </c>
      <c r="AD438" s="47">
        <v>21000</v>
      </c>
      <c r="AE438">
        <v>602.70000000000005</v>
      </c>
      <c r="AF438">
        <v>0</v>
      </c>
      <c r="AG438">
        <v>638.4</v>
      </c>
      <c r="AH438">
        <v>0</v>
      </c>
      <c r="AI438" s="47">
        <v>1241.0999999999999</v>
      </c>
      <c r="AJ438" s="47">
        <v>19758.900000000001</v>
      </c>
      <c r="AK438" s="6" t="s">
        <v>786</v>
      </c>
    </row>
    <row r="439" spans="1:37" s="6" customFormat="1" ht="15" x14ac:dyDescent="0.25">
      <c r="A439" s="16">
        <f t="shared" si="123"/>
        <v>417</v>
      </c>
      <c r="B439" s="15" t="s">
        <v>6</v>
      </c>
      <c r="C439" s="14" t="s">
        <v>643</v>
      </c>
      <c r="D439" s="14" t="s">
        <v>5</v>
      </c>
      <c r="E439" s="14" t="s">
        <v>4</v>
      </c>
      <c r="F439" s="14" t="s">
        <v>7</v>
      </c>
      <c r="G439" s="13">
        <v>45170</v>
      </c>
      <c r="H439" s="13">
        <v>45350</v>
      </c>
      <c r="I439" s="12">
        <v>45000</v>
      </c>
      <c r="J439" s="12">
        <v>0</v>
      </c>
      <c r="K439" s="12">
        <v>0</v>
      </c>
      <c r="L439" s="12">
        <f t="shared" si="124"/>
        <v>1291.5</v>
      </c>
      <c r="M439" s="12">
        <f t="shared" si="125"/>
        <v>3194.9999999999995</v>
      </c>
      <c r="N439" s="12">
        <f t="shared" si="126"/>
        <v>517.5</v>
      </c>
      <c r="O439" s="12">
        <f t="shared" si="127"/>
        <v>1368</v>
      </c>
      <c r="P439" s="12">
        <f t="shared" si="128"/>
        <v>3190.5</v>
      </c>
      <c r="Q439" s="12"/>
      <c r="R439" s="12">
        <f t="shared" si="129"/>
        <v>9562.5</v>
      </c>
      <c r="S439" s="12">
        <v>0</v>
      </c>
      <c r="T439" s="12">
        <f t="shared" si="130"/>
        <v>2659.5</v>
      </c>
      <c r="U439" s="12">
        <f t="shared" si="131"/>
        <v>6903</v>
      </c>
      <c r="V439" s="12">
        <f t="shared" si="132"/>
        <v>42340.5</v>
      </c>
      <c r="W439" s="49">
        <f t="shared" si="122"/>
        <v>0</v>
      </c>
      <c r="X439">
        <v>40225302450</v>
      </c>
      <c r="Y439" t="s">
        <v>643</v>
      </c>
      <c r="Z439" t="s">
        <v>5</v>
      </c>
      <c r="AA439">
        <v>219</v>
      </c>
      <c r="AB439" s="47">
        <v>45000</v>
      </c>
      <c r="AC439">
        <v>0</v>
      </c>
      <c r="AD439" s="47">
        <v>45000</v>
      </c>
      <c r="AE439" s="47">
        <v>1291.5</v>
      </c>
      <c r="AF439">
        <v>0</v>
      </c>
      <c r="AG439" s="47">
        <v>1368</v>
      </c>
      <c r="AH439">
        <v>0</v>
      </c>
      <c r="AI439" s="47">
        <v>2659.5</v>
      </c>
      <c r="AJ439" s="47">
        <v>42340.5</v>
      </c>
      <c r="AK439" s="6" t="s">
        <v>786</v>
      </c>
    </row>
    <row r="440" spans="1:37" s="6" customFormat="1" ht="15" x14ac:dyDescent="0.25">
      <c r="A440" s="16">
        <f t="shared" si="123"/>
        <v>418</v>
      </c>
      <c r="B440" s="15" t="s">
        <v>6</v>
      </c>
      <c r="C440" s="14" t="s">
        <v>624</v>
      </c>
      <c r="D440" s="14" t="s">
        <v>5</v>
      </c>
      <c r="E440" s="14" t="s">
        <v>4</v>
      </c>
      <c r="F440" s="14" t="s">
        <v>7</v>
      </c>
      <c r="G440" s="13">
        <v>45170</v>
      </c>
      <c r="H440" s="13">
        <v>45350</v>
      </c>
      <c r="I440" s="12">
        <v>9000</v>
      </c>
      <c r="J440" s="12">
        <v>0</v>
      </c>
      <c r="K440" s="12">
        <v>0</v>
      </c>
      <c r="L440" s="12">
        <f t="shared" si="124"/>
        <v>258.3</v>
      </c>
      <c r="M440" s="12">
        <f t="shared" si="125"/>
        <v>638.99999999999989</v>
      </c>
      <c r="N440" s="12">
        <f t="shared" si="126"/>
        <v>103.5</v>
      </c>
      <c r="O440" s="12">
        <f t="shared" si="127"/>
        <v>273.60000000000002</v>
      </c>
      <c r="P440" s="12">
        <f t="shared" si="128"/>
        <v>638.1</v>
      </c>
      <c r="Q440" s="12"/>
      <c r="R440" s="12">
        <f t="shared" si="129"/>
        <v>1912.5</v>
      </c>
      <c r="S440" s="12">
        <v>0</v>
      </c>
      <c r="T440" s="12">
        <f t="shared" si="130"/>
        <v>531.90000000000009</v>
      </c>
      <c r="U440" s="12">
        <f t="shared" si="131"/>
        <v>1380.6</v>
      </c>
      <c r="V440" s="12">
        <f t="shared" si="132"/>
        <v>8468.1</v>
      </c>
      <c r="W440" s="49">
        <f t="shared" si="122"/>
        <v>0</v>
      </c>
      <c r="X440">
        <v>3104764380</v>
      </c>
      <c r="Y440" t="s">
        <v>624</v>
      </c>
      <c r="Z440" t="s">
        <v>5</v>
      </c>
      <c r="AA440">
        <v>189</v>
      </c>
      <c r="AB440" s="47">
        <v>9000</v>
      </c>
      <c r="AC440">
        <v>0</v>
      </c>
      <c r="AD440" s="47">
        <v>9000</v>
      </c>
      <c r="AE440">
        <v>258.3</v>
      </c>
      <c r="AF440">
        <v>0</v>
      </c>
      <c r="AG440">
        <v>273.60000000000002</v>
      </c>
      <c r="AH440">
        <v>0</v>
      </c>
      <c r="AI440">
        <v>531.9</v>
      </c>
      <c r="AJ440" s="47">
        <v>8468.1</v>
      </c>
      <c r="AK440" s="6" t="s">
        <v>787</v>
      </c>
    </row>
    <row r="441" spans="1:37" s="6" customFormat="1" ht="15" x14ac:dyDescent="0.25">
      <c r="A441" s="16">
        <f t="shared" si="123"/>
        <v>419</v>
      </c>
      <c r="B441" s="15" t="s">
        <v>6</v>
      </c>
      <c r="C441" s="14" t="s">
        <v>642</v>
      </c>
      <c r="D441" s="14" t="s">
        <v>5</v>
      </c>
      <c r="E441" s="14" t="s">
        <v>4</v>
      </c>
      <c r="F441" s="14" t="s">
        <v>7</v>
      </c>
      <c r="G441" s="13">
        <v>45170</v>
      </c>
      <c r="H441" s="13">
        <v>45350</v>
      </c>
      <c r="I441" s="12">
        <v>45000</v>
      </c>
      <c r="J441" s="12">
        <v>0</v>
      </c>
      <c r="K441" s="12">
        <v>0</v>
      </c>
      <c r="L441" s="12">
        <f t="shared" si="124"/>
        <v>1291.5</v>
      </c>
      <c r="M441" s="12">
        <f t="shared" si="125"/>
        <v>3194.9999999999995</v>
      </c>
      <c r="N441" s="12">
        <f t="shared" si="126"/>
        <v>517.5</v>
      </c>
      <c r="O441" s="12">
        <f t="shared" si="127"/>
        <v>1368</v>
      </c>
      <c r="P441" s="12">
        <f t="shared" si="128"/>
        <v>3190.5</v>
      </c>
      <c r="Q441" s="12"/>
      <c r="R441" s="12">
        <f t="shared" si="129"/>
        <v>9562.5</v>
      </c>
      <c r="S441" s="12">
        <v>0</v>
      </c>
      <c r="T441" s="12">
        <f t="shared" si="130"/>
        <v>2659.5</v>
      </c>
      <c r="U441" s="12">
        <f t="shared" si="131"/>
        <v>6903</v>
      </c>
      <c r="V441" s="12">
        <f t="shared" si="132"/>
        <v>42340.5</v>
      </c>
      <c r="W441" s="49">
        <f t="shared" si="122"/>
        <v>0</v>
      </c>
      <c r="X441">
        <v>40225135397</v>
      </c>
      <c r="Y441" t="s">
        <v>642</v>
      </c>
      <c r="Z441" t="s">
        <v>5</v>
      </c>
      <c r="AA441">
        <v>209</v>
      </c>
      <c r="AB441" s="47">
        <v>45000</v>
      </c>
      <c r="AC441">
        <v>0</v>
      </c>
      <c r="AD441" s="47">
        <v>45000</v>
      </c>
      <c r="AE441" s="47">
        <v>1291.5</v>
      </c>
      <c r="AF441">
        <v>0</v>
      </c>
      <c r="AG441" s="47">
        <v>1368</v>
      </c>
      <c r="AH441">
        <v>0</v>
      </c>
      <c r="AI441" s="47">
        <v>2659.5</v>
      </c>
      <c r="AJ441" s="47">
        <v>42340.5</v>
      </c>
      <c r="AK441" s="6" t="s">
        <v>787</v>
      </c>
    </row>
    <row r="442" spans="1:37" s="6" customFormat="1" ht="15" customHeight="1" x14ac:dyDescent="0.2">
      <c r="A442" s="20"/>
      <c r="B442" s="21" t="s">
        <v>96</v>
      </c>
      <c r="C442" s="20"/>
      <c r="D442" s="20"/>
      <c r="E442" s="20"/>
      <c r="F442" s="20"/>
      <c r="G442" s="19"/>
      <c r="H442" s="19"/>
      <c r="I442" s="18"/>
      <c r="J442" s="18"/>
      <c r="K442" s="18"/>
      <c r="L442" s="17"/>
      <c r="M442" s="17"/>
      <c r="N442" s="17"/>
      <c r="O442" s="17"/>
      <c r="P442" s="17"/>
      <c r="Q442" s="18"/>
      <c r="R442" s="17"/>
      <c r="S442" s="18"/>
      <c r="T442" s="17"/>
      <c r="U442" s="17"/>
      <c r="V442" s="17"/>
      <c r="W442" s="49">
        <f t="shared" si="122"/>
        <v>0</v>
      </c>
    </row>
    <row r="443" spans="1:37" s="6" customFormat="1" ht="15" x14ac:dyDescent="0.25">
      <c r="A443" s="16">
        <v>420</v>
      </c>
      <c r="B443" s="15" t="s">
        <v>93</v>
      </c>
      <c r="C443" s="14" t="s">
        <v>95</v>
      </c>
      <c r="D443" s="14" t="s">
        <v>94</v>
      </c>
      <c r="E443" s="14" t="s">
        <v>4</v>
      </c>
      <c r="F443" s="14" t="s">
        <v>3</v>
      </c>
      <c r="G443" s="13">
        <v>45078</v>
      </c>
      <c r="H443" s="13">
        <v>45260</v>
      </c>
      <c r="I443" s="12">
        <v>48400</v>
      </c>
      <c r="J443" s="12">
        <v>1628.18</v>
      </c>
      <c r="K443" s="12">
        <v>0</v>
      </c>
      <c r="L443" s="12">
        <f t="shared" ref="L443:L474" si="133">I443*2.87%</f>
        <v>1389.08</v>
      </c>
      <c r="M443" s="12">
        <f t="shared" ref="M443:M474" si="134">I443*7.1%</f>
        <v>3436.3999999999996</v>
      </c>
      <c r="N443" s="12">
        <f t="shared" ref="N443:N474" si="135">I443*1.15%</f>
        <v>556.6</v>
      </c>
      <c r="O443" s="12">
        <f t="shared" ref="O443:O474" si="136">I443*3.04%</f>
        <v>1471.36</v>
      </c>
      <c r="P443" s="12">
        <f t="shared" ref="P443:P474" si="137">I443*7.09%</f>
        <v>3431.5600000000004</v>
      </c>
      <c r="Q443" s="12"/>
      <c r="R443" s="12">
        <f t="shared" ref="R443:R474" si="138">L443+M443+N443+O443+P443</f>
        <v>10285</v>
      </c>
      <c r="S443" s="12">
        <v>0</v>
      </c>
      <c r="T443" s="12">
        <f t="shared" ref="T443:T474" si="139">+L443+O443+Q443+S443+J443+K443</f>
        <v>4488.62</v>
      </c>
      <c r="U443" s="12">
        <f t="shared" ref="U443:U474" si="140">+P443+N443+M443</f>
        <v>7424.5599999999995</v>
      </c>
      <c r="V443" s="12">
        <f t="shared" ref="V443:V474" si="141">+I443-T443</f>
        <v>43911.38</v>
      </c>
      <c r="W443" s="49">
        <f t="shared" si="122"/>
        <v>0</v>
      </c>
      <c r="X443" t="s">
        <v>702</v>
      </c>
      <c r="Y443" t="s">
        <v>95</v>
      </c>
      <c r="Z443" t="s">
        <v>94</v>
      </c>
      <c r="AA443">
        <v>4</v>
      </c>
      <c r="AB443" s="47">
        <v>48400</v>
      </c>
      <c r="AC443">
        <v>0</v>
      </c>
      <c r="AD443" s="47">
        <v>48400</v>
      </c>
      <c r="AE443" s="47">
        <v>1389.08</v>
      </c>
      <c r="AF443" s="47">
        <v>1628.18</v>
      </c>
      <c r="AG443" s="47">
        <v>1471.36</v>
      </c>
      <c r="AH443">
        <v>0</v>
      </c>
      <c r="AI443" s="47">
        <v>4488.62</v>
      </c>
      <c r="AJ443" s="47">
        <v>43911.38</v>
      </c>
      <c r="AK443" s="6" t="s">
        <v>786</v>
      </c>
    </row>
    <row r="444" spans="1:37" s="6" customFormat="1" ht="15" x14ac:dyDescent="0.25">
      <c r="A444" s="16">
        <f t="shared" si="123"/>
        <v>421</v>
      </c>
      <c r="B444" s="15" t="s">
        <v>93</v>
      </c>
      <c r="C444" s="14" t="s">
        <v>92</v>
      </c>
      <c r="D444" s="14" t="s">
        <v>91</v>
      </c>
      <c r="E444" s="14" t="s">
        <v>4</v>
      </c>
      <c r="F444" s="14" t="s">
        <v>7</v>
      </c>
      <c r="G444" s="13">
        <v>45170</v>
      </c>
      <c r="H444" s="13">
        <v>45351</v>
      </c>
      <c r="I444" s="12">
        <v>65000</v>
      </c>
      <c r="J444" s="12">
        <v>4427.58</v>
      </c>
      <c r="K444" s="12">
        <v>0</v>
      </c>
      <c r="L444" s="12">
        <f t="shared" si="133"/>
        <v>1865.5</v>
      </c>
      <c r="M444" s="12">
        <f t="shared" si="134"/>
        <v>4615</v>
      </c>
      <c r="N444" s="12">
        <f t="shared" si="135"/>
        <v>747.5</v>
      </c>
      <c r="O444" s="12">
        <f t="shared" si="136"/>
        <v>1976</v>
      </c>
      <c r="P444" s="12">
        <f t="shared" si="137"/>
        <v>4608.5</v>
      </c>
      <c r="Q444" s="12"/>
      <c r="R444" s="12">
        <f t="shared" si="138"/>
        <v>13812.5</v>
      </c>
      <c r="S444" s="12">
        <v>0</v>
      </c>
      <c r="T444" s="12">
        <f t="shared" si="139"/>
        <v>8269.08</v>
      </c>
      <c r="U444" s="12">
        <f t="shared" si="140"/>
        <v>9971</v>
      </c>
      <c r="V444" s="12">
        <f t="shared" si="141"/>
        <v>56730.92</v>
      </c>
      <c r="W444" s="49">
        <f t="shared" si="122"/>
        <v>0</v>
      </c>
      <c r="X444" t="s">
        <v>709</v>
      </c>
      <c r="Y444" t="s">
        <v>92</v>
      </c>
      <c r="Z444" t="s">
        <v>91</v>
      </c>
      <c r="AA444">
        <v>3</v>
      </c>
      <c r="AB444" s="47">
        <v>65000</v>
      </c>
      <c r="AC444">
        <v>0</v>
      </c>
      <c r="AD444" s="47">
        <v>65000</v>
      </c>
      <c r="AE444" s="47">
        <v>1865.5</v>
      </c>
      <c r="AF444" s="47">
        <v>4427.58</v>
      </c>
      <c r="AG444" s="47">
        <v>1976</v>
      </c>
      <c r="AH444">
        <v>0</v>
      </c>
      <c r="AI444" s="47">
        <v>8269.08</v>
      </c>
      <c r="AJ444" s="47">
        <v>56730.92</v>
      </c>
      <c r="AK444" s="6" t="s">
        <v>786</v>
      </c>
    </row>
    <row r="445" spans="1:37" s="6" customFormat="1" ht="12" customHeight="1" x14ac:dyDescent="0.25">
      <c r="A445" s="16">
        <f t="shared" si="123"/>
        <v>422</v>
      </c>
      <c r="B445" s="15" t="s">
        <v>90</v>
      </c>
      <c r="C445" s="14" t="s">
        <v>89</v>
      </c>
      <c r="D445" s="14" t="s">
        <v>405</v>
      </c>
      <c r="E445" s="14" t="s">
        <v>4</v>
      </c>
      <c r="F445" s="14" t="s">
        <v>3</v>
      </c>
      <c r="G445" s="13">
        <v>45078</v>
      </c>
      <c r="H445" s="13">
        <v>45260</v>
      </c>
      <c r="I445" s="12">
        <v>45000</v>
      </c>
      <c r="J445" s="12">
        <v>910.22</v>
      </c>
      <c r="K445" s="12">
        <v>0</v>
      </c>
      <c r="L445" s="12">
        <f t="shared" si="133"/>
        <v>1291.5</v>
      </c>
      <c r="M445" s="12">
        <f t="shared" si="134"/>
        <v>3194.9999999999995</v>
      </c>
      <c r="N445" s="12">
        <f t="shared" si="135"/>
        <v>517.5</v>
      </c>
      <c r="O445" s="12">
        <f t="shared" si="136"/>
        <v>1368</v>
      </c>
      <c r="P445" s="12">
        <f t="shared" si="137"/>
        <v>3190.5</v>
      </c>
      <c r="Q445" s="12">
        <v>1587.38</v>
      </c>
      <c r="R445" s="12">
        <f t="shared" si="138"/>
        <v>9562.5</v>
      </c>
      <c r="S445" s="12">
        <v>0</v>
      </c>
      <c r="T445" s="12">
        <f t="shared" si="139"/>
        <v>5157.1000000000004</v>
      </c>
      <c r="U445" s="12">
        <f t="shared" si="140"/>
        <v>6903</v>
      </c>
      <c r="V445" s="12">
        <f t="shared" si="141"/>
        <v>39842.9</v>
      </c>
      <c r="W445" s="49">
        <f t="shared" si="122"/>
        <v>0</v>
      </c>
      <c r="X445" t="s">
        <v>713</v>
      </c>
      <c r="Y445" t="s">
        <v>89</v>
      </c>
      <c r="Z445" t="s">
        <v>405</v>
      </c>
      <c r="AA445">
        <v>1</v>
      </c>
      <c r="AB445" s="47">
        <v>45000</v>
      </c>
      <c r="AC445">
        <v>0</v>
      </c>
      <c r="AD445" s="47">
        <v>45000</v>
      </c>
      <c r="AE445" s="47">
        <v>1291.5</v>
      </c>
      <c r="AF445">
        <v>910.22</v>
      </c>
      <c r="AG445" s="47">
        <v>1368</v>
      </c>
      <c r="AH445" s="47">
        <v>1587.38</v>
      </c>
      <c r="AI445" s="47">
        <v>5157.1000000000004</v>
      </c>
      <c r="AJ445" s="47">
        <v>39842.9</v>
      </c>
      <c r="AK445" s="6" t="s">
        <v>786</v>
      </c>
    </row>
    <row r="446" spans="1:37" s="6" customFormat="1" ht="12" customHeight="1" x14ac:dyDescent="0.25">
      <c r="A446" s="16">
        <f t="shared" si="123"/>
        <v>423</v>
      </c>
      <c r="B446" s="15" t="s">
        <v>87</v>
      </c>
      <c r="C446" s="14" t="s">
        <v>86</v>
      </c>
      <c r="D446" s="14" t="s">
        <v>85</v>
      </c>
      <c r="E446" s="14" t="s">
        <v>4</v>
      </c>
      <c r="F446" s="14" t="s">
        <v>7</v>
      </c>
      <c r="G446" s="13">
        <v>45200</v>
      </c>
      <c r="H446" s="13">
        <v>45351</v>
      </c>
      <c r="I446" s="12">
        <v>45000</v>
      </c>
      <c r="J446" s="12">
        <v>1148.33</v>
      </c>
      <c r="K446" s="12">
        <v>0</v>
      </c>
      <c r="L446" s="12">
        <f t="shared" si="133"/>
        <v>1291.5</v>
      </c>
      <c r="M446" s="12">
        <f t="shared" si="134"/>
        <v>3194.9999999999995</v>
      </c>
      <c r="N446" s="12">
        <f t="shared" si="135"/>
        <v>517.5</v>
      </c>
      <c r="O446" s="12">
        <f t="shared" si="136"/>
        <v>1368</v>
      </c>
      <c r="P446" s="12">
        <f t="shared" si="137"/>
        <v>3190.5</v>
      </c>
      <c r="Q446" s="12"/>
      <c r="R446" s="12">
        <f t="shared" si="138"/>
        <v>9562.5</v>
      </c>
      <c r="S446" s="12">
        <v>0</v>
      </c>
      <c r="T446" s="12">
        <f t="shared" si="139"/>
        <v>3807.83</v>
      </c>
      <c r="U446" s="12">
        <f t="shared" si="140"/>
        <v>6903</v>
      </c>
      <c r="V446" s="12">
        <f t="shared" si="141"/>
        <v>41192.17</v>
      </c>
      <c r="W446" s="49">
        <f t="shared" si="122"/>
        <v>0</v>
      </c>
      <c r="X446" t="s">
        <v>712</v>
      </c>
      <c r="Y446" t="s">
        <v>86</v>
      </c>
      <c r="Z446" t="s">
        <v>85</v>
      </c>
      <c r="AA446">
        <v>2</v>
      </c>
      <c r="AB446" s="47">
        <v>45000</v>
      </c>
      <c r="AC446">
        <v>0</v>
      </c>
      <c r="AD446" s="47">
        <v>45000</v>
      </c>
      <c r="AE446" s="47">
        <v>1291.5</v>
      </c>
      <c r="AF446" s="47">
        <v>1148.33</v>
      </c>
      <c r="AG446" s="47">
        <v>1368</v>
      </c>
      <c r="AH446">
        <v>0</v>
      </c>
      <c r="AI446" s="47">
        <v>3807.83</v>
      </c>
      <c r="AJ446" s="47">
        <v>41192.17</v>
      </c>
      <c r="AK446" s="6" t="s">
        <v>786</v>
      </c>
    </row>
    <row r="447" spans="1:37" s="6" customFormat="1" ht="12" customHeight="1" x14ac:dyDescent="0.25">
      <c r="A447" s="16">
        <f t="shared" si="123"/>
        <v>424</v>
      </c>
      <c r="B447" s="15" t="s">
        <v>84</v>
      </c>
      <c r="C447" s="14" t="s">
        <v>83</v>
      </c>
      <c r="D447" s="14" t="s">
        <v>82</v>
      </c>
      <c r="E447" s="14" t="s">
        <v>4</v>
      </c>
      <c r="F447" s="14" t="s">
        <v>3</v>
      </c>
      <c r="G447" s="13">
        <v>45078</v>
      </c>
      <c r="H447" s="13">
        <v>45260</v>
      </c>
      <c r="I447" s="12">
        <v>75000</v>
      </c>
      <c r="J447" s="12">
        <v>6309.38</v>
      </c>
      <c r="K447" s="12">
        <v>0</v>
      </c>
      <c r="L447" s="12">
        <f t="shared" si="133"/>
        <v>2152.5</v>
      </c>
      <c r="M447" s="12">
        <f t="shared" si="134"/>
        <v>5324.9999999999991</v>
      </c>
      <c r="N447" s="12">
        <f t="shared" si="135"/>
        <v>862.5</v>
      </c>
      <c r="O447" s="12">
        <f t="shared" si="136"/>
        <v>2280</v>
      </c>
      <c r="P447" s="12">
        <f t="shared" si="137"/>
        <v>5317.5</v>
      </c>
      <c r="Q447" s="12"/>
      <c r="R447" s="12">
        <f t="shared" si="138"/>
        <v>15937.5</v>
      </c>
      <c r="S447" s="12">
        <v>0</v>
      </c>
      <c r="T447" s="12">
        <f t="shared" si="139"/>
        <v>10741.880000000001</v>
      </c>
      <c r="U447" s="12">
        <f t="shared" si="140"/>
        <v>11505</v>
      </c>
      <c r="V447" s="12">
        <f t="shared" si="141"/>
        <v>64258.119999999995</v>
      </c>
      <c r="W447" s="49">
        <f t="shared" si="122"/>
        <v>0</v>
      </c>
      <c r="X447" t="s">
        <v>710</v>
      </c>
      <c r="Y447" t="s">
        <v>83</v>
      </c>
      <c r="Z447" t="s">
        <v>82</v>
      </c>
      <c r="AA447">
        <v>74</v>
      </c>
      <c r="AB447" s="47">
        <v>75000</v>
      </c>
      <c r="AC447">
        <v>0</v>
      </c>
      <c r="AD447" s="47">
        <v>75000</v>
      </c>
      <c r="AE447" s="47">
        <v>2152.5</v>
      </c>
      <c r="AF447" s="47">
        <v>6309.38</v>
      </c>
      <c r="AG447" s="47">
        <v>2280</v>
      </c>
      <c r="AH447">
        <v>0</v>
      </c>
      <c r="AI447" s="47">
        <v>10741.88</v>
      </c>
      <c r="AJ447" s="47">
        <v>64258.12</v>
      </c>
      <c r="AK447" s="6" t="s">
        <v>786</v>
      </c>
    </row>
    <row r="448" spans="1:37" s="6" customFormat="1" ht="12" customHeight="1" x14ac:dyDescent="0.25">
      <c r="A448" s="16">
        <f t="shared" si="123"/>
        <v>425</v>
      </c>
      <c r="B448" s="15" t="s">
        <v>6</v>
      </c>
      <c r="C448" s="14" t="s">
        <v>81</v>
      </c>
      <c r="D448" s="14" t="s">
        <v>5</v>
      </c>
      <c r="E448" s="14" t="s">
        <v>4</v>
      </c>
      <c r="F448" s="14" t="s">
        <v>3</v>
      </c>
      <c r="G448" s="13">
        <v>45078</v>
      </c>
      <c r="H448" s="13">
        <v>45260</v>
      </c>
      <c r="I448" s="12">
        <v>15000</v>
      </c>
      <c r="J448" s="12">
        <v>0</v>
      </c>
      <c r="K448" s="12">
        <v>0</v>
      </c>
      <c r="L448" s="12">
        <f t="shared" si="133"/>
        <v>430.5</v>
      </c>
      <c r="M448" s="12">
        <f t="shared" si="134"/>
        <v>1065</v>
      </c>
      <c r="N448" s="12">
        <f t="shared" si="135"/>
        <v>172.5</v>
      </c>
      <c r="O448" s="12">
        <f t="shared" si="136"/>
        <v>456</v>
      </c>
      <c r="P448" s="12">
        <f t="shared" si="137"/>
        <v>1063.5</v>
      </c>
      <c r="Q448" s="12"/>
      <c r="R448" s="12">
        <f t="shared" si="138"/>
        <v>3187.5</v>
      </c>
      <c r="S448" s="12">
        <v>0</v>
      </c>
      <c r="T448" s="12">
        <f t="shared" si="139"/>
        <v>886.5</v>
      </c>
      <c r="U448" s="12">
        <f t="shared" si="140"/>
        <v>2301</v>
      </c>
      <c r="V448" s="12">
        <f t="shared" si="141"/>
        <v>14113.5</v>
      </c>
      <c r="W448" s="49">
        <f t="shared" si="122"/>
        <v>0</v>
      </c>
      <c r="X448">
        <v>1200038964</v>
      </c>
      <c r="Y448" t="s">
        <v>81</v>
      </c>
      <c r="Z448" t="s">
        <v>5</v>
      </c>
      <c r="AA448">
        <v>9</v>
      </c>
      <c r="AB448" s="47">
        <v>15000</v>
      </c>
      <c r="AC448">
        <v>0</v>
      </c>
      <c r="AD448" s="47">
        <v>15000</v>
      </c>
      <c r="AE448">
        <v>430.5</v>
      </c>
      <c r="AF448">
        <v>0</v>
      </c>
      <c r="AG448">
        <v>456</v>
      </c>
      <c r="AH448">
        <v>0</v>
      </c>
      <c r="AI448">
        <v>886.5</v>
      </c>
      <c r="AJ448" s="47">
        <v>14113.5</v>
      </c>
      <c r="AK448" s="6" t="s">
        <v>786</v>
      </c>
    </row>
    <row r="449" spans="1:37" s="6" customFormat="1" ht="12" customHeight="1" x14ac:dyDescent="0.25">
      <c r="A449" s="16">
        <f t="shared" si="123"/>
        <v>426</v>
      </c>
      <c r="B449" s="15" t="s">
        <v>6</v>
      </c>
      <c r="C449" s="14" t="s">
        <v>80</v>
      </c>
      <c r="D449" s="14" t="s">
        <v>5</v>
      </c>
      <c r="E449" s="14" t="s">
        <v>4</v>
      </c>
      <c r="F449" s="14" t="s">
        <v>3</v>
      </c>
      <c r="G449" s="13">
        <v>45078</v>
      </c>
      <c r="H449" s="13">
        <v>45260</v>
      </c>
      <c r="I449" s="12">
        <v>81000</v>
      </c>
      <c r="J449" s="12">
        <v>0</v>
      </c>
      <c r="K449" s="12">
        <v>0</v>
      </c>
      <c r="L449" s="12">
        <f t="shared" si="133"/>
        <v>2324.6999999999998</v>
      </c>
      <c r="M449" s="12">
        <f t="shared" si="134"/>
        <v>5750.9999999999991</v>
      </c>
      <c r="N449" s="12">
        <f t="shared" si="135"/>
        <v>931.5</v>
      </c>
      <c r="O449" s="12">
        <f t="shared" si="136"/>
        <v>2462.4</v>
      </c>
      <c r="P449" s="12">
        <f t="shared" si="137"/>
        <v>5742.9000000000005</v>
      </c>
      <c r="Q449" s="12"/>
      <c r="R449" s="12">
        <f t="shared" si="138"/>
        <v>17212.5</v>
      </c>
      <c r="S449" s="12">
        <v>0</v>
      </c>
      <c r="T449" s="12">
        <f t="shared" si="139"/>
        <v>4787.1000000000004</v>
      </c>
      <c r="U449" s="12">
        <f t="shared" si="140"/>
        <v>12425.4</v>
      </c>
      <c r="V449" s="12">
        <f t="shared" si="141"/>
        <v>76212.899999999994</v>
      </c>
      <c r="W449" s="49">
        <f t="shared" si="122"/>
        <v>0</v>
      </c>
      <c r="X449">
        <v>1201023254</v>
      </c>
      <c r="Y449" t="s">
        <v>80</v>
      </c>
      <c r="Z449" t="s">
        <v>5</v>
      </c>
      <c r="AA449">
        <v>10</v>
      </c>
      <c r="AB449" s="47">
        <v>81000</v>
      </c>
      <c r="AC449">
        <v>0</v>
      </c>
      <c r="AD449" s="47">
        <v>81000</v>
      </c>
      <c r="AE449" s="47">
        <v>2324.6999999999998</v>
      </c>
      <c r="AF449">
        <v>0</v>
      </c>
      <c r="AG449" s="47">
        <v>2462.4</v>
      </c>
      <c r="AH449">
        <v>0</v>
      </c>
      <c r="AI449" s="47">
        <v>4787.1000000000004</v>
      </c>
      <c r="AJ449" s="47">
        <v>76212.899999999994</v>
      </c>
      <c r="AK449" s="6" t="s">
        <v>786</v>
      </c>
    </row>
    <row r="450" spans="1:37" s="6" customFormat="1" ht="12" customHeight="1" x14ac:dyDescent="0.25">
      <c r="A450" s="16">
        <f t="shared" si="123"/>
        <v>427</v>
      </c>
      <c r="B450" s="15" t="s">
        <v>6</v>
      </c>
      <c r="C450" s="14" t="s">
        <v>79</v>
      </c>
      <c r="D450" s="14" t="s">
        <v>5</v>
      </c>
      <c r="E450" s="14" t="s">
        <v>4</v>
      </c>
      <c r="F450" s="14" t="s">
        <v>7</v>
      </c>
      <c r="G450" s="13">
        <v>45078</v>
      </c>
      <c r="H450" s="13">
        <v>45260</v>
      </c>
      <c r="I450" s="12">
        <v>51000</v>
      </c>
      <c r="J450" s="12">
        <v>1995.14</v>
      </c>
      <c r="K450" s="12">
        <v>0</v>
      </c>
      <c r="L450" s="12">
        <f t="shared" si="133"/>
        <v>1463.7</v>
      </c>
      <c r="M450" s="12">
        <f t="shared" si="134"/>
        <v>3620.9999999999995</v>
      </c>
      <c r="N450" s="12">
        <f t="shared" si="135"/>
        <v>586.5</v>
      </c>
      <c r="O450" s="12">
        <f t="shared" si="136"/>
        <v>1550.4</v>
      </c>
      <c r="P450" s="12">
        <f t="shared" si="137"/>
        <v>3615.9</v>
      </c>
      <c r="Q450" s="12"/>
      <c r="R450" s="12">
        <f t="shared" si="138"/>
        <v>10837.5</v>
      </c>
      <c r="S450" s="12">
        <v>0</v>
      </c>
      <c r="T450" s="12">
        <f t="shared" si="139"/>
        <v>5009.2400000000007</v>
      </c>
      <c r="U450" s="12">
        <f t="shared" si="140"/>
        <v>7823.4</v>
      </c>
      <c r="V450" s="12">
        <f t="shared" si="141"/>
        <v>45990.76</v>
      </c>
      <c r="W450" s="49">
        <f t="shared" si="122"/>
        <v>0</v>
      </c>
      <c r="X450">
        <v>1200176087</v>
      </c>
      <c r="Y450" t="s">
        <v>79</v>
      </c>
      <c r="Z450" t="s">
        <v>5</v>
      </c>
      <c r="AA450">
        <v>12</v>
      </c>
      <c r="AB450" s="47">
        <v>51000</v>
      </c>
      <c r="AC450">
        <v>0</v>
      </c>
      <c r="AD450" s="47">
        <v>51000</v>
      </c>
      <c r="AE450" s="47">
        <v>1463.7</v>
      </c>
      <c r="AF450" s="47">
        <v>1995.14</v>
      </c>
      <c r="AG450" s="47">
        <v>1550.4</v>
      </c>
      <c r="AH450">
        <v>0</v>
      </c>
      <c r="AI450" s="47">
        <v>5009.24</v>
      </c>
      <c r="AJ450" s="47">
        <v>45990.76</v>
      </c>
      <c r="AK450" s="6" t="s">
        <v>786</v>
      </c>
    </row>
    <row r="451" spans="1:37" s="6" customFormat="1" ht="12" customHeight="1" x14ac:dyDescent="0.25">
      <c r="A451" s="16">
        <f t="shared" si="123"/>
        <v>428</v>
      </c>
      <c r="B451" s="15" t="s">
        <v>6</v>
      </c>
      <c r="C451" s="14" t="s">
        <v>78</v>
      </c>
      <c r="D451" s="14" t="s">
        <v>5</v>
      </c>
      <c r="E451" s="14" t="s">
        <v>4</v>
      </c>
      <c r="F451" s="14" t="s">
        <v>7</v>
      </c>
      <c r="G451" s="13">
        <v>45078</v>
      </c>
      <c r="H451" s="13">
        <v>45260</v>
      </c>
      <c r="I451" s="12">
        <v>30800</v>
      </c>
      <c r="J451" s="12">
        <v>0</v>
      </c>
      <c r="K451" s="12">
        <v>0</v>
      </c>
      <c r="L451" s="12">
        <f t="shared" si="133"/>
        <v>883.96</v>
      </c>
      <c r="M451" s="12">
        <f t="shared" si="134"/>
        <v>2186.7999999999997</v>
      </c>
      <c r="N451" s="12">
        <f t="shared" si="135"/>
        <v>354.2</v>
      </c>
      <c r="O451" s="12">
        <f t="shared" si="136"/>
        <v>936.32</v>
      </c>
      <c r="P451" s="12">
        <f t="shared" si="137"/>
        <v>2183.7200000000003</v>
      </c>
      <c r="Q451" s="12"/>
      <c r="R451" s="12">
        <f t="shared" si="138"/>
        <v>6545</v>
      </c>
      <c r="S451" s="12">
        <v>0</v>
      </c>
      <c r="T451" s="12">
        <f t="shared" si="139"/>
        <v>1820.2800000000002</v>
      </c>
      <c r="U451" s="12">
        <f t="shared" si="140"/>
        <v>4724.7199999999993</v>
      </c>
      <c r="V451" s="12">
        <f t="shared" si="141"/>
        <v>28979.72</v>
      </c>
      <c r="W451" s="49">
        <f t="shared" si="122"/>
        <v>0</v>
      </c>
      <c r="X451">
        <v>40225814827</v>
      </c>
      <c r="Y451" t="s">
        <v>78</v>
      </c>
      <c r="Z451" t="s">
        <v>5</v>
      </c>
      <c r="AA451">
        <v>14</v>
      </c>
      <c r="AB451" s="47">
        <v>30800</v>
      </c>
      <c r="AC451">
        <v>0</v>
      </c>
      <c r="AD451" s="47">
        <v>30800</v>
      </c>
      <c r="AE451">
        <v>883.96</v>
      </c>
      <c r="AF451">
        <v>0</v>
      </c>
      <c r="AG451">
        <v>936.32</v>
      </c>
      <c r="AH451">
        <v>0</v>
      </c>
      <c r="AI451" s="47">
        <v>1820.28</v>
      </c>
      <c r="AJ451" s="47">
        <v>28979.72</v>
      </c>
      <c r="AK451" s="6" t="s">
        <v>786</v>
      </c>
    </row>
    <row r="452" spans="1:37" s="6" customFormat="1" ht="12" customHeight="1" x14ac:dyDescent="0.25">
      <c r="A452" s="16">
        <f t="shared" si="123"/>
        <v>429</v>
      </c>
      <c r="B452" s="15" t="s">
        <v>6</v>
      </c>
      <c r="C452" s="14" t="s">
        <v>77</v>
      </c>
      <c r="D452" s="14" t="s">
        <v>5</v>
      </c>
      <c r="E452" s="14" t="s">
        <v>4</v>
      </c>
      <c r="F452" s="14" t="s">
        <v>7</v>
      </c>
      <c r="G452" s="13">
        <v>45078</v>
      </c>
      <c r="H452" s="13">
        <v>45260</v>
      </c>
      <c r="I452" s="12">
        <v>120000</v>
      </c>
      <c r="J452" s="12">
        <v>16809.87</v>
      </c>
      <c r="K452" s="12">
        <v>0</v>
      </c>
      <c r="L452" s="12">
        <f t="shared" si="133"/>
        <v>3444</v>
      </c>
      <c r="M452" s="12">
        <f t="shared" si="134"/>
        <v>8520</v>
      </c>
      <c r="N452" s="12">
        <f t="shared" si="135"/>
        <v>1380</v>
      </c>
      <c r="O452" s="12">
        <f t="shared" si="136"/>
        <v>3648</v>
      </c>
      <c r="P452" s="12">
        <f t="shared" si="137"/>
        <v>8508</v>
      </c>
      <c r="Q452" s="12"/>
      <c r="R452" s="12">
        <f t="shared" si="138"/>
        <v>25500</v>
      </c>
      <c r="S452" s="12">
        <v>0</v>
      </c>
      <c r="T452" s="12">
        <f t="shared" si="139"/>
        <v>23901.87</v>
      </c>
      <c r="U452" s="12">
        <f t="shared" si="140"/>
        <v>18408</v>
      </c>
      <c r="V452" s="12">
        <f t="shared" si="141"/>
        <v>96098.13</v>
      </c>
      <c r="W452" s="49">
        <f t="shared" si="122"/>
        <v>0</v>
      </c>
      <c r="X452">
        <v>1200165601</v>
      </c>
      <c r="Y452" t="s">
        <v>77</v>
      </c>
      <c r="Z452" t="s">
        <v>5</v>
      </c>
      <c r="AA452">
        <v>15</v>
      </c>
      <c r="AB452" s="47">
        <v>120000</v>
      </c>
      <c r="AC452">
        <v>0</v>
      </c>
      <c r="AD452" s="47">
        <v>120000</v>
      </c>
      <c r="AE452" s="47">
        <v>3444</v>
      </c>
      <c r="AF452" s="47">
        <v>16809.87</v>
      </c>
      <c r="AG452" s="47">
        <v>3648</v>
      </c>
      <c r="AH452">
        <v>0</v>
      </c>
      <c r="AI452" s="47">
        <v>23901.87</v>
      </c>
      <c r="AJ452" s="47">
        <v>96098.13</v>
      </c>
      <c r="AK452" s="6" t="s">
        <v>786</v>
      </c>
    </row>
    <row r="453" spans="1:37" s="6" customFormat="1" ht="12" customHeight="1" x14ac:dyDescent="0.25">
      <c r="A453" s="16">
        <f t="shared" si="123"/>
        <v>430</v>
      </c>
      <c r="B453" s="15" t="s">
        <v>6</v>
      </c>
      <c r="C453" s="14" t="s">
        <v>76</v>
      </c>
      <c r="D453" s="14" t="s">
        <v>5</v>
      </c>
      <c r="E453" s="14" t="s">
        <v>4</v>
      </c>
      <c r="F453" s="14" t="s">
        <v>3</v>
      </c>
      <c r="G453" s="13">
        <v>45078</v>
      </c>
      <c r="H453" s="13">
        <v>45260</v>
      </c>
      <c r="I453" s="12">
        <v>28800</v>
      </c>
      <c r="J453" s="12">
        <v>0</v>
      </c>
      <c r="K453" s="12">
        <v>0</v>
      </c>
      <c r="L453" s="12">
        <f t="shared" si="133"/>
        <v>826.56</v>
      </c>
      <c r="M453" s="12">
        <f t="shared" si="134"/>
        <v>2044.7999999999997</v>
      </c>
      <c r="N453" s="12">
        <f t="shared" si="135"/>
        <v>331.2</v>
      </c>
      <c r="O453" s="12">
        <f t="shared" si="136"/>
        <v>875.52</v>
      </c>
      <c r="P453" s="12">
        <f t="shared" si="137"/>
        <v>2041.92</v>
      </c>
      <c r="Q453" s="12"/>
      <c r="R453" s="12">
        <f t="shared" si="138"/>
        <v>6120</v>
      </c>
      <c r="S453" s="12">
        <v>0</v>
      </c>
      <c r="T453" s="12">
        <f t="shared" si="139"/>
        <v>1702.08</v>
      </c>
      <c r="U453" s="12">
        <f t="shared" si="140"/>
        <v>4417.92</v>
      </c>
      <c r="V453" s="12">
        <f t="shared" si="141"/>
        <v>27097.919999999998</v>
      </c>
      <c r="W453" s="49">
        <f t="shared" si="122"/>
        <v>0</v>
      </c>
      <c r="X453">
        <v>1400131635</v>
      </c>
      <c r="Y453" t="s">
        <v>76</v>
      </c>
      <c r="Z453" t="s">
        <v>5</v>
      </c>
      <c r="AA453">
        <v>19</v>
      </c>
      <c r="AB453" s="47">
        <v>28800</v>
      </c>
      <c r="AC453">
        <v>0</v>
      </c>
      <c r="AD453" s="47">
        <v>28800</v>
      </c>
      <c r="AE453">
        <v>826.56</v>
      </c>
      <c r="AF453">
        <v>0</v>
      </c>
      <c r="AG453">
        <v>875.52</v>
      </c>
      <c r="AH453">
        <v>0</v>
      </c>
      <c r="AI453" s="47">
        <v>1702.08</v>
      </c>
      <c r="AJ453" s="47">
        <v>27097.919999999998</v>
      </c>
      <c r="AK453" s="6" t="s">
        <v>786</v>
      </c>
    </row>
    <row r="454" spans="1:37" s="6" customFormat="1" ht="12" customHeight="1" x14ac:dyDescent="0.25">
      <c r="A454" s="16">
        <f t="shared" si="123"/>
        <v>431</v>
      </c>
      <c r="B454" s="15" t="s">
        <v>6</v>
      </c>
      <c r="C454" s="14" t="s">
        <v>75</v>
      </c>
      <c r="D454" s="14" t="s">
        <v>5</v>
      </c>
      <c r="E454" s="14" t="s">
        <v>4</v>
      </c>
      <c r="F454" s="14" t="s">
        <v>7</v>
      </c>
      <c r="G454" s="13">
        <v>45078</v>
      </c>
      <c r="H454" s="13">
        <v>45260</v>
      </c>
      <c r="I454" s="12">
        <v>77000</v>
      </c>
      <c r="J454" s="12">
        <v>6695.19</v>
      </c>
      <c r="K454" s="12">
        <v>0</v>
      </c>
      <c r="L454" s="12">
        <f t="shared" si="133"/>
        <v>2209.9</v>
      </c>
      <c r="M454" s="12">
        <f t="shared" si="134"/>
        <v>5466.9999999999991</v>
      </c>
      <c r="N454" s="12">
        <f t="shared" si="135"/>
        <v>885.5</v>
      </c>
      <c r="O454" s="12">
        <f t="shared" si="136"/>
        <v>2340.8000000000002</v>
      </c>
      <c r="P454" s="12">
        <f t="shared" si="137"/>
        <v>5459.3</v>
      </c>
      <c r="Q454" s="12"/>
      <c r="R454" s="12">
        <f t="shared" si="138"/>
        <v>16362.5</v>
      </c>
      <c r="S454" s="12">
        <v>0</v>
      </c>
      <c r="T454" s="12">
        <f t="shared" si="139"/>
        <v>11245.89</v>
      </c>
      <c r="U454" s="12">
        <f t="shared" si="140"/>
        <v>11811.8</v>
      </c>
      <c r="V454" s="12">
        <f t="shared" si="141"/>
        <v>65754.11</v>
      </c>
      <c r="W454" s="49">
        <f t="shared" si="122"/>
        <v>0</v>
      </c>
      <c r="X454">
        <v>40210070625</v>
      </c>
      <c r="Y454" t="s">
        <v>75</v>
      </c>
      <c r="Z454" t="s">
        <v>5</v>
      </c>
      <c r="AA454">
        <v>20</v>
      </c>
      <c r="AB454" s="47">
        <v>77000</v>
      </c>
      <c r="AC454">
        <v>0</v>
      </c>
      <c r="AD454" s="47">
        <v>77000</v>
      </c>
      <c r="AE454" s="47">
        <v>2209.9</v>
      </c>
      <c r="AF454" s="47">
        <v>6695.19</v>
      </c>
      <c r="AG454" s="47">
        <v>2340.8000000000002</v>
      </c>
      <c r="AH454">
        <v>0</v>
      </c>
      <c r="AI454" s="47">
        <v>11245.89</v>
      </c>
      <c r="AJ454" s="47">
        <v>65754.11</v>
      </c>
      <c r="AK454" s="6" t="s">
        <v>786</v>
      </c>
    </row>
    <row r="455" spans="1:37" s="6" customFormat="1" ht="12" customHeight="1" x14ac:dyDescent="0.25">
      <c r="A455" s="16">
        <f t="shared" si="123"/>
        <v>432</v>
      </c>
      <c r="B455" s="15" t="s">
        <v>6</v>
      </c>
      <c r="C455" s="14" t="s">
        <v>74</v>
      </c>
      <c r="D455" s="14" t="s">
        <v>5</v>
      </c>
      <c r="E455" s="14" t="s">
        <v>4</v>
      </c>
      <c r="F455" s="14" t="s">
        <v>3</v>
      </c>
      <c r="G455" s="13">
        <v>45078</v>
      </c>
      <c r="H455" s="13">
        <v>45260</v>
      </c>
      <c r="I455" s="12">
        <v>12000</v>
      </c>
      <c r="J455" s="12">
        <v>0</v>
      </c>
      <c r="K455" s="12">
        <v>0</v>
      </c>
      <c r="L455" s="12">
        <f t="shared" si="133"/>
        <v>344.4</v>
      </c>
      <c r="M455" s="12">
        <f t="shared" si="134"/>
        <v>851.99999999999989</v>
      </c>
      <c r="N455" s="12">
        <f t="shared" si="135"/>
        <v>138</v>
      </c>
      <c r="O455" s="12">
        <f t="shared" si="136"/>
        <v>364.8</v>
      </c>
      <c r="P455" s="12">
        <f t="shared" si="137"/>
        <v>850.80000000000007</v>
      </c>
      <c r="Q455" s="12"/>
      <c r="R455" s="12">
        <f t="shared" si="138"/>
        <v>2550</v>
      </c>
      <c r="S455" s="12">
        <v>0</v>
      </c>
      <c r="T455" s="12">
        <f t="shared" si="139"/>
        <v>709.2</v>
      </c>
      <c r="U455" s="12">
        <f t="shared" si="140"/>
        <v>1840.8</v>
      </c>
      <c r="V455" s="12">
        <f t="shared" si="141"/>
        <v>11290.8</v>
      </c>
      <c r="W455" s="49">
        <f t="shared" si="122"/>
        <v>0</v>
      </c>
      <c r="X455">
        <v>1200697058</v>
      </c>
      <c r="Y455" t="s">
        <v>74</v>
      </c>
      <c r="Z455" t="s">
        <v>5</v>
      </c>
      <c r="AA455">
        <v>21</v>
      </c>
      <c r="AB455" s="47">
        <v>12000</v>
      </c>
      <c r="AC455">
        <v>0</v>
      </c>
      <c r="AD455" s="47">
        <v>12000</v>
      </c>
      <c r="AE455">
        <v>344.4</v>
      </c>
      <c r="AF455">
        <v>0</v>
      </c>
      <c r="AG455">
        <v>364.8</v>
      </c>
      <c r="AH455">
        <v>0</v>
      </c>
      <c r="AI455">
        <v>709.2</v>
      </c>
      <c r="AJ455" s="47">
        <v>11290.8</v>
      </c>
      <c r="AK455" s="6" t="s">
        <v>786</v>
      </c>
    </row>
    <row r="456" spans="1:37" s="6" customFormat="1" ht="12" customHeight="1" x14ac:dyDescent="0.25">
      <c r="A456" s="16">
        <f t="shared" si="123"/>
        <v>433</v>
      </c>
      <c r="B456" s="15" t="s">
        <v>6</v>
      </c>
      <c r="C456" s="14" t="s">
        <v>73</v>
      </c>
      <c r="D456" s="14" t="s">
        <v>5</v>
      </c>
      <c r="E456" s="14" t="s">
        <v>4</v>
      </c>
      <c r="F456" s="14" t="s">
        <v>7</v>
      </c>
      <c r="G456" s="13">
        <v>45078</v>
      </c>
      <c r="H456" s="13">
        <v>45260</v>
      </c>
      <c r="I456" s="12">
        <v>120000</v>
      </c>
      <c r="J456" s="12">
        <v>16809.87</v>
      </c>
      <c r="K456" s="12">
        <v>0</v>
      </c>
      <c r="L456" s="12">
        <f t="shared" si="133"/>
        <v>3444</v>
      </c>
      <c r="M456" s="12">
        <f t="shared" si="134"/>
        <v>8520</v>
      </c>
      <c r="N456" s="12">
        <f t="shared" si="135"/>
        <v>1380</v>
      </c>
      <c r="O456" s="12">
        <f t="shared" si="136"/>
        <v>3648</v>
      </c>
      <c r="P456" s="12">
        <f t="shared" si="137"/>
        <v>8508</v>
      </c>
      <c r="Q456" s="12"/>
      <c r="R456" s="12">
        <f t="shared" si="138"/>
        <v>25500</v>
      </c>
      <c r="S456" s="12">
        <v>32799.74</v>
      </c>
      <c r="T456" s="12">
        <f t="shared" si="139"/>
        <v>56701.61</v>
      </c>
      <c r="U456" s="12">
        <f t="shared" si="140"/>
        <v>18408</v>
      </c>
      <c r="V456" s="12">
        <f t="shared" si="141"/>
        <v>63298.39</v>
      </c>
      <c r="W456" s="49">
        <f t="shared" si="122"/>
        <v>0</v>
      </c>
      <c r="X456">
        <v>14000008541</v>
      </c>
      <c r="Y456" t="s">
        <v>73</v>
      </c>
      <c r="Z456" t="s">
        <v>5</v>
      </c>
      <c r="AA456">
        <v>23</v>
      </c>
      <c r="AB456" s="47">
        <v>120000</v>
      </c>
      <c r="AC456">
        <v>0</v>
      </c>
      <c r="AD456" s="47">
        <v>120000</v>
      </c>
      <c r="AE456" s="47">
        <v>3444</v>
      </c>
      <c r="AF456" s="47">
        <v>16809.87</v>
      </c>
      <c r="AG456" s="47">
        <v>3648</v>
      </c>
      <c r="AH456" s="47">
        <v>32799.74</v>
      </c>
      <c r="AI456" s="47">
        <v>56701.61</v>
      </c>
      <c r="AJ456" s="47">
        <v>63298.39</v>
      </c>
      <c r="AK456" s="6" t="s">
        <v>786</v>
      </c>
    </row>
    <row r="457" spans="1:37" s="6" customFormat="1" ht="15" customHeight="1" x14ac:dyDescent="0.25">
      <c r="A457" s="16">
        <f t="shared" si="123"/>
        <v>434</v>
      </c>
      <c r="B457" s="15" t="s">
        <v>6</v>
      </c>
      <c r="C457" s="14" t="s">
        <v>72</v>
      </c>
      <c r="D457" s="14" t="s">
        <v>5</v>
      </c>
      <c r="E457" s="14" t="s">
        <v>4</v>
      </c>
      <c r="F457" s="14" t="s">
        <v>3</v>
      </c>
      <c r="G457" s="13">
        <v>45078</v>
      </c>
      <c r="H457" s="13">
        <v>45260</v>
      </c>
      <c r="I457" s="12">
        <v>15000</v>
      </c>
      <c r="J457" s="12">
        <v>0</v>
      </c>
      <c r="K457" s="12">
        <v>0</v>
      </c>
      <c r="L457" s="12">
        <f t="shared" si="133"/>
        <v>430.5</v>
      </c>
      <c r="M457" s="12">
        <f t="shared" si="134"/>
        <v>1065</v>
      </c>
      <c r="N457" s="12">
        <f t="shared" si="135"/>
        <v>172.5</v>
      </c>
      <c r="O457" s="12">
        <f t="shared" si="136"/>
        <v>456</v>
      </c>
      <c r="P457" s="12">
        <f t="shared" si="137"/>
        <v>1063.5</v>
      </c>
      <c r="Q457" s="12"/>
      <c r="R457" s="12">
        <f t="shared" si="138"/>
        <v>3187.5</v>
      </c>
      <c r="S457" s="12">
        <v>13535.84</v>
      </c>
      <c r="T457" s="12">
        <f t="shared" si="139"/>
        <v>14422.34</v>
      </c>
      <c r="U457" s="12">
        <f t="shared" si="140"/>
        <v>2301</v>
      </c>
      <c r="V457" s="12">
        <f t="shared" si="141"/>
        <v>577.65999999999985</v>
      </c>
      <c r="W457" s="49">
        <f t="shared" si="122"/>
        <v>0</v>
      </c>
      <c r="X457">
        <v>1200492237</v>
      </c>
      <c r="Y457" t="s">
        <v>72</v>
      </c>
      <c r="Z457" t="s">
        <v>5</v>
      </c>
      <c r="AA457">
        <v>24</v>
      </c>
      <c r="AB457" s="47">
        <v>15000</v>
      </c>
      <c r="AC457">
        <v>0</v>
      </c>
      <c r="AD457" s="47">
        <v>15000</v>
      </c>
      <c r="AE457">
        <v>430.5</v>
      </c>
      <c r="AF457">
        <v>0</v>
      </c>
      <c r="AG457">
        <v>456</v>
      </c>
      <c r="AH457" s="47">
        <v>13535.84</v>
      </c>
      <c r="AI457" s="47">
        <v>14422.34</v>
      </c>
      <c r="AJ457">
        <v>577.66</v>
      </c>
      <c r="AK457" s="6" t="s">
        <v>786</v>
      </c>
    </row>
    <row r="458" spans="1:37" s="6" customFormat="1" ht="15" x14ac:dyDescent="0.25">
      <c r="A458" s="16">
        <f t="shared" si="123"/>
        <v>435</v>
      </c>
      <c r="B458" s="15" t="s">
        <v>6</v>
      </c>
      <c r="C458" s="14" t="s">
        <v>71</v>
      </c>
      <c r="D458" s="14" t="s">
        <v>5</v>
      </c>
      <c r="E458" s="14" t="s">
        <v>4</v>
      </c>
      <c r="F458" s="14" t="s">
        <v>3</v>
      </c>
      <c r="G458" s="13">
        <v>45078</v>
      </c>
      <c r="H458" s="13">
        <v>45260</v>
      </c>
      <c r="I458" s="12">
        <v>120000</v>
      </c>
      <c r="J458" s="12">
        <v>16809.87</v>
      </c>
      <c r="K458" s="12">
        <v>0</v>
      </c>
      <c r="L458" s="12">
        <f t="shared" si="133"/>
        <v>3444</v>
      </c>
      <c r="M458" s="12">
        <f t="shared" si="134"/>
        <v>8520</v>
      </c>
      <c r="N458" s="12">
        <f t="shared" si="135"/>
        <v>1380</v>
      </c>
      <c r="O458" s="12">
        <f t="shared" si="136"/>
        <v>3648</v>
      </c>
      <c r="P458" s="12">
        <f t="shared" si="137"/>
        <v>8508</v>
      </c>
      <c r="Q458" s="12"/>
      <c r="R458" s="12">
        <f t="shared" si="138"/>
        <v>25500</v>
      </c>
      <c r="S458" s="12">
        <v>0</v>
      </c>
      <c r="T458" s="12">
        <f t="shared" si="139"/>
        <v>23901.87</v>
      </c>
      <c r="U458" s="12">
        <f t="shared" si="140"/>
        <v>18408</v>
      </c>
      <c r="V458" s="12">
        <f t="shared" si="141"/>
        <v>96098.13</v>
      </c>
      <c r="W458" s="49">
        <f t="shared" si="122"/>
        <v>0</v>
      </c>
      <c r="X458">
        <v>3103944496</v>
      </c>
      <c r="Y458" t="s">
        <v>71</v>
      </c>
      <c r="Z458" t="s">
        <v>5</v>
      </c>
      <c r="AA458">
        <v>25</v>
      </c>
      <c r="AB458" s="47">
        <v>120000</v>
      </c>
      <c r="AC458">
        <v>0</v>
      </c>
      <c r="AD458" s="47">
        <v>120000</v>
      </c>
      <c r="AE458" s="47">
        <v>3444</v>
      </c>
      <c r="AF458" s="47">
        <v>16809.87</v>
      </c>
      <c r="AG458" s="47">
        <v>3648</v>
      </c>
      <c r="AH458">
        <v>0</v>
      </c>
      <c r="AI458" s="47">
        <v>23901.87</v>
      </c>
      <c r="AJ458" s="47">
        <v>96098.13</v>
      </c>
      <c r="AK458" s="6" t="s">
        <v>786</v>
      </c>
    </row>
    <row r="459" spans="1:37" s="6" customFormat="1" ht="15" x14ac:dyDescent="0.25">
      <c r="A459" s="16">
        <f t="shared" si="123"/>
        <v>436</v>
      </c>
      <c r="B459" s="15" t="s">
        <v>6</v>
      </c>
      <c r="C459" s="14" t="s">
        <v>70</v>
      </c>
      <c r="D459" s="14" t="s">
        <v>5</v>
      </c>
      <c r="E459" s="14" t="s">
        <v>4</v>
      </c>
      <c r="F459" s="14" t="s">
        <v>3</v>
      </c>
      <c r="G459" s="13">
        <v>45078</v>
      </c>
      <c r="H459" s="13">
        <v>45260</v>
      </c>
      <c r="I459" s="12">
        <v>9000</v>
      </c>
      <c r="J459" s="12">
        <v>0</v>
      </c>
      <c r="K459" s="12">
        <v>0</v>
      </c>
      <c r="L459" s="12">
        <f t="shared" si="133"/>
        <v>258.3</v>
      </c>
      <c r="M459" s="12">
        <f t="shared" si="134"/>
        <v>638.99999999999989</v>
      </c>
      <c r="N459" s="12">
        <f t="shared" si="135"/>
        <v>103.5</v>
      </c>
      <c r="O459" s="12">
        <f t="shared" si="136"/>
        <v>273.60000000000002</v>
      </c>
      <c r="P459" s="12">
        <f t="shared" si="137"/>
        <v>638.1</v>
      </c>
      <c r="Q459" s="12"/>
      <c r="R459" s="12">
        <f t="shared" si="138"/>
        <v>1912.5</v>
      </c>
      <c r="S459" s="12">
        <v>0</v>
      </c>
      <c r="T459" s="12">
        <f t="shared" si="139"/>
        <v>531.90000000000009</v>
      </c>
      <c r="U459" s="12">
        <f t="shared" si="140"/>
        <v>1380.6</v>
      </c>
      <c r="V459" s="12">
        <f t="shared" si="141"/>
        <v>8468.1</v>
      </c>
      <c r="W459" s="49">
        <f t="shared" si="122"/>
        <v>0</v>
      </c>
      <c r="X459">
        <v>111764841</v>
      </c>
      <c r="Y459" t="s">
        <v>70</v>
      </c>
      <c r="Z459" t="s">
        <v>5</v>
      </c>
      <c r="AA459">
        <v>26</v>
      </c>
      <c r="AB459" s="47">
        <v>9000</v>
      </c>
      <c r="AC459">
        <v>0</v>
      </c>
      <c r="AD459" s="47">
        <v>9000</v>
      </c>
      <c r="AE459">
        <v>258.3</v>
      </c>
      <c r="AF459">
        <v>0</v>
      </c>
      <c r="AG459">
        <v>273.60000000000002</v>
      </c>
      <c r="AH459">
        <v>0</v>
      </c>
      <c r="AI459">
        <v>531.9</v>
      </c>
      <c r="AJ459" s="47">
        <v>8468.1</v>
      </c>
      <c r="AK459" s="6" t="s">
        <v>786</v>
      </c>
    </row>
    <row r="460" spans="1:37" s="6" customFormat="1" ht="15" x14ac:dyDescent="0.25">
      <c r="A460" s="16">
        <f t="shared" si="123"/>
        <v>437</v>
      </c>
      <c r="B460" s="15" t="s">
        <v>6</v>
      </c>
      <c r="C460" s="14" t="s">
        <v>69</v>
      </c>
      <c r="D460" s="14" t="s">
        <v>5</v>
      </c>
      <c r="E460" s="14" t="s">
        <v>4</v>
      </c>
      <c r="F460" s="14" t="s">
        <v>3</v>
      </c>
      <c r="G460" s="13">
        <v>45078</v>
      </c>
      <c r="H460" s="13">
        <v>45260</v>
      </c>
      <c r="I460" s="12">
        <v>15000</v>
      </c>
      <c r="J460" s="12">
        <v>0</v>
      </c>
      <c r="K460" s="12">
        <v>0</v>
      </c>
      <c r="L460" s="12">
        <f t="shared" si="133"/>
        <v>430.5</v>
      </c>
      <c r="M460" s="12">
        <f t="shared" si="134"/>
        <v>1065</v>
      </c>
      <c r="N460" s="12">
        <f t="shared" si="135"/>
        <v>172.5</v>
      </c>
      <c r="O460" s="12">
        <f t="shared" si="136"/>
        <v>456</v>
      </c>
      <c r="P460" s="12">
        <f t="shared" si="137"/>
        <v>1063.5</v>
      </c>
      <c r="Q460" s="12"/>
      <c r="R460" s="12">
        <f t="shared" si="138"/>
        <v>3187.5</v>
      </c>
      <c r="S460" s="12">
        <v>0</v>
      </c>
      <c r="T460" s="12">
        <f t="shared" si="139"/>
        <v>886.5</v>
      </c>
      <c r="U460" s="12">
        <f t="shared" si="140"/>
        <v>2301</v>
      </c>
      <c r="V460" s="12">
        <f t="shared" si="141"/>
        <v>14113.5</v>
      </c>
      <c r="W460" s="49">
        <f t="shared" si="122"/>
        <v>0</v>
      </c>
      <c r="X460">
        <v>1700193376</v>
      </c>
      <c r="Y460" t="s">
        <v>69</v>
      </c>
      <c r="Z460" t="s">
        <v>5</v>
      </c>
      <c r="AA460">
        <v>28</v>
      </c>
      <c r="AB460" s="47">
        <v>15000</v>
      </c>
      <c r="AC460">
        <v>0</v>
      </c>
      <c r="AD460" s="47">
        <v>15000</v>
      </c>
      <c r="AE460">
        <v>430.5</v>
      </c>
      <c r="AF460">
        <v>0</v>
      </c>
      <c r="AG460">
        <v>456</v>
      </c>
      <c r="AH460">
        <v>0</v>
      </c>
      <c r="AI460">
        <v>886.5</v>
      </c>
      <c r="AJ460" s="47">
        <v>14113.5</v>
      </c>
      <c r="AK460" s="6" t="s">
        <v>786</v>
      </c>
    </row>
    <row r="461" spans="1:37" s="6" customFormat="1" ht="15" x14ac:dyDescent="0.25">
      <c r="A461" s="16">
        <f t="shared" si="123"/>
        <v>438</v>
      </c>
      <c r="B461" s="15" t="s">
        <v>6</v>
      </c>
      <c r="C461" s="14" t="s">
        <v>68</v>
      </c>
      <c r="D461" s="14" t="s">
        <v>5</v>
      </c>
      <c r="E461" s="14" t="s">
        <v>4</v>
      </c>
      <c r="F461" s="14" t="s">
        <v>3</v>
      </c>
      <c r="G461" s="13">
        <v>45078</v>
      </c>
      <c r="H461" s="13">
        <v>45260</v>
      </c>
      <c r="I461" s="12">
        <v>30800</v>
      </c>
      <c r="J461" s="12">
        <v>0</v>
      </c>
      <c r="K461" s="12">
        <v>0</v>
      </c>
      <c r="L461" s="12">
        <f t="shared" si="133"/>
        <v>883.96</v>
      </c>
      <c r="M461" s="12">
        <f t="shared" si="134"/>
        <v>2186.7999999999997</v>
      </c>
      <c r="N461" s="12">
        <f t="shared" si="135"/>
        <v>354.2</v>
      </c>
      <c r="O461" s="12">
        <f t="shared" si="136"/>
        <v>936.32</v>
      </c>
      <c r="P461" s="12">
        <f t="shared" si="137"/>
        <v>2183.7200000000003</v>
      </c>
      <c r="Q461" s="12"/>
      <c r="R461" s="12">
        <f t="shared" si="138"/>
        <v>6545</v>
      </c>
      <c r="S461" s="12">
        <v>0</v>
      </c>
      <c r="T461" s="12">
        <f t="shared" si="139"/>
        <v>1820.2800000000002</v>
      </c>
      <c r="U461" s="12">
        <f t="shared" si="140"/>
        <v>4724.7199999999993</v>
      </c>
      <c r="V461" s="12">
        <f t="shared" si="141"/>
        <v>28979.72</v>
      </c>
      <c r="W461" s="49">
        <f t="shared" si="122"/>
        <v>0</v>
      </c>
      <c r="X461">
        <v>1201186721</v>
      </c>
      <c r="Y461" t="s">
        <v>68</v>
      </c>
      <c r="Z461" t="s">
        <v>5</v>
      </c>
      <c r="AA461">
        <v>30</v>
      </c>
      <c r="AB461" s="47">
        <v>30800</v>
      </c>
      <c r="AC461">
        <v>0</v>
      </c>
      <c r="AD461" s="47">
        <v>30800</v>
      </c>
      <c r="AE461">
        <v>883.96</v>
      </c>
      <c r="AF461">
        <v>0</v>
      </c>
      <c r="AG461">
        <v>936.32</v>
      </c>
      <c r="AH461">
        <v>0</v>
      </c>
      <c r="AI461" s="47">
        <v>1820.28</v>
      </c>
      <c r="AJ461" s="47">
        <v>28979.72</v>
      </c>
      <c r="AK461" s="6" t="s">
        <v>786</v>
      </c>
    </row>
    <row r="462" spans="1:37" s="6" customFormat="1" ht="15" x14ac:dyDescent="0.25">
      <c r="A462" s="16">
        <f t="shared" si="123"/>
        <v>439</v>
      </c>
      <c r="B462" s="15" t="s">
        <v>6</v>
      </c>
      <c r="C462" s="14" t="s">
        <v>67</v>
      </c>
      <c r="D462" s="14" t="s">
        <v>5</v>
      </c>
      <c r="E462" s="14" t="s">
        <v>4</v>
      </c>
      <c r="F462" s="14" t="s">
        <v>3</v>
      </c>
      <c r="G462" s="13">
        <v>45078</v>
      </c>
      <c r="H462" s="13">
        <v>45260</v>
      </c>
      <c r="I462" s="12">
        <v>48000</v>
      </c>
      <c r="J462" s="12">
        <v>0</v>
      </c>
      <c r="K462" s="12">
        <v>0</v>
      </c>
      <c r="L462" s="12">
        <f t="shared" si="133"/>
        <v>1377.6</v>
      </c>
      <c r="M462" s="12">
        <f t="shared" si="134"/>
        <v>3407.9999999999995</v>
      </c>
      <c r="N462" s="12">
        <f t="shared" si="135"/>
        <v>552</v>
      </c>
      <c r="O462" s="12">
        <f t="shared" si="136"/>
        <v>1459.2</v>
      </c>
      <c r="P462" s="12">
        <f t="shared" si="137"/>
        <v>3403.2000000000003</v>
      </c>
      <c r="Q462" s="12"/>
      <c r="R462" s="12">
        <f t="shared" si="138"/>
        <v>10200</v>
      </c>
      <c r="S462" s="12">
        <v>0</v>
      </c>
      <c r="T462" s="12">
        <f t="shared" si="139"/>
        <v>2836.8</v>
      </c>
      <c r="U462" s="12">
        <f t="shared" si="140"/>
        <v>7363.2</v>
      </c>
      <c r="V462" s="12">
        <f t="shared" si="141"/>
        <v>45163.199999999997</v>
      </c>
      <c r="W462" s="49">
        <f t="shared" si="122"/>
        <v>0</v>
      </c>
      <c r="X462">
        <v>1200080198</v>
      </c>
      <c r="Y462" t="s">
        <v>67</v>
      </c>
      <c r="Z462" t="s">
        <v>5</v>
      </c>
      <c r="AA462">
        <v>31</v>
      </c>
      <c r="AB462" s="47">
        <v>48000</v>
      </c>
      <c r="AC462">
        <v>0</v>
      </c>
      <c r="AD462" s="47">
        <v>48000</v>
      </c>
      <c r="AE462" s="47">
        <v>1377.6</v>
      </c>
      <c r="AF462">
        <v>0</v>
      </c>
      <c r="AG462" s="47">
        <v>1459.2</v>
      </c>
      <c r="AH462">
        <v>0</v>
      </c>
      <c r="AI462" s="47">
        <v>2836.8</v>
      </c>
      <c r="AJ462" s="47">
        <v>45163.199999999997</v>
      </c>
      <c r="AK462" s="6" t="s">
        <v>786</v>
      </c>
    </row>
    <row r="463" spans="1:37" s="6" customFormat="1" ht="15" x14ac:dyDescent="0.25">
      <c r="A463" s="16">
        <f t="shared" si="123"/>
        <v>440</v>
      </c>
      <c r="B463" s="15" t="s">
        <v>6</v>
      </c>
      <c r="C463" s="14" t="s">
        <v>66</v>
      </c>
      <c r="D463" s="14" t="s">
        <v>5</v>
      </c>
      <c r="E463" s="14" t="s">
        <v>4</v>
      </c>
      <c r="F463" s="14" t="s">
        <v>3</v>
      </c>
      <c r="G463" s="13">
        <v>45078</v>
      </c>
      <c r="H463" s="13">
        <v>45260</v>
      </c>
      <c r="I463" s="12">
        <v>18000</v>
      </c>
      <c r="J463" s="12">
        <v>0</v>
      </c>
      <c r="K463" s="12">
        <v>0</v>
      </c>
      <c r="L463" s="12">
        <f t="shared" si="133"/>
        <v>516.6</v>
      </c>
      <c r="M463" s="12">
        <f t="shared" si="134"/>
        <v>1277.9999999999998</v>
      </c>
      <c r="N463" s="12">
        <f t="shared" si="135"/>
        <v>207</v>
      </c>
      <c r="O463" s="12">
        <f t="shared" si="136"/>
        <v>547.20000000000005</v>
      </c>
      <c r="P463" s="12">
        <f t="shared" si="137"/>
        <v>1276.2</v>
      </c>
      <c r="Q463" s="12"/>
      <c r="R463" s="12">
        <f t="shared" si="138"/>
        <v>3825</v>
      </c>
      <c r="S463" s="12">
        <v>0</v>
      </c>
      <c r="T463" s="12">
        <f t="shared" si="139"/>
        <v>1063.8000000000002</v>
      </c>
      <c r="U463" s="12">
        <f t="shared" si="140"/>
        <v>2761.2</v>
      </c>
      <c r="V463" s="12">
        <f t="shared" si="141"/>
        <v>16936.2</v>
      </c>
      <c r="W463" s="49">
        <f t="shared" si="122"/>
        <v>0</v>
      </c>
      <c r="X463">
        <v>1200513073</v>
      </c>
      <c r="Y463" t="s">
        <v>66</v>
      </c>
      <c r="Z463" t="s">
        <v>5</v>
      </c>
      <c r="AA463">
        <v>32</v>
      </c>
      <c r="AB463" s="47">
        <v>18000</v>
      </c>
      <c r="AC463">
        <v>0</v>
      </c>
      <c r="AD463" s="47">
        <v>18000</v>
      </c>
      <c r="AE463">
        <v>516.6</v>
      </c>
      <c r="AF463">
        <v>0</v>
      </c>
      <c r="AG463">
        <v>547.20000000000005</v>
      </c>
      <c r="AH463">
        <v>0</v>
      </c>
      <c r="AI463" s="47">
        <v>1063.8</v>
      </c>
      <c r="AJ463" s="47">
        <v>16936.2</v>
      </c>
      <c r="AK463" s="6" t="s">
        <v>786</v>
      </c>
    </row>
    <row r="464" spans="1:37" s="6" customFormat="1" ht="15" x14ac:dyDescent="0.25">
      <c r="A464" s="16">
        <f t="shared" si="123"/>
        <v>441</v>
      </c>
      <c r="B464" s="15" t="s">
        <v>6</v>
      </c>
      <c r="C464" s="14" t="s">
        <v>65</v>
      </c>
      <c r="D464" s="14" t="s">
        <v>5</v>
      </c>
      <c r="E464" s="14" t="s">
        <v>4</v>
      </c>
      <c r="F464" s="14" t="s">
        <v>7</v>
      </c>
      <c r="G464" s="13">
        <v>45078</v>
      </c>
      <c r="H464" s="13">
        <v>45260</v>
      </c>
      <c r="I464" s="12">
        <v>30800</v>
      </c>
      <c r="J464" s="12">
        <v>0</v>
      </c>
      <c r="K464" s="12">
        <v>0</v>
      </c>
      <c r="L464" s="12">
        <f t="shared" si="133"/>
        <v>883.96</v>
      </c>
      <c r="M464" s="12">
        <f t="shared" si="134"/>
        <v>2186.7999999999997</v>
      </c>
      <c r="N464" s="12">
        <f t="shared" si="135"/>
        <v>354.2</v>
      </c>
      <c r="O464" s="12">
        <f t="shared" si="136"/>
        <v>936.32</v>
      </c>
      <c r="P464" s="12">
        <f t="shared" si="137"/>
        <v>2183.7200000000003</v>
      </c>
      <c r="Q464" s="12"/>
      <c r="R464" s="12">
        <f t="shared" si="138"/>
        <v>6545</v>
      </c>
      <c r="S464" s="12">
        <v>0</v>
      </c>
      <c r="T464" s="12">
        <f t="shared" si="139"/>
        <v>1820.2800000000002</v>
      </c>
      <c r="U464" s="12">
        <f t="shared" si="140"/>
        <v>4724.7199999999993</v>
      </c>
      <c r="V464" s="12">
        <f t="shared" si="141"/>
        <v>28979.72</v>
      </c>
      <c r="W464" s="49">
        <f t="shared" si="122"/>
        <v>0</v>
      </c>
      <c r="X464">
        <v>1200743100</v>
      </c>
      <c r="Y464" t="s">
        <v>65</v>
      </c>
      <c r="Z464" t="s">
        <v>5</v>
      </c>
      <c r="AA464">
        <v>37</v>
      </c>
      <c r="AB464" s="47">
        <v>30800</v>
      </c>
      <c r="AC464">
        <v>0</v>
      </c>
      <c r="AD464" s="47">
        <v>30800</v>
      </c>
      <c r="AE464">
        <v>883.96</v>
      </c>
      <c r="AF464">
        <v>0</v>
      </c>
      <c r="AG464">
        <v>936.32</v>
      </c>
      <c r="AH464">
        <v>0</v>
      </c>
      <c r="AI464" s="47">
        <v>1820.28</v>
      </c>
      <c r="AJ464" s="47">
        <v>28979.72</v>
      </c>
      <c r="AK464" s="6" t="s">
        <v>786</v>
      </c>
    </row>
    <row r="465" spans="1:37" s="6" customFormat="1" ht="15" x14ac:dyDescent="0.25">
      <c r="A465" s="16">
        <f t="shared" si="123"/>
        <v>442</v>
      </c>
      <c r="B465" s="15" t="s">
        <v>6</v>
      </c>
      <c r="C465" s="14" t="s">
        <v>64</v>
      </c>
      <c r="D465" s="14" t="s">
        <v>5</v>
      </c>
      <c r="E465" s="14" t="s">
        <v>4</v>
      </c>
      <c r="F465" s="14" t="s">
        <v>7</v>
      </c>
      <c r="G465" s="13">
        <v>45078</v>
      </c>
      <c r="H465" s="13">
        <v>45260</v>
      </c>
      <c r="I465" s="12">
        <v>48000</v>
      </c>
      <c r="J465" s="12">
        <v>1571.73</v>
      </c>
      <c r="K465" s="12">
        <v>0</v>
      </c>
      <c r="L465" s="12">
        <f t="shared" si="133"/>
        <v>1377.6</v>
      </c>
      <c r="M465" s="12">
        <f t="shared" si="134"/>
        <v>3407.9999999999995</v>
      </c>
      <c r="N465" s="12">
        <f t="shared" si="135"/>
        <v>552</v>
      </c>
      <c r="O465" s="12">
        <f t="shared" si="136"/>
        <v>1459.2</v>
      </c>
      <c r="P465" s="12">
        <f t="shared" si="137"/>
        <v>3403.2000000000003</v>
      </c>
      <c r="Q465" s="12"/>
      <c r="R465" s="12">
        <f t="shared" si="138"/>
        <v>10200</v>
      </c>
      <c r="S465" s="12">
        <v>0</v>
      </c>
      <c r="T465" s="12">
        <f t="shared" si="139"/>
        <v>4408.5300000000007</v>
      </c>
      <c r="U465" s="12">
        <f t="shared" si="140"/>
        <v>7363.2</v>
      </c>
      <c r="V465" s="12">
        <f t="shared" si="141"/>
        <v>43591.47</v>
      </c>
      <c r="W465" s="49">
        <f t="shared" si="122"/>
        <v>0</v>
      </c>
      <c r="X465">
        <v>1200134136</v>
      </c>
      <c r="Y465" t="s">
        <v>64</v>
      </c>
      <c r="Z465" t="s">
        <v>5</v>
      </c>
      <c r="AA465">
        <v>38</v>
      </c>
      <c r="AB465" s="47">
        <v>48000</v>
      </c>
      <c r="AC465">
        <v>0</v>
      </c>
      <c r="AD465" s="47">
        <v>48000</v>
      </c>
      <c r="AE465" s="47">
        <v>1377.6</v>
      </c>
      <c r="AF465" s="47">
        <v>1571.73</v>
      </c>
      <c r="AG465" s="47">
        <v>1459.2</v>
      </c>
      <c r="AH465">
        <v>0</v>
      </c>
      <c r="AI465" s="47">
        <v>4408.53</v>
      </c>
      <c r="AJ465" s="47">
        <v>43591.47</v>
      </c>
      <c r="AK465" s="6" t="s">
        <v>786</v>
      </c>
    </row>
    <row r="466" spans="1:37" s="6" customFormat="1" ht="15" x14ac:dyDescent="0.25">
      <c r="A466" s="16">
        <f t="shared" si="123"/>
        <v>443</v>
      </c>
      <c r="B466" s="15" t="s">
        <v>6</v>
      </c>
      <c r="C466" s="14" t="s">
        <v>63</v>
      </c>
      <c r="D466" s="14" t="s">
        <v>5</v>
      </c>
      <c r="E466" s="14" t="s">
        <v>4</v>
      </c>
      <c r="F466" s="14" t="s">
        <v>7</v>
      </c>
      <c r="G466" s="13">
        <v>45078</v>
      </c>
      <c r="H466" s="13">
        <v>45260</v>
      </c>
      <c r="I466" s="12">
        <v>117000</v>
      </c>
      <c r="J466" s="12">
        <v>16104.19</v>
      </c>
      <c r="K466" s="12">
        <v>0</v>
      </c>
      <c r="L466" s="12">
        <f t="shared" si="133"/>
        <v>3357.9</v>
      </c>
      <c r="M466" s="12">
        <f t="shared" si="134"/>
        <v>8307</v>
      </c>
      <c r="N466" s="12">
        <f t="shared" si="135"/>
        <v>1345.5</v>
      </c>
      <c r="O466" s="12">
        <f t="shared" si="136"/>
        <v>3556.8</v>
      </c>
      <c r="P466" s="12">
        <f t="shared" si="137"/>
        <v>8295.3000000000011</v>
      </c>
      <c r="Q466" s="12"/>
      <c r="R466" s="12">
        <f t="shared" si="138"/>
        <v>24862.5</v>
      </c>
      <c r="S466" s="12">
        <v>0</v>
      </c>
      <c r="T466" s="12">
        <f t="shared" si="139"/>
        <v>23018.89</v>
      </c>
      <c r="U466" s="12">
        <f t="shared" si="140"/>
        <v>17947.800000000003</v>
      </c>
      <c r="V466" s="12">
        <f t="shared" si="141"/>
        <v>93981.11</v>
      </c>
      <c r="W466" s="49">
        <f t="shared" si="122"/>
        <v>0</v>
      </c>
      <c r="X466">
        <v>1200038485</v>
      </c>
      <c r="Y466" t="s">
        <v>63</v>
      </c>
      <c r="Z466" t="s">
        <v>5</v>
      </c>
      <c r="AA466">
        <v>39</v>
      </c>
      <c r="AB466" s="47">
        <v>117000</v>
      </c>
      <c r="AC466">
        <v>0</v>
      </c>
      <c r="AD466" s="47">
        <v>117000</v>
      </c>
      <c r="AE466" s="47">
        <v>3357.9</v>
      </c>
      <c r="AF466" s="47">
        <v>16104.19</v>
      </c>
      <c r="AG466" s="47">
        <v>3556.8</v>
      </c>
      <c r="AH466">
        <v>0</v>
      </c>
      <c r="AI466" s="47">
        <v>23018.89</v>
      </c>
      <c r="AJ466" s="47">
        <v>93981.11</v>
      </c>
      <c r="AK466" s="6" t="s">
        <v>786</v>
      </c>
    </row>
    <row r="467" spans="1:37" s="6" customFormat="1" ht="15" x14ac:dyDescent="0.25">
      <c r="A467" s="16">
        <f t="shared" si="123"/>
        <v>444</v>
      </c>
      <c r="B467" s="15" t="s">
        <v>6</v>
      </c>
      <c r="C467" s="14" t="s">
        <v>62</v>
      </c>
      <c r="D467" s="14" t="s">
        <v>5</v>
      </c>
      <c r="E467" s="14" t="s">
        <v>4</v>
      </c>
      <c r="F467" s="14" t="s">
        <v>3</v>
      </c>
      <c r="G467" s="13">
        <v>45078</v>
      </c>
      <c r="H467" s="13">
        <v>45260</v>
      </c>
      <c r="I467" s="12">
        <v>84000</v>
      </c>
      <c r="J467" s="12">
        <v>0</v>
      </c>
      <c r="K467" s="12">
        <v>0</v>
      </c>
      <c r="L467" s="12">
        <f t="shared" si="133"/>
        <v>2410.8000000000002</v>
      </c>
      <c r="M467" s="12">
        <f t="shared" si="134"/>
        <v>5963.9999999999991</v>
      </c>
      <c r="N467" s="12">
        <f t="shared" si="135"/>
        <v>966</v>
      </c>
      <c r="O467" s="12">
        <f t="shared" si="136"/>
        <v>2553.6</v>
      </c>
      <c r="P467" s="12">
        <f t="shared" si="137"/>
        <v>5955.6</v>
      </c>
      <c r="Q467" s="12"/>
      <c r="R467" s="12">
        <f t="shared" si="138"/>
        <v>17850</v>
      </c>
      <c r="S467" s="12">
        <v>0</v>
      </c>
      <c r="T467" s="12">
        <f t="shared" si="139"/>
        <v>4964.3999999999996</v>
      </c>
      <c r="U467" s="12">
        <f t="shared" si="140"/>
        <v>12885.599999999999</v>
      </c>
      <c r="V467" s="12">
        <f t="shared" si="141"/>
        <v>79035.600000000006</v>
      </c>
      <c r="W467" s="49">
        <f t="shared" ref="W467:W526" si="142">+V467-AJ467</f>
        <v>0</v>
      </c>
      <c r="X467">
        <v>1200714507</v>
      </c>
      <c r="Y467" t="s">
        <v>62</v>
      </c>
      <c r="Z467" t="s">
        <v>5</v>
      </c>
      <c r="AA467">
        <v>41</v>
      </c>
      <c r="AB467" s="47">
        <v>84000</v>
      </c>
      <c r="AC467">
        <v>0</v>
      </c>
      <c r="AD467" s="47">
        <v>84000</v>
      </c>
      <c r="AE467" s="47">
        <v>2410.8000000000002</v>
      </c>
      <c r="AF467">
        <v>0</v>
      </c>
      <c r="AG467" s="47">
        <v>2553.6</v>
      </c>
      <c r="AH467">
        <v>0</v>
      </c>
      <c r="AI467" s="47">
        <v>4964.3999999999996</v>
      </c>
      <c r="AJ467" s="47">
        <v>79035.600000000006</v>
      </c>
      <c r="AK467" s="6" t="s">
        <v>786</v>
      </c>
    </row>
    <row r="468" spans="1:37" s="6" customFormat="1" ht="15" x14ac:dyDescent="0.25">
      <c r="A468" s="16">
        <f t="shared" ref="A468:A526" si="143">1+A467</f>
        <v>445</v>
      </c>
      <c r="B468" s="15" t="s">
        <v>6</v>
      </c>
      <c r="C468" s="14" t="s">
        <v>61</v>
      </c>
      <c r="D468" s="14" t="s">
        <v>5</v>
      </c>
      <c r="E468" s="14" t="s">
        <v>4</v>
      </c>
      <c r="F468" s="14" t="s">
        <v>3</v>
      </c>
      <c r="G468" s="13">
        <v>45078</v>
      </c>
      <c r="H468" s="13">
        <v>45260</v>
      </c>
      <c r="I468" s="12">
        <v>72000</v>
      </c>
      <c r="J468" s="12">
        <v>0</v>
      </c>
      <c r="K468" s="12">
        <v>0</v>
      </c>
      <c r="L468" s="12">
        <f t="shared" si="133"/>
        <v>2066.4</v>
      </c>
      <c r="M468" s="12">
        <f t="shared" si="134"/>
        <v>5111.9999999999991</v>
      </c>
      <c r="N468" s="12">
        <f t="shared" si="135"/>
        <v>828</v>
      </c>
      <c r="O468" s="12">
        <f t="shared" si="136"/>
        <v>2188.8000000000002</v>
      </c>
      <c r="P468" s="12">
        <f t="shared" si="137"/>
        <v>5104.8</v>
      </c>
      <c r="Q468" s="12"/>
      <c r="R468" s="12">
        <f t="shared" si="138"/>
        <v>15300</v>
      </c>
      <c r="S468" s="12">
        <v>0</v>
      </c>
      <c r="T468" s="12">
        <f t="shared" si="139"/>
        <v>4255.2000000000007</v>
      </c>
      <c r="U468" s="12">
        <f t="shared" si="140"/>
        <v>11044.8</v>
      </c>
      <c r="V468" s="12">
        <f t="shared" si="141"/>
        <v>67744.800000000003</v>
      </c>
      <c r="W468" s="49">
        <f t="shared" si="142"/>
        <v>0</v>
      </c>
      <c r="X468">
        <v>1200911442</v>
      </c>
      <c r="Y468" t="s">
        <v>61</v>
      </c>
      <c r="Z468" t="s">
        <v>5</v>
      </c>
      <c r="AA468">
        <v>44</v>
      </c>
      <c r="AB468" s="47">
        <v>72000</v>
      </c>
      <c r="AC468">
        <v>0</v>
      </c>
      <c r="AD468" s="47">
        <v>72000</v>
      </c>
      <c r="AE468" s="47">
        <v>2066.4</v>
      </c>
      <c r="AF468">
        <v>0</v>
      </c>
      <c r="AG468" s="47">
        <v>2188.8000000000002</v>
      </c>
      <c r="AH468">
        <v>0</v>
      </c>
      <c r="AI468" s="47">
        <v>4255.2</v>
      </c>
      <c r="AJ468" s="47">
        <v>67744.800000000003</v>
      </c>
      <c r="AK468" s="6" t="s">
        <v>786</v>
      </c>
    </row>
    <row r="469" spans="1:37" s="6" customFormat="1" ht="15" x14ac:dyDescent="0.25">
      <c r="A469" s="16">
        <f t="shared" si="143"/>
        <v>446</v>
      </c>
      <c r="B469" s="15" t="s">
        <v>6</v>
      </c>
      <c r="C469" s="14" t="s">
        <v>60</v>
      </c>
      <c r="D469" s="14" t="s">
        <v>5</v>
      </c>
      <c r="E469" s="14" t="s">
        <v>4</v>
      </c>
      <c r="F469" s="14" t="s">
        <v>7</v>
      </c>
      <c r="G469" s="13">
        <v>45078</v>
      </c>
      <c r="H469" s="13">
        <v>45260</v>
      </c>
      <c r="I469" s="12">
        <v>36000</v>
      </c>
      <c r="J469" s="12">
        <v>0</v>
      </c>
      <c r="K469" s="12">
        <v>0</v>
      </c>
      <c r="L469" s="12">
        <f t="shared" si="133"/>
        <v>1033.2</v>
      </c>
      <c r="M469" s="12">
        <f t="shared" si="134"/>
        <v>2555.9999999999995</v>
      </c>
      <c r="N469" s="12">
        <f t="shared" si="135"/>
        <v>414</v>
      </c>
      <c r="O469" s="12">
        <f t="shared" si="136"/>
        <v>1094.4000000000001</v>
      </c>
      <c r="P469" s="12">
        <f t="shared" si="137"/>
        <v>2552.4</v>
      </c>
      <c r="Q469" s="12">
        <f>1587.38*2</f>
        <v>3174.76</v>
      </c>
      <c r="R469" s="12">
        <f t="shared" si="138"/>
        <v>7650</v>
      </c>
      <c r="S469" s="12">
        <v>0</v>
      </c>
      <c r="T469" s="12">
        <f t="shared" si="139"/>
        <v>5302.3600000000006</v>
      </c>
      <c r="U469" s="12">
        <f t="shared" si="140"/>
        <v>5522.4</v>
      </c>
      <c r="V469" s="12">
        <f t="shared" si="141"/>
        <v>30697.64</v>
      </c>
      <c r="W469" s="49">
        <f t="shared" si="142"/>
        <v>0</v>
      </c>
      <c r="X469">
        <v>1100231610</v>
      </c>
      <c r="Y469" t="s">
        <v>60</v>
      </c>
      <c r="Z469" t="s">
        <v>5</v>
      </c>
      <c r="AA469">
        <v>46</v>
      </c>
      <c r="AB469" s="47">
        <v>36000</v>
      </c>
      <c r="AC469">
        <v>0</v>
      </c>
      <c r="AD469" s="47">
        <v>36000</v>
      </c>
      <c r="AE469" s="47">
        <v>1033.2</v>
      </c>
      <c r="AF469">
        <v>0</v>
      </c>
      <c r="AG469" s="47">
        <v>1094.4000000000001</v>
      </c>
      <c r="AH469" s="47">
        <v>3174.76</v>
      </c>
      <c r="AI469" s="47">
        <v>5302.36</v>
      </c>
      <c r="AJ469" s="47">
        <v>30697.64</v>
      </c>
      <c r="AK469" s="6" t="s">
        <v>786</v>
      </c>
    </row>
    <row r="470" spans="1:37" s="6" customFormat="1" ht="15" x14ac:dyDescent="0.25">
      <c r="A470" s="16">
        <f t="shared" si="143"/>
        <v>447</v>
      </c>
      <c r="B470" s="15" t="s">
        <v>6</v>
      </c>
      <c r="C470" s="14" t="s">
        <v>59</v>
      </c>
      <c r="D470" s="14" t="s">
        <v>5</v>
      </c>
      <c r="E470" s="14" t="s">
        <v>4</v>
      </c>
      <c r="F470" s="14" t="s">
        <v>7</v>
      </c>
      <c r="G470" s="13">
        <v>45078</v>
      </c>
      <c r="H470" s="13">
        <v>45260</v>
      </c>
      <c r="I470" s="12">
        <v>51000</v>
      </c>
      <c r="J470" s="12">
        <v>1995.14</v>
      </c>
      <c r="K470" s="12">
        <v>0</v>
      </c>
      <c r="L470" s="12">
        <f t="shared" si="133"/>
        <v>1463.7</v>
      </c>
      <c r="M470" s="12">
        <f t="shared" si="134"/>
        <v>3620.9999999999995</v>
      </c>
      <c r="N470" s="12">
        <f t="shared" si="135"/>
        <v>586.5</v>
      </c>
      <c r="O470" s="12">
        <f t="shared" si="136"/>
        <v>1550.4</v>
      </c>
      <c r="P470" s="12">
        <f t="shared" si="137"/>
        <v>3615.9</v>
      </c>
      <c r="Q470" s="12"/>
      <c r="R470" s="12">
        <f t="shared" si="138"/>
        <v>10837.5</v>
      </c>
      <c r="S470" s="12">
        <v>0</v>
      </c>
      <c r="T470" s="12">
        <f t="shared" si="139"/>
        <v>5009.2400000000007</v>
      </c>
      <c r="U470" s="12">
        <f t="shared" si="140"/>
        <v>7823.4</v>
      </c>
      <c r="V470" s="12">
        <f t="shared" si="141"/>
        <v>45990.76</v>
      </c>
      <c r="W470" s="49">
        <f t="shared" si="142"/>
        <v>0</v>
      </c>
      <c r="X470">
        <v>1200036190</v>
      </c>
      <c r="Y470" t="s">
        <v>59</v>
      </c>
      <c r="Z470" t="s">
        <v>5</v>
      </c>
      <c r="AA470">
        <v>47</v>
      </c>
      <c r="AB470" s="47">
        <v>51000</v>
      </c>
      <c r="AC470">
        <v>0</v>
      </c>
      <c r="AD470" s="47">
        <v>51000</v>
      </c>
      <c r="AE470" s="47">
        <v>1463.7</v>
      </c>
      <c r="AF470" s="47">
        <v>1995.14</v>
      </c>
      <c r="AG470" s="47">
        <v>1550.4</v>
      </c>
      <c r="AH470">
        <v>0</v>
      </c>
      <c r="AI470" s="47">
        <v>5009.24</v>
      </c>
      <c r="AJ470" s="47">
        <v>45990.76</v>
      </c>
      <c r="AK470" s="6" t="s">
        <v>786</v>
      </c>
    </row>
    <row r="471" spans="1:37" s="6" customFormat="1" ht="15" x14ac:dyDescent="0.25">
      <c r="A471" s="16">
        <f t="shared" si="143"/>
        <v>448</v>
      </c>
      <c r="B471" s="15" t="s">
        <v>6</v>
      </c>
      <c r="C471" s="14" t="s">
        <v>58</v>
      </c>
      <c r="D471" s="14" t="s">
        <v>5</v>
      </c>
      <c r="E471" s="14" t="s">
        <v>4</v>
      </c>
      <c r="F471" s="14" t="s">
        <v>7</v>
      </c>
      <c r="G471" s="13">
        <v>45078</v>
      </c>
      <c r="H471" s="13">
        <v>45260</v>
      </c>
      <c r="I471" s="12">
        <v>51000</v>
      </c>
      <c r="J471" s="12">
        <v>0</v>
      </c>
      <c r="K471" s="12">
        <v>0</v>
      </c>
      <c r="L471" s="12">
        <f t="shared" si="133"/>
        <v>1463.7</v>
      </c>
      <c r="M471" s="12">
        <f t="shared" si="134"/>
        <v>3620.9999999999995</v>
      </c>
      <c r="N471" s="12">
        <f t="shared" si="135"/>
        <v>586.5</v>
      </c>
      <c r="O471" s="12">
        <f t="shared" si="136"/>
        <v>1550.4</v>
      </c>
      <c r="P471" s="12">
        <f t="shared" si="137"/>
        <v>3615.9</v>
      </c>
      <c r="Q471" s="12"/>
      <c r="R471" s="12">
        <f t="shared" si="138"/>
        <v>10837.5</v>
      </c>
      <c r="S471" s="12">
        <v>34019.589999999997</v>
      </c>
      <c r="T471" s="12">
        <f t="shared" si="139"/>
        <v>37033.689999999995</v>
      </c>
      <c r="U471" s="12">
        <f t="shared" si="140"/>
        <v>7823.4</v>
      </c>
      <c r="V471" s="12">
        <f t="shared" si="141"/>
        <v>13966.310000000005</v>
      </c>
      <c r="W471" s="49">
        <f t="shared" si="142"/>
        <v>0</v>
      </c>
      <c r="X471">
        <v>1200094959</v>
      </c>
      <c r="Y471" t="s">
        <v>58</v>
      </c>
      <c r="Z471" t="s">
        <v>5</v>
      </c>
      <c r="AA471">
        <v>48</v>
      </c>
      <c r="AB471" s="47">
        <v>51000</v>
      </c>
      <c r="AC471">
        <v>0</v>
      </c>
      <c r="AD471" s="47">
        <v>51000</v>
      </c>
      <c r="AE471" s="47">
        <v>1463.7</v>
      </c>
      <c r="AF471">
        <v>0</v>
      </c>
      <c r="AG471" s="47">
        <v>1550.4</v>
      </c>
      <c r="AH471" s="47">
        <v>34019.589999999997</v>
      </c>
      <c r="AI471" s="47">
        <v>37033.69</v>
      </c>
      <c r="AJ471" s="47">
        <v>13966.31</v>
      </c>
      <c r="AK471" s="6" t="s">
        <v>786</v>
      </c>
    </row>
    <row r="472" spans="1:37" s="6" customFormat="1" ht="15" x14ac:dyDescent="0.25">
      <c r="A472" s="16">
        <f t="shared" si="143"/>
        <v>449</v>
      </c>
      <c r="B472" s="15" t="s">
        <v>6</v>
      </c>
      <c r="C472" s="14" t="s">
        <v>57</v>
      </c>
      <c r="D472" s="14" t="s">
        <v>5</v>
      </c>
      <c r="E472" s="14" t="s">
        <v>4</v>
      </c>
      <c r="F472" s="14" t="s">
        <v>7</v>
      </c>
      <c r="G472" s="13">
        <v>45078</v>
      </c>
      <c r="H472" s="13">
        <v>45260</v>
      </c>
      <c r="I472" s="12">
        <v>79200</v>
      </c>
      <c r="J472" s="12">
        <v>7212.69</v>
      </c>
      <c r="K472" s="12">
        <v>0</v>
      </c>
      <c r="L472" s="12">
        <f t="shared" si="133"/>
        <v>2273.04</v>
      </c>
      <c r="M472" s="12">
        <f t="shared" si="134"/>
        <v>5623.2</v>
      </c>
      <c r="N472" s="12">
        <f t="shared" si="135"/>
        <v>910.8</v>
      </c>
      <c r="O472" s="12">
        <f t="shared" si="136"/>
        <v>2407.6799999999998</v>
      </c>
      <c r="P472" s="12">
        <f t="shared" si="137"/>
        <v>5615.2800000000007</v>
      </c>
      <c r="Q472" s="12"/>
      <c r="R472" s="12">
        <f t="shared" si="138"/>
        <v>16830</v>
      </c>
      <c r="S472" s="12">
        <v>0</v>
      </c>
      <c r="T472" s="12">
        <f t="shared" si="139"/>
        <v>11893.41</v>
      </c>
      <c r="U472" s="12">
        <f t="shared" si="140"/>
        <v>12149.28</v>
      </c>
      <c r="V472" s="12">
        <f t="shared" si="141"/>
        <v>67306.59</v>
      </c>
      <c r="W472" s="49">
        <f t="shared" si="142"/>
        <v>0</v>
      </c>
      <c r="X472">
        <v>1201069703</v>
      </c>
      <c r="Y472" t="s">
        <v>57</v>
      </c>
      <c r="Z472" t="s">
        <v>5</v>
      </c>
      <c r="AA472">
        <v>50</v>
      </c>
      <c r="AB472" s="47">
        <v>79200</v>
      </c>
      <c r="AC472">
        <v>0</v>
      </c>
      <c r="AD472" s="47">
        <v>79200</v>
      </c>
      <c r="AE472" s="47">
        <v>2273.04</v>
      </c>
      <c r="AF472" s="47">
        <v>7212.69</v>
      </c>
      <c r="AG472" s="47">
        <v>2407.6799999999998</v>
      </c>
      <c r="AH472">
        <v>0</v>
      </c>
      <c r="AI472" s="47">
        <v>11893.41</v>
      </c>
      <c r="AJ472" s="47">
        <v>67306.59</v>
      </c>
      <c r="AK472" s="6" t="s">
        <v>786</v>
      </c>
    </row>
    <row r="473" spans="1:37" s="6" customFormat="1" ht="15" x14ac:dyDescent="0.25">
      <c r="A473" s="16">
        <f t="shared" si="143"/>
        <v>450</v>
      </c>
      <c r="B473" s="15" t="s">
        <v>6</v>
      </c>
      <c r="C473" s="14" t="s">
        <v>56</v>
      </c>
      <c r="D473" s="14" t="s">
        <v>5</v>
      </c>
      <c r="E473" s="14" t="s">
        <v>4</v>
      </c>
      <c r="F473" s="14" t="s">
        <v>7</v>
      </c>
      <c r="G473" s="13">
        <v>45078</v>
      </c>
      <c r="H473" s="13">
        <v>45260</v>
      </c>
      <c r="I473" s="12">
        <v>120000</v>
      </c>
      <c r="J473" s="12">
        <v>16809.87</v>
      </c>
      <c r="K473" s="12">
        <v>0</v>
      </c>
      <c r="L473" s="12">
        <f t="shared" si="133"/>
        <v>3444</v>
      </c>
      <c r="M473" s="12">
        <f t="shared" si="134"/>
        <v>8520</v>
      </c>
      <c r="N473" s="12">
        <f t="shared" si="135"/>
        <v>1380</v>
      </c>
      <c r="O473" s="12">
        <f t="shared" si="136"/>
        <v>3648</v>
      </c>
      <c r="P473" s="12">
        <f t="shared" si="137"/>
        <v>8508</v>
      </c>
      <c r="Q473" s="12"/>
      <c r="R473" s="12">
        <f t="shared" si="138"/>
        <v>25500</v>
      </c>
      <c r="S473" s="12">
        <v>89279.45</v>
      </c>
      <c r="T473" s="12">
        <f t="shared" si="139"/>
        <v>113181.31999999999</v>
      </c>
      <c r="U473" s="12">
        <f t="shared" si="140"/>
        <v>18408</v>
      </c>
      <c r="V473" s="12">
        <f t="shared" si="141"/>
        <v>6818.6800000000076</v>
      </c>
      <c r="W473" s="49">
        <f t="shared" si="142"/>
        <v>7.2759576141834259E-12</v>
      </c>
      <c r="X473">
        <v>1200610192</v>
      </c>
      <c r="Y473" t="s">
        <v>56</v>
      </c>
      <c r="Z473" t="s">
        <v>5</v>
      </c>
      <c r="AA473">
        <v>51</v>
      </c>
      <c r="AB473" s="47">
        <v>120000</v>
      </c>
      <c r="AC473">
        <v>0</v>
      </c>
      <c r="AD473" s="47">
        <v>120000</v>
      </c>
      <c r="AE473" s="47">
        <v>3444</v>
      </c>
      <c r="AF473" s="47">
        <v>16809.87</v>
      </c>
      <c r="AG473" s="47">
        <v>3648</v>
      </c>
      <c r="AH473" s="47">
        <v>89279.45</v>
      </c>
      <c r="AI473" s="47">
        <v>113181.32</v>
      </c>
      <c r="AJ473" s="47">
        <v>6818.68</v>
      </c>
      <c r="AK473" s="6" t="s">
        <v>786</v>
      </c>
    </row>
    <row r="474" spans="1:37" s="6" customFormat="1" ht="15" x14ac:dyDescent="0.25">
      <c r="A474" s="16">
        <f t="shared" si="143"/>
        <v>451</v>
      </c>
      <c r="B474" s="15" t="s">
        <v>6</v>
      </c>
      <c r="C474" s="14" t="s">
        <v>55</v>
      </c>
      <c r="D474" s="14" t="s">
        <v>5</v>
      </c>
      <c r="E474" s="14" t="s">
        <v>4</v>
      </c>
      <c r="F474" s="14" t="s">
        <v>3</v>
      </c>
      <c r="G474" s="13">
        <v>45078</v>
      </c>
      <c r="H474" s="13">
        <v>45260</v>
      </c>
      <c r="I474" s="12">
        <v>54000</v>
      </c>
      <c r="J474" s="12">
        <v>2418.54</v>
      </c>
      <c r="K474" s="12">
        <v>0</v>
      </c>
      <c r="L474" s="12">
        <f t="shared" si="133"/>
        <v>1549.8</v>
      </c>
      <c r="M474" s="12">
        <f t="shared" si="134"/>
        <v>3833.9999999999995</v>
      </c>
      <c r="N474" s="12">
        <f t="shared" si="135"/>
        <v>621</v>
      </c>
      <c r="O474" s="12">
        <f t="shared" si="136"/>
        <v>1641.6</v>
      </c>
      <c r="P474" s="12">
        <f t="shared" si="137"/>
        <v>3828.6000000000004</v>
      </c>
      <c r="Q474" s="12"/>
      <c r="R474" s="12">
        <f t="shared" si="138"/>
        <v>11475</v>
      </c>
      <c r="S474" s="12"/>
      <c r="T474" s="12">
        <f t="shared" si="139"/>
        <v>5609.94</v>
      </c>
      <c r="U474" s="12">
        <f t="shared" si="140"/>
        <v>8283.6</v>
      </c>
      <c r="V474" s="12">
        <f t="shared" si="141"/>
        <v>48390.06</v>
      </c>
      <c r="W474" s="49">
        <f t="shared" si="142"/>
        <v>0</v>
      </c>
      <c r="X474">
        <v>1200458899</v>
      </c>
      <c r="Y474" t="s">
        <v>55</v>
      </c>
      <c r="Z474" t="s">
        <v>5</v>
      </c>
      <c r="AA474">
        <v>52</v>
      </c>
      <c r="AB474" s="47">
        <v>54000</v>
      </c>
      <c r="AC474">
        <v>0</v>
      </c>
      <c r="AD474" s="47">
        <v>54000</v>
      </c>
      <c r="AE474" s="47">
        <v>1549.8</v>
      </c>
      <c r="AF474" s="47">
        <v>2418.54</v>
      </c>
      <c r="AG474" s="47">
        <v>1641.6</v>
      </c>
      <c r="AH474">
        <v>0</v>
      </c>
      <c r="AI474" s="47">
        <v>5609.94</v>
      </c>
      <c r="AJ474" s="47">
        <v>48390.06</v>
      </c>
      <c r="AK474" s="6" t="s">
        <v>786</v>
      </c>
    </row>
    <row r="475" spans="1:37" s="6" customFormat="1" ht="15" x14ac:dyDescent="0.25">
      <c r="A475" s="16">
        <f t="shared" si="143"/>
        <v>452</v>
      </c>
      <c r="B475" s="15" t="s">
        <v>6</v>
      </c>
      <c r="C475" s="14" t="s">
        <v>54</v>
      </c>
      <c r="D475" s="14" t="s">
        <v>5</v>
      </c>
      <c r="E475" s="14" t="s">
        <v>4</v>
      </c>
      <c r="F475" s="14" t="s">
        <v>7</v>
      </c>
      <c r="G475" s="13">
        <v>45078</v>
      </c>
      <c r="H475" s="13">
        <v>45260</v>
      </c>
      <c r="I475" s="12">
        <v>30800</v>
      </c>
      <c r="J475" s="12">
        <v>0</v>
      </c>
      <c r="K475" s="12">
        <v>0</v>
      </c>
      <c r="L475" s="12">
        <f t="shared" ref="L475:L506" si="144">I475*2.87%</f>
        <v>883.96</v>
      </c>
      <c r="M475" s="12">
        <f t="shared" ref="M475:M506" si="145">I475*7.1%</f>
        <v>2186.7999999999997</v>
      </c>
      <c r="N475" s="12">
        <f t="shared" ref="N475:N506" si="146">I475*1.15%</f>
        <v>354.2</v>
      </c>
      <c r="O475" s="12">
        <f t="shared" ref="O475:O506" si="147">I475*3.04%</f>
        <v>936.32</v>
      </c>
      <c r="P475" s="12">
        <f t="shared" ref="P475:P506" si="148">I475*7.09%</f>
        <v>2183.7200000000003</v>
      </c>
      <c r="Q475" s="12"/>
      <c r="R475" s="12">
        <f t="shared" ref="R475:R506" si="149">L475+M475+N475+O475+P475</f>
        <v>6545</v>
      </c>
      <c r="S475" s="12">
        <v>0</v>
      </c>
      <c r="T475" s="12">
        <f t="shared" ref="T475:T506" si="150">+L475+O475+Q475+S475+J475+K475</f>
        <v>1820.2800000000002</v>
      </c>
      <c r="U475" s="12">
        <f t="shared" ref="U475:U506" si="151">+P475+N475+M475</f>
        <v>4724.7199999999993</v>
      </c>
      <c r="V475" s="12">
        <f t="shared" ref="V475:V506" si="152">+I475-T475</f>
        <v>28979.72</v>
      </c>
      <c r="W475" s="49">
        <f t="shared" si="142"/>
        <v>0</v>
      </c>
      <c r="X475">
        <v>40220965228</v>
      </c>
      <c r="Y475" t="s">
        <v>54</v>
      </c>
      <c r="Z475" t="s">
        <v>5</v>
      </c>
      <c r="AA475">
        <v>53</v>
      </c>
      <c r="AB475" s="47">
        <v>30800</v>
      </c>
      <c r="AC475">
        <v>0</v>
      </c>
      <c r="AD475" s="47">
        <v>30800</v>
      </c>
      <c r="AE475">
        <v>883.96</v>
      </c>
      <c r="AF475">
        <v>0</v>
      </c>
      <c r="AG475">
        <v>936.32</v>
      </c>
      <c r="AH475">
        <v>0</v>
      </c>
      <c r="AI475" s="47">
        <v>1820.28</v>
      </c>
      <c r="AJ475" s="47">
        <v>28979.72</v>
      </c>
      <c r="AK475" s="6" t="s">
        <v>786</v>
      </c>
    </row>
    <row r="476" spans="1:37" s="6" customFormat="1" ht="15" x14ac:dyDescent="0.25">
      <c r="A476" s="16">
        <f t="shared" si="143"/>
        <v>453</v>
      </c>
      <c r="B476" s="15" t="s">
        <v>6</v>
      </c>
      <c r="C476" s="14" t="s">
        <v>53</v>
      </c>
      <c r="D476" s="14" t="s">
        <v>5</v>
      </c>
      <c r="E476" s="14" t="s">
        <v>4</v>
      </c>
      <c r="F476" s="14" t="s">
        <v>7</v>
      </c>
      <c r="G476" s="13">
        <v>45078</v>
      </c>
      <c r="H476" s="13">
        <v>45260</v>
      </c>
      <c r="I476" s="12">
        <v>55000</v>
      </c>
      <c r="J476" s="12">
        <v>2559.6799999999998</v>
      </c>
      <c r="K476" s="12">
        <v>0</v>
      </c>
      <c r="L476" s="12">
        <f t="shared" si="144"/>
        <v>1578.5</v>
      </c>
      <c r="M476" s="12">
        <f t="shared" si="145"/>
        <v>3904.9999999999995</v>
      </c>
      <c r="N476" s="12">
        <f t="shared" si="146"/>
        <v>632.5</v>
      </c>
      <c r="O476" s="12">
        <f t="shared" si="147"/>
        <v>1672</v>
      </c>
      <c r="P476" s="12">
        <f t="shared" si="148"/>
        <v>3899.5000000000005</v>
      </c>
      <c r="Q476" s="12"/>
      <c r="R476" s="12">
        <f t="shared" si="149"/>
        <v>11687.5</v>
      </c>
      <c r="S476" s="12">
        <v>0</v>
      </c>
      <c r="T476" s="12">
        <f t="shared" si="150"/>
        <v>5810.18</v>
      </c>
      <c r="U476" s="12">
        <f t="shared" si="151"/>
        <v>8437</v>
      </c>
      <c r="V476" s="12">
        <f t="shared" si="152"/>
        <v>49189.82</v>
      </c>
      <c r="W476" s="49">
        <f t="shared" si="142"/>
        <v>0</v>
      </c>
      <c r="X476">
        <v>1201285820</v>
      </c>
      <c r="Y476" t="s">
        <v>53</v>
      </c>
      <c r="Z476" t="s">
        <v>5</v>
      </c>
      <c r="AA476">
        <v>54</v>
      </c>
      <c r="AB476" s="47">
        <v>55000</v>
      </c>
      <c r="AC476">
        <v>0</v>
      </c>
      <c r="AD476" s="47">
        <v>55000</v>
      </c>
      <c r="AE476" s="47">
        <v>1578.5</v>
      </c>
      <c r="AF476" s="47">
        <v>2559.6799999999998</v>
      </c>
      <c r="AG476" s="47">
        <v>1672</v>
      </c>
      <c r="AH476">
        <v>0</v>
      </c>
      <c r="AI476" s="47">
        <v>5810.18</v>
      </c>
      <c r="AJ476" s="47">
        <v>49189.82</v>
      </c>
      <c r="AK476" s="6" t="s">
        <v>786</v>
      </c>
    </row>
    <row r="477" spans="1:37" s="6" customFormat="1" ht="15" x14ac:dyDescent="0.25">
      <c r="A477" s="16">
        <f t="shared" si="143"/>
        <v>454</v>
      </c>
      <c r="B477" s="15" t="s">
        <v>6</v>
      </c>
      <c r="C477" s="14" t="s">
        <v>52</v>
      </c>
      <c r="D477" s="14" t="s">
        <v>5</v>
      </c>
      <c r="E477" s="14" t="s">
        <v>4</v>
      </c>
      <c r="F477" s="14" t="s">
        <v>3</v>
      </c>
      <c r="G477" s="13">
        <v>45078</v>
      </c>
      <c r="H477" s="13">
        <v>45260</v>
      </c>
      <c r="I477" s="12">
        <v>90000</v>
      </c>
      <c r="J477" s="12">
        <v>9356.27</v>
      </c>
      <c r="K477" s="12">
        <v>0</v>
      </c>
      <c r="L477" s="12">
        <f t="shared" si="144"/>
        <v>2583</v>
      </c>
      <c r="M477" s="12">
        <f t="shared" si="145"/>
        <v>6389.9999999999991</v>
      </c>
      <c r="N477" s="12">
        <f t="shared" si="146"/>
        <v>1035</v>
      </c>
      <c r="O477" s="12">
        <f t="shared" si="147"/>
        <v>2736</v>
      </c>
      <c r="P477" s="12">
        <f t="shared" si="148"/>
        <v>6381</v>
      </c>
      <c r="Q477" s="12">
        <v>1587.38</v>
      </c>
      <c r="R477" s="12">
        <f t="shared" si="149"/>
        <v>19125</v>
      </c>
      <c r="S477" s="12">
        <v>0</v>
      </c>
      <c r="T477" s="12">
        <f t="shared" si="150"/>
        <v>16262.650000000001</v>
      </c>
      <c r="U477" s="12">
        <f t="shared" si="151"/>
        <v>13806</v>
      </c>
      <c r="V477" s="12">
        <f t="shared" si="152"/>
        <v>73737.350000000006</v>
      </c>
      <c r="W477" s="49">
        <f t="shared" si="142"/>
        <v>0</v>
      </c>
      <c r="X477">
        <v>1200778114</v>
      </c>
      <c r="Y477" t="s">
        <v>52</v>
      </c>
      <c r="Z477" t="s">
        <v>5</v>
      </c>
      <c r="AA477">
        <v>56</v>
      </c>
      <c r="AB477" s="47">
        <v>90000</v>
      </c>
      <c r="AC477">
        <v>0</v>
      </c>
      <c r="AD477" s="47">
        <v>90000</v>
      </c>
      <c r="AE477" s="47">
        <v>2583</v>
      </c>
      <c r="AF477" s="47">
        <v>9356.27</v>
      </c>
      <c r="AG477" s="47">
        <v>2736</v>
      </c>
      <c r="AH477" s="47">
        <v>1587.38</v>
      </c>
      <c r="AI477" s="47">
        <v>16262.65</v>
      </c>
      <c r="AJ477" s="47">
        <v>73737.350000000006</v>
      </c>
      <c r="AK477" s="6" t="s">
        <v>786</v>
      </c>
    </row>
    <row r="478" spans="1:37" s="6" customFormat="1" ht="15" x14ac:dyDescent="0.25">
      <c r="A478" s="16">
        <f t="shared" si="143"/>
        <v>455</v>
      </c>
      <c r="B478" s="15" t="s">
        <v>6</v>
      </c>
      <c r="C478" s="14" t="s">
        <v>51</v>
      </c>
      <c r="D478" s="14" t="s">
        <v>5</v>
      </c>
      <c r="E478" s="14" t="s">
        <v>4</v>
      </c>
      <c r="F478" s="14" t="s">
        <v>3</v>
      </c>
      <c r="G478" s="13">
        <v>45078</v>
      </c>
      <c r="H478" s="13">
        <v>45260</v>
      </c>
      <c r="I478" s="12">
        <v>27000</v>
      </c>
      <c r="J478" s="12">
        <v>0</v>
      </c>
      <c r="K478" s="12">
        <v>0</v>
      </c>
      <c r="L478" s="12">
        <f t="shared" si="144"/>
        <v>774.9</v>
      </c>
      <c r="M478" s="12">
        <f t="shared" si="145"/>
        <v>1916.9999999999998</v>
      </c>
      <c r="N478" s="12">
        <f t="shared" si="146"/>
        <v>310.5</v>
      </c>
      <c r="O478" s="12">
        <f t="shared" si="147"/>
        <v>820.8</v>
      </c>
      <c r="P478" s="12">
        <f t="shared" si="148"/>
        <v>1914.3000000000002</v>
      </c>
      <c r="Q478" s="12"/>
      <c r="R478" s="12">
        <f t="shared" si="149"/>
        <v>5737.5</v>
      </c>
      <c r="S478" s="12">
        <v>0</v>
      </c>
      <c r="T478" s="12">
        <f t="shared" si="150"/>
        <v>1595.6999999999998</v>
      </c>
      <c r="U478" s="12">
        <f t="shared" si="151"/>
        <v>4141.8</v>
      </c>
      <c r="V478" s="12">
        <f t="shared" si="152"/>
        <v>25404.3</v>
      </c>
      <c r="W478" s="49">
        <f t="shared" si="142"/>
        <v>0</v>
      </c>
      <c r="X478">
        <v>1200563979</v>
      </c>
      <c r="Y478" t="s">
        <v>51</v>
      </c>
      <c r="Z478" t="s">
        <v>5</v>
      </c>
      <c r="AA478">
        <v>57</v>
      </c>
      <c r="AB478" s="47">
        <v>27000</v>
      </c>
      <c r="AC478">
        <v>0</v>
      </c>
      <c r="AD478" s="47">
        <v>27000</v>
      </c>
      <c r="AE478">
        <v>774.9</v>
      </c>
      <c r="AF478">
        <v>0</v>
      </c>
      <c r="AG478">
        <v>820.8</v>
      </c>
      <c r="AH478">
        <v>0</v>
      </c>
      <c r="AI478" s="47">
        <v>1595.7</v>
      </c>
      <c r="AJ478" s="47">
        <v>25404.3</v>
      </c>
      <c r="AK478" s="6" t="s">
        <v>786</v>
      </c>
    </row>
    <row r="479" spans="1:37" s="6" customFormat="1" ht="15" x14ac:dyDescent="0.25">
      <c r="A479" s="16">
        <f t="shared" si="143"/>
        <v>456</v>
      </c>
      <c r="B479" s="15" t="s">
        <v>6</v>
      </c>
      <c r="C479" s="14" t="s">
        <v>50</v>
      </c>
      <c r="D479" s="14" t="s">
        <v>5</v>
      </c>
      <c r="E479" s="14" t="s">
        <v>4</v>
      </c>
      <c r="F479" s="14" t="s">
        <v>3</v>
      </c>
      <c r="G479" s="13">
        <v>45078</v>
      </c>
      <c r="H479" s="13">
        <v>45260</v>
      </c>
      <c r="I479" s="12">
        <v>12000</v>
      </c>
      <c r="J479" s="12">
        <v>0</v>
      </c>
      <c r="K479" s="12">
        <v>0</v>
      </c>
      <c r="L479" s="12">
        <f t="shared" si="144"/>
        <v>344.4</v>
      </c>
      <c r="M479" s="12">
        <f t="shared" si="145"/>
        <v>851.99999999999989</v>
      </c>
      <c r="N479" s="12">
        <f t="shared" si="146"/>
        <v>138</v>
      </c>
      <c r="O479" s="12">
        <f t="shared" si="147"/>
        <v>364.8</v>
      </c>
      <c r="P479" s="12">
        <f t="shared" si="148"/>
        <v>850.80000000000007</v>
      </c>
      <c r="Q479" s="12"/>
      <c r="R479" s="12">
        <f t="shared" si="149"/>
        <v>2550</v>
      </c>
      <c r="S479" s="12">
        <v>0</v>
      </c>
      <c r="T479" s="12">
        <f t="shared" si="150"/>
        <v>709.2</v>
      </c>
      <c r="U479" s="12">
        <f t="shared" si="151"/>
        <v>1840.8</v>
      </c>
      <c r="V479" s="12">
        <f t="shared" si="152"/>
        <v>11290.8</v>
      </c>
      <c r="W479" s="49">
        <f t="shared" si="142"/>
        <v>0</v>
      </c>
      <c r="X479">
        <v>1200004248</v>
      </c>
      <c r="Y479" t="s">
        <v>50</v>
      </c>
      <c r="Z479" t="s">
        <v>5</v>
      </c>
      <c r="AA479">
        <v>58</v>
      </c>
      <c r="AB479" s="47">
        <v>12000</v>
      </c>
      <c r="AC479">
        <v>0</v>
      </c>
      <c r="AD479" s="47">
        <v>12000</v>
      </c>
      <c r="AE479">
        <v>344.4</v>
      </c>
      <c r="AF479">
        <v>0</v>
      </c>
      <c r="AG479">
        <v>364.8</v>
      </c>
      <c r="AH479">
        <v>0</v>
      </c>
      <c r="AI479">
        <v>709.2</v>
      </c>
      <c r="AJ479" s="47">
        <v>11290.8</v>
      </c>
      <c r="AK479" s="6" t="s">
        <v>787</v>
      </c>
    </row>
    <row r="480" spans="1:37" s="6" customFormat="1" ht="15" x14ac:dyDescent="0.25">
      <c r="A480" s="16">
        <f t="shared" si="143"/>
        <v>457</v>
      </c>
      <c r="B480" s="15" t="s">
        <v>6</v>
      </c>
      <c r="C480" s="14" t="s">
        <v>49</v>
      </c>
      <c r="D480" s="14" t="s">
        <v>5</v>
      </c>
      <c r="E480" s="14" t="s">
        <v>4</v>
      </c>
      <c r="F480" s="14" t="s">
        <v>7</v>
      </c>
      <c r="G480" s="13">
        <v>45078</v>
      </c>
      <c r="H480" s="13">
        <v>45260</v>
      </c>
      <c r="I480" s="12">
        <v>117000</v>
      </c>
      <c r="J480" s="12">
        <v>16104.19</v>
      </c>
      <c r="K480" s="12">
        <v>0</v>
      </c>
      <c r="L480" s="12">
        <f t="shared" si="144"/>
        <v>3357.9</v>
      </c>
      <c r="M480" s="12">
        <f t="shared" si="145"/>
        <v>8307</v>
      </c>
      <c r="N480" s="12">
        <f t="shared" si="146"/>
        <v>1345.5</v>
      </c>
      <c r="O480" s="12">
        <f t="shared" si="147"/>
        <v>3556.8</v>
      </c>
      <c r="P480" s="12">
        <f t="shared" si="148"/>
        <v>8295.3000000000011</v>
      </c>
      <c r="Q480" s="12"/>
      <c r="R480" s="12">
        <f t="shared" si="149"/>
        <v>24862.5</v>
      </c>
      <c r="S480" s="12">
        <v>48696.87</v>
      </c>
      <c r="T480" s="12">
        <f t="shared" si="150"/>
        <v>71715.760000000009</v>
      </c>
      <c r="U480" s="12">
        <f t="shared" si="151"/>
        <v>17947.800000000003</v>
      </c>
      <c r="V480" s="12">
        <f t="shared" si="152"/>
        <v>45284.239999999991</v>
      </c>
      <c r="W480" s="49">
        <f t="shared" si="142"/>
        <v>0</v>
      </c>
      <c r="X480">
        <v>1200161675</v>
      </c>
      <c r="Y480" t="s">
        <v>49</v>
      </c>
      <c r="Z480" t="s">
        <v>5</v>
      </c>
      <c r="AA480">
        <v>59</v>
      </c>
      <c r="AB480" s="47">
        <v>117000</v>
      </c>
      <c r="AC480">
        <v>0</v>
      </c>
      <c r="AD480" s="47">
        <v>117000</v>
      </c>
      <c r="AE480" s="47">
        <v>3357.9</v>
      </c>
      <c r="AF480" s="47">
        <v>16104.19</v>
      </c>
      <c r="AG480" s="47">
        <v>3556.8</v>
      </c>
      <c r="AH480" s="47">
        <v>48696.87</v>
      </c>
      <c r="AI480" s="47">
        <v>71715.759999999995</v>
      </c>
      <c r="AJ480" s="47">
        <v>45284.24</v>
      </c>
      <c r="AK480" s="6" t="s">
        <v>787</v>
      </c>
    </row>
    <row r="481" spans="1:37" s="6" customFormat="1" ht="15" x14ac:dyDescent="0.25">
      <c r="A481" s="16">
        <f t="shared" si="143"/>
        <v>458</v>
      </c>
      <c r="B481" s="15" t="s">
        <v>6</v>
      </c>
      <c r="C481" s="14" t="s">
        <v>48</v>
      </c>
      <c r="D481" s="14" t="s">
        <v>5</v>
      </c>
      <c r="E481" s="14" t="s">
        <v>4</v>
      </c>
      <c r="F481" s="14" t="s">
        <v>7</v>
      </c>
      <c r="G481" s="13">
        <v>45078</v>
      </c>
      <c r="H481" s="13">
        <v>45260</v>
      </c>
      <c r="I481" s="12">
        <v>120000</v>
      </c>
      <c r="J481" s="12">
        <v>16809.87</v>
      </c>
      <c r="K481" s="12">
        <v>0</v>
      </c>
      <c r="L481" s="12">
        <f t="shared" si="144"/>
        <v>3444</v>
      </c>
      <c r="M481" s="12">
        <f t="shared" si="145"/>
        <v>8520</v>
      </c>
      <c r="N481" s="12">
        <f t="shared" si="146"/>
        <v>1380</v>
      </c>
      <c r="O481" s="12">
        <f t="shared" si="147"/>
        <v>3648</v>
      </c>
      <c r="P481" s="12">
        <f t="shared" si="148"/>
        <v>8508</v>
      </c>
      <c r="Q481" s="12"/>
      <c r="R481" s="12">
        <f t="shared" si="149"/>
        <v>25500</v>
      </c>
      <c r="S481" s="12">
        <v>0</v>
      </c>
      <c r="T481" s="12">
        <f t="shared" si="150"/>
        <v>23901.87</v>
      </c>
      <c r="U481" s="12">
        <f t="shared" si="151"/>
        <v>18408</v>
      </c>
      <c r="V481" s="12">
        <f t="shared" si="152"/>
        <v>96098.13</v>
      </c>
      <c r="W481" s="49">
        <f t="shared" si="142"/>
        <v>0</v>
      </c>
      <c r="X481">
        <v>5000002138</v>
      </c>
      <c r="Y481" t="s">
        <v>48</v>
      </c>
      <c r="Z481" t="s">
        <v>5</v>
      </c>
      <c r="AA481">
        <v>60</v>
      </c>
      <c r="AB481" s="47">
        <v>120000</v>
      </c>
      <c r="AC481">
        <v>0</v>
      </c>
      <c r="AD481" s="47">
        <v>120000</v>
      </c>
      <c r="AE481" s="47">
        <v>3444</v>
      </c>
      <c r="AF481" s="47">
        <v>16809.87</v>
      </c>
      <c r="AG481" s="47">
        <v>3648</v>
      </c>
      <c r="AH481">
        <v>0</v>
      </c>
      <c r="AI481" s="47">
        <v>23901.87</v>
      </c>
      <c r="AJ481" s="47">
        <v>96098.13</v>
      </c>
      <c r="AK481" s="6" t="s">
        <v>787</v>
      </c>
    </row>
    <row r="482" spans="1:37" s="6" customFormat="1" ht="15" x14ac:dyDescent="0.25">
      <c r="A482" s="16">
        <f t="shared" si="143"/>
        <v>459</v>
      </c>
      <c r="B482" s="15" t="s">
        <v>6</v>
      </c>
      <c r="C482" s="14" t="s">
        <v>47</v>
      </c>
      <c r="D482" s="14" t="s">
        <v>5</v>
      </c>
      <c r="E482" s="14" t="s">
        <v>4</v>
      </c>
      <c r="F482" s="14" t="s">
        <v>3</v>
      </c>
      <c r="G482" s="13">
        <v>45078</v>
      </c>
      <c r="H482" s="13">
        <v>45260</v>
      </c>
      <c r="I482" s="12">
        <v>36000</v>
      </c>
      <c r="J482" s="12">
        <v>0</v>
      </c>
      <c r="K482" s="12">
        <v>0</v>
      </c>
      <c r="L482" s="12">
        <f t="shared" si="144"/>
        <v>1033.2</v>
      </c>
      <c r="M482" s="12">
        <f t="shared" si="145"/>
        <v>2555.9999999999995</v>
      </c>
      <c r="N482" s="12">
        <f t="shared" si="146"/>
        <v>414</v>
      </c>
      <c r="O482" s="12">
        <f t="shared" si="147"/>
        <v>1094.4000000000001</v>
      </c>
      <c r="P482" s="12">
        <f t="shared" si="148"/>
        <v>2552.4</v>
      </c>
      <c r="Q482" s="12"/>
      <c r="R482" s="12">
        <f t="shared" si="149"/>
        <v>7650</v>
      </c>
      <c r="S482" s="12">
        <v>0</v>
      </c>
      <c r="T482" s="12">
        <f t="shared" si="150"/>
        <v>2127.6000000000004</v>
      </c>
      <c r="U482" s="12">
        <f t="shared" si="151"/>
        <v>5522.4</v>
      </c>
      <c r="V482" s="12">
        <f t="shared" si="152"/>
        <v>33872.400000000001</v>
      </c>
      <c r="W482" s="49">
        <f t="shared" si="142"/>
        <v>0</v>
      </c>
      <c r="X482">
        <v>1200842456</v>
      </c>
      <c r="Y482" t="s">
        <v>47</v>
      </c>
      <c r="Z482" t="s">
        <v>5</v>
      </c>
      <c r="AA482">
        <v>61</v>
      </c>
      <c r="AB482" s="47">
        <v>36000</v>
      </c>
      <c r="AC482">
        <v>0</v>
      </c>
      <c r="AD482" s="47">
        <v>36000</v>
      </c>
      <c r="AE482" s="47">
        <v>1033.2</v>
      </c>
      <c r="AF482">
        <v>0</v>
      </c>
      <c r="AG482" s="47">
        <v>1094.4000000000001</v>
      </c>
      <c r="AH482">
        <v>0</v>
      </c>
      <c r="AI482" s="47">
        <v>2127.6</v>
      </c>
      <c r="AJ482" s="47">
        <v>33872.400000000001</v>
      </c>
      <c r="AK482" s="6" t="s">
        <v>787</v>
      </c>
    </row>
    <row r="483" spans="1:37" s="6" customFormat="1" ht="15" x14ac:dyDescent="0.25">
      <c r="A483" s="16">
        <f t="shared" si="143"/>
        <v>460</v>
      </c>
      <c r="B483" s="15" t="s">
        <v>6</v>
      </c>
      <c r="C483" s="14" t="s">
        <v>46</v>
      </c>
      <c r="D483" s="14" t="s">
        <v>5</v>
      </c>
      <c r="E483" s="14" t="s">
        <v>4</v>
      </c>
      <c r="F483" s="14" t="s">
        <v>3</v>
      </c>
      <c r="G483" s="13">
        <v>45078</v>
      </c>
      <c r="H483" s="13">
        <v>45260</v>
      </c>
      <c r="I483" s="12">
        <v>120000</v>
      </c>
      <c r="J483" s="12">
        <v>16809.87</v>
      </c>
      <c r="K483" s="12">
        <v>0</v>
      </c>
      <c r="L483" s="12">
        <f t="shared" si="144"/>
        <v>3444</v>
      </c>
      <c r="M483" s="12">
        <f t="shared" si="145"/>
        <v>8520</v>
      </c>
      <c r="N483" s="12">
        <f t="shared" si="146"/>
        <v>1380</v>
      </c>
      <c r="O483" s="12">
        <f t="shared" si="147"/>
        <v>3648</v>
      </c>
      <c r="P483" s="12">
        <f t="shared" si="148"/>
        <v>8508</v>
      </c>
      <c r="Q483" s="12"/>
      <c r="R483" s="12">
        <f t="shared" si="149"/>
        <v>25500</v>
      </c>
      <c r="S483" s="12">
        <v>0</v>
      </c>
      <c r="T483" s="12">
        <f t="shared" si="150"/>
        <v>23901.87</v>
      </c>
      <c r="U483" s="12">
        <f t="shared" si="151"/>
        <v>18408</v>
      </c>
      <c r="V483" s="12">
        <f t="shared" si="152"/>
        <v>96098.13</v>
      </c>
      <c r="W483" s="49">
        <f t="shared" si="142"/>
        <v>0</v>
      </c>
      <c r="X483">
        <v>1000036846</v>
      </c>
      <c r="Y483" t="s">
        <v>46</v>
      </c>
      <c r="Z483" t="s">
        <v>5</v>
      </c>
      <c r="AA483">
        <v>62</v>
      </c>
      <c r="AB483" s="47">
        <v>120000</v>
      </c>
      <c r="AC483">
        <v>0</v>
      </c>
      <c r="AD483" s="47">
        <v>120000</v>
      </c>
      <c r="AE483" s="47">
        <v>3444</v>
      </c>
      <c r="AF483" s="47">
        <v>16809.87</v>
      </c>
      <c r="AG483" s="47">
        <v>3648</v>
      </c>
      <c r="AH483">
        <v>0</v>
      </c>
      <c r="AI483" s="47">
        <v>23901.87</v>
      </c>
      <c r="AJ483" s="47">
        <v>96098.13</v>
      </c>
      <c r="AK483" s="6" t="s">
        <v>787</v>
      </c>
    </row>
    <row r="484" spans="1:37" s="6" customFormat="1" ht="15" x14ac:dyDescent="0.25">
      <c r="A484" s="16">
        <f t="shared" si="143"/>
        <v>461</v>
      </c>
      <c r="B484" s="15" t="s">
        <v>6</v>
      </c>
      <c r="C484" s="14" t="s">
        <v>45</v>
      </c>
      <c r="D484" s="14" t="s">
        <v>5</v>
      </c>
      <c r="E484" s="14" t="s">
        <v>4</v>
      </c>
      <c r="F484" s="14" t="s">
        <v>7</v>
      </c>
      <c r="G484" s="13">
        <v>45078</v>
      </c>
      <c r="H484" s="13">
        <v>45260</v>
      </c>
      <c r="I484" s="12">
        <v>60000</v>
      </c>
      <c r="J484" s="12">
        <v>3486.68</v>
      </c>
      <c r="K484" s="12">
        <v>0</v>
      </c>
      <c r="L484" s="12">
        <f t="shared" si="144"/>
        <v>1722</v>
      </c>
      <c r="M484" s="12">
        <f t="shared" si="145"/>
        <v>4260</v>
      </c>
      <c r="N484" s="12">
        <f t="shared" si="146"/>
        <v>690</v>
      </c>
      <c r="O484" s="12">
        <f t="shared" si="147"/>
        <v>1824</v>
      </c>
      <c r="P484" s="12">
        <f t="shared" si="148"/>
        <v>4254</v>
      </c>
      <c r="Q484" s="12"/>
      <c r="R484" s="12">
        <f t="shared" si="149"/>
        <v>12750</v>
      </c>
      <c r="S484" s="12">
        <v>0</v>
      </c>
      <c r="T484" s="12">
        <f t="shared" si="150"/>
        <v>7032.68</v>
      </c>
      <c r="U484" s="12">
        <f t="shared" si="151"/>
        <v>9204</v>
      </c>
      <c r="V484" s="12">
        <f t="shared" si="152"/>
        <v>52967.32</v>
      </c>
      <c r="W484" s="49">
        <f t="shared" si="142"/>
        <v>0</v>
      </c>
      <c r="X484">
        <v>1200501318</v>
      </c>
      <c r="Y484" t="s">
        <v>45</v>
      </c>
      <c r="Z484" t="s">
        <v>5</v>
      </c>
      <c r="AA484">
        <v>63</v>
      </c>
      <c r="AB484" s="47">
        <v>60000</v>
      </c>
      <c r="AC484">
        <v>0</v>
      </c>
      <c r="AD484" s="47">
        <v>60000</v>
      </c>
      <c r="AE484" s="47">
        <v>1722</v>
      </c>
      <c r="AF484" s="47">
        <v>3486.68</v>
      </c>
      <c r="AG484" s="47">
        <v>1824</v>
      </c>
      <c r="AH484">
        <v>0</v>
      </c>
      <c r="AI484" s="47">
        <v>7032.68</v>
      </c>
      <c r="AJ484" s="47">
        <v>52967.32</v>
      </c>
      <c r="AK484" s="6" t="s">
        <v>787</v>
      </c>
    </row>
    <row r="485" spans="1:37" s="6" customFormat="1" ht="15" x14ac:dyDescent="0.25">
      <c r="A485" s="16">
        <f t="shared" si="143"/>
        <v>462</v>
      </c>
      <c r="B485" s="15" t="s">
        <v>6</v>
      </c>
      <c r="C485" s="14" t="s">
        <v>44</v>
      </c>
      <c r="D485" s="14" t="s">
        <v>5</v>
      </c>
      <c r="E485" s="14" t="s">
        <v>4</v>
      </c>
      <c r="F485" s="14" t="s">
        <v>7</v>
      </c>
      <c r="G485" s="13">
        <v>45078</v>
      </c>
      <c r="H485" s="13">
        <v>45260</v>
      </c>
      <c r="I485" s="12">
        <v>30000</v>
      </c>
      <c r="J485" s="12">
        <v>0</v>
      </c>
      <c r="K485" s="12">
        <v>0</v>
      </c>
      <c r="L485" s="12">
        <f t="shared" si="144"/>
        <v>861</v>
      </c>
      <c r="M485" s="12">
        <f t="shared" si="145"/>
        <v>2130</v>
      </c>
      <c r="N485" s="12">
        <f t="shared" si="146"/>
        <v>345</v>
      </c>
      <c r="O485" s="12">
        <f t="shared" si="147"/>
        <v>912</v>
      </c>
      <c r="P485" s="12">
        <f t="shared" si="148"/>
        <v>2127</v>
      </c>
      <c r="Q485" s="12"/>
      <c r="R485" s="12">
        <f t="shared" si="149"/>
        <v>6375</v>
      </c>
      <c r="S485" s="12">
        <v>0</v>
      </c>
      <c r="T485" s="12">
        <f t="shared" si="150"/>
        <v>1773</v>
      </c>
      <c r="U485" s="12">
        <f t="shared" si="151"/>
        <v>4602</v>
      </c>
      <c r="V485" s="12">
        <f t="shared" si="152"/>
        <v>28227</v>
      </c>
      <c r="W485" s="49">
        <f t="shared" si="142"/>
        <v>0</v>
      </c>
      <c r="X485">
        <v>7500014605</v>
      </c>
      <c r="Y485" t="s">
        <v>44</v>
      </c>
      <c r="Z485" t="s">
        <v>5</v>
      </c>
      <c r="AA485">
        <v>65</v>
      </c>
      <c r="AB485" s="47">
        <v>30000</v>
      </c>
      <c r="AC485">
        <v>0</v>
      </c>
      <c r="AD485" s="47">
        <v>30000</v>
      </c>
      <c r="AE485">
        <v>861</v>
      </c>
      <c r="AF485">
        <v>0</v>
      </c>
      <c r="AG485">
        <v>912</v>
      </c>
      <c r="AH485">
        <v>0</v>
      </c>
      <c r="AI485" s="47">
        <v>1773</v>
      </c>
      <c r="AJ485" s="47">
        <v>28227</v>
      </c>
      <c r="AK485" s="6" t="s">
        <v>787</v>
      </c>
    </row>
    <row r="486" spans="1:37" s="6" customFormat="1" ht="15" x14ac:dyDescent="0.25">
      <c r="A486" s="16">
        <f t="shared" si="143"/>
        <v>463</v>
      </c>
      <c r="B486" s="15" t="s">
        <v>6</v>
      </c>
      <c r="C486" s="14" t="s">
        <v>43</v>
      </c>
      <c r="D486" s="14" t="s">
        <v>5</v>
      </c>
      <c r="E486" s="14" t="s">
        <v>4</v>
      </c>
      <c r="F486" s="14" t="s">
        <v>3</v>
      </c>
      <c r="G486" s="13">
        <v>45078</v>
      </c>
      <c r="H486" s="13">
        <v>45260</v>
      </c>
      <c r="I486" s="12">
        <v>12000</v>
      </c>
      <c r="J486" s="12">
        <v>0</v>
      </c>
      <c r="K486" s="12">
        <v>0</v>
      </c>
      <c r="L486" s="12">
        <f t="shared" si="144"/>
        <v>344.4</v>
      </c>
      <c r="M486" s="12">
        <f t="shared" si="145"/>
        <v>851.99999999999989</v>
      </c>
      <c r="N486" s="12">
        <f t="shared" si="146"/>
        <v>138</v>
      </c>
      <c r="O486" s="12">
        <f t="shared" si="147"/>
        <v>364.8</v>
      </c>
      <c r="P486" s="12">
        <f t="shared" si="148"/>
        <v>850.80000000000007</v>
      </c>
      <c r="Q486" s="12"/>
      <c r="R486" s="12">
        <f t="shared" si="149"/>
        <v>2550</v>
      </c>
      <c r="S486" s="12">
        <v>0</v>
      </c>
      <c r="T486" s="12">
        <f t="shared" si="150"/>
        <v>709.2</v>
      </c>
      <c r="U486" s="12">
        <f t="shared" si="151"/>
        <v>1840.8</v>
      </c>
      <c r="V486" s="12">
        <f t="shared" si="152"/>
        <v>11290.8</v>
      </c>
      <c r="W486" s="49">
        <f t="shared" si="142"/>
        <v>0</v>
      </c>
      <c r="X486">
        <v>1200673141</v>
      </c>
      <c r="Y486" t="s">
        <v>43</v>
      </c>
      <c r="Z486" t="s">
        <v>5</v>
      </c>
      <c r="AA486">
        <v>66</v>
      </c>
      <c r="AB486" s="47">
        <v>12000</v>
      </c>
      <c r="AC486">
        <v>0</v>
      </c>
      <c r="AD486" s="47">
        <v>12000</v>
      </c>
      <c r="AE486">
        <v>344.4</v>
      </c>
      <c r="AF486">
        <v>0</v>
      </c>
      <c r="AG486">
        <v>364.8</v>
      </c>
      <c r="AH486">
        <v>0</v>
      </c>
      <c r="AI486">
        <v>709.2</v>
      </c>
      <c r="AJ486" s="47">
        <v>11290.8</v>
      </c>
      <c r="AK486" s="6" t="s">
        <v>787</v>
      </c>
    </row>
    <row r="487" spans="1:37" s="6" customFormat="1" ht="15" x14ac:dyDescent="0.25">
      <c r="A487" s="16">
        <f t="shared" si="143"/>
        <v>464</v>
      </c>
      <c r="B487" s="15" t="s">
        <v>6</v>
      </c>
      <c r="C487" s="14" t="s">
        <v>42</v>
      </c>
      <c r="D487" s="14" t="s">
        <v>5</v>
      </c>
      <c r="E487" s="14" t="s">
        <v>4</v>
      </c>
      <c r="F487" s="14" t="s">
        <v>7</v>
      </c>
      <c r="G487" s="13">
        <v>45078</v>
      </c>
      <c r="H487" s="13">
        <v>45260</v>
      </c>
      <c r="I487" s="12">
        <v>18000</v>
      </c>
      <c r="J487" s="12">
        <v>0</v>
      </c>
      <c r="K487" s="12">
        <v>0</v>
      </c>
      <c r="L487" s="12">
        <f t="shared" si="144"/>
        <v>516.6</v>
      </c>
      <c r="M487" s="12">
        <f t="shared" si="145"/>
        <v>1277.9999999999998</v>
      </c>
      <c r="N487" s="12">
        <f t="shared" si="146"/>
        <v>207</v>
      </c>
      <c r="O487" s="12">
        <f t="shared" si="147"/>
        <v>547.20000000000005</v>
      </c>
      <c r="P487" s="12">
        <f t="shared" si="148"/>
        <v>1276.2</v>
      </c>
      <c r="Q487" s="12"/>
      <c r="R487" s="12">
        <f t="shared" si="149"/>
        <v>3825</v>
      </c>
      <c r="S487" s="12">
        <v>777.83</v>
      </c>
      <c r="T487" s="12">
        <f t="shared" si="150"/>
        <v>1841.63</v>
      </c>
      <c r="U487" s="12">
        <f t="shared" si="151"/>
        <v>2761.2</v>
      </c>
      <c r="V487" s="12">
        <f t="shared" si="152"/>
        <v>16158.369999999999</v>
      </c>
      <c r="W487" s="49">
        <f t="shared" si="142"/>
        <v>0</v>
      </c>
      <c r="X487">
        <v>1700187410</v>
      </c>
      <c r="Y487" t="s">
        <v>42</v>
      </c>
      <c r="Z487" t="s">
        <v>5</v>
      </c>
      <c r="AA487">
        <v>68</v>
      </c>
      <c r="AB487" s="47">
        <v>18000</v>
      </c>
      <c r="AC487">
        <v>0</v>
      </c>
      <c r="AD487" s="47">
        <v>18000</v>
      </c>
      <c r="AE487">
        <v>516.6</v>
      </c>
      <c r="AF487">
        <v>0</v>
      </c>
      <c r="AG487">
        <v>547.20000000000005</v>
      </c>
      <c r="AH487">
        <v>777.83</v>
      </c>
      <c r="AI487" s="47">
        <v>1841.63</v>
      </c>
      <c r="AJ487" s="47">
        <v>16158.37</v>
      </c>
      <c r="AK487" s="6" t="s">
        <v>787</v>
      </c>
    </row>
    <row r="488" spans="1:37" s="6" customFormat="1" ht="15" x14ac:dyDescent="0.25">
      <c r="A488" s="16">
        <f t="shared" si="143"/>
        <v>465</v>
      </c>
      <c r="B488" s="15" t="s">
        <v>6</v>
      </c>
      <c r="C488" s="14" t="s">
        <v>41</v>
      </c>
      <c r="D488" s="14" t="s">
        <v>5</v>
      </c>
      <c r="E488" s="14" t="s">
        <v>4</v>
      </c>
      <c r="F488" s="14" t="s">
        <v>7</v>
      </c>
      <c r="G488" s="13">
        <v>45078</v>
      </c>
      <c r="H488" s="13">
        <v>45260</v>
      </c>
      <c r="I488" s="12">
        <v>81000</v>
      </c>
      <c r="J488" s="12">
        <v>0</v>
      </c>
      <c r="K488" s="12">
        <v>0</v>
      </c>
      <c r="L488" s="12">
        <f t="shared" si="144"/>
        <v>2324.6999999999998</v>
      </c>
      <c r="M488" s="12">
        <f t="shared" si="145"/>
        <v>5750.9999999999991</v>
      </c>
      <c r="N488" s="12">
        <f t="shared" si="146"/>
        <v>931.5</v>
      </c>
      <c r="O488" s="12">
        <f t="shared" si="147"/>
        <v>2462.4</v>
      </c>
      <c r="P488" s="12">
        <f t="shared" si="148"/>
        <v>5742.9000000000005</v>
      </c>
      <c r="Q488" s="12"/>
      <c r="R488" s="12">
        <f t="shared" si="149"/>
        <v>17212.5</v>
      </c>
      <c r="S488" s="12">
        <v>0</v>
      </c>
      <c r="T488" s="12">
        <f t="shared" si="150"/>
        <v>4787.1000000000004</v>
      </c>
      <c r="U488" s="12">
        <f t="shared" si="151"/>
        <v>12425.4</v>
      </c>
      <c r="V488" s="12">
        <f t="shared" si="152"/>
        <v>76212.899999999994</v>
      </c>
      <c r="W488" s="49">
        <f t="shared" si="142"/>
        <v>0</v>
      </c>
      <c r="X488">
        <v>1201074620</v>
      </c>
      <c r="Y488" t="s">
        <v>41</v>
      </c>
      <c r="Z488" t="s">
        <v>5</v>
      </c>
      <c r="AA488">
        <v>72</v>
      </c>
      <c r="AB488" s="47">
        <v>81000</v>
      </c>
      <c r="AC488">
        <v>0</v>
      </c>
      <c r="AD488" s="47">
        <v>81000</v>
      </c>
      <c r="AE488" s="47">
        <v>2324.6999999999998</v>
      </c>
      <c r="AF488">
        <v>0</v>
      </c>
      <c r="AG488" s="47">
        <v>2462.4</v>
      </c>
      <c r="AH488">
        <v>0</v>
      </c>
      <c r="AI488" s="47">
        <v>4787.1000000000004</v>
      </c>
      <c r="AJ488" s="47">
        <v>76212.899999999994</v>
      </c>
      <c r="AK488" s="6" t="s">
        <v>787</v>
      </c>
    </row>
    <row r="489" spans="1:37" s="6" customFormat="1" ht="15" x14ac:dyDescent="0.25">
      <c r="A489" s="16">
        <f t="shared" si="143"/>
        <v>466</v>
      </c>
      <c r="B489" s="15" t="s">
        <v>6</v>
      </c>
      <c r="C489" s="14" t="s">
        <v>40</v>
      </c>
      <c r="D489" s="14" t="s">
        <v>5</v>
      </c>
      <c r="E489" s="14" t="s">
        <v>4</v>
      </c>
      <c r="F489" s="14" t="s">
        <v>7</v>
      </c>
      <c r="G489" s="13">
        <v>45078</v>
      </c>
      <c r="H489" s="13">
        <v>45260</v>
      </c>
      <c r="I489" s="12">
        <v>30800</v>
      </c>
      <c r="J489" s="12">
        <v>0</v>
      </c>
      <c r="K489" s="12">
        <v>0</v>
      </c>
      <c r="L489" s="12">
        <f t="shared" si="144"/>
        <v>883.96</v>
      </c>
      <c r="M489" s="12">
        <f t="shared" si="145"/>
        <v>2186.7999999999997</v>
      </c>
      <c r="N489" s="12">
        <f t="shared" si="146"/>
        <v>354.2</v>
      </c>
      <c r="O489" s="12">
        <f t="shared" si="147"/>
        <v>936.32</v>
      </c>
      <c r="P489" s="12">
        <f t="shared" si="148"/>
        <v>2183.7200000000003</v>
      </c>
      <c r="Q489" s="12"/>
      <c r="R489" s="12">
        <f t="shared" si="149"/>
        <v>6545</v>
      </c>
      <c r="S489" s="12">
        <v>0</v>
      </c>
      <c r="T489" s="12">
        <f t="shared" si="150"/>
        <v>1820.2800000000002</v>
      </c>
      <c r="U489" s="12">
        <f t="shared" si="151"/>
        <v>4724.7199999999993</v>
      </c>
      <c r="V489" s="12">
        <f t="shared" si="152"/>
        <v>28979.72</v>
      </c>
      <c r="W489" s="49">
        <f t="shared" si="142"/>
        <v>0</v>
      </c>
      <c r="X489">
        <v>1200677779</v>
      </c>
      <c r="Y489" t="s">
        <v>40</v>
      </c>
      <c r="Z489" t="s">
        <v>5</v>
      </c>
      <c r="AA489">
        <v>73</v>
      </c>
      <c r="AB489" s="47">
        <v>30800</v>
      </c>
      <c r="AC489">
        <v>0</v>
      </c>
      <c r="AD489" s="47">
        <v>30800</v>
      </c>
      <c r="AE489">
        <v>883.96</v>
      </c>
      <c r="AF489">
        <v>0</v>
      </c>
      <c r="AG489">
        <v>936.32</v>
      </c>
      <c r="AH489">
        <v>0</v>
      </c>
      <c r="AI489" s="47">
        <v>1820.28</v>
      </c>
      <c r="AJ489" s="47">
        <v>28979.72</v>
      </c>
      <c r="AK489" s="6" t="s">
        <v>787</v>
      </c>
    </row>
    <row r="490" spans="1:37" s="6" customFormat="1" ht="15" x14ac:dyDescent="0.25">
      <c r="A490" s="16">
        <f t="shared" si="143"/>
        <v>467</v>
      </c>
      <c r="B490" s="15" t="s">
        <v>6</v>
      </c>
      <c r="C490" s="14" t="s">
        <v>39</v>
      </c>
      <c r="D490" s="14" t="s">
        <v>5</v>
      </c>
      <c r="E490" s="14" t="s">
        <v>4</v>
      </c>
      <c r="F490" s="14" t="s">
        <v>3</v>
      </c>
      <c r="G490" s="13">
        <v>45078</v>
      </c>
      <c r="H490" s="13">
        <v>45260</v>
      </c>
      <c r="I490" s="12">
        <v>31680</v>
      </c>
      <c r="J490" s="12">
        <v>0</v>
      </c>
      <c r="K490" s="12">
        <v>0</v>
      </c>
      <c r="L490" s="12">
        <f t="shared" si="144"/>
        <v>909.21600000000001</v>
      </c>
      <c r="M490" s="12">
        <f t="shared" si="145"/>
        <v>2249.2799999999997</v>
      </c>
      <c r="N490" s="12">
        <f t="shared" si="146"/>
        <v>364.32</v>
      </c>
      <c r="O490" s="12">
        <f t="shared" si="147"/>
        <v>963.072</v>
      </c>
      <c r="P490" s="12">
        <f t="shared" si="148"/>
        <v>2246.1120000000001</v>
      </c>
      <c r="Q490" s="12"/>
      <c r="R490" s="12">
        <f t="shared" si="149"/>
        <v>6732</v>
      </c>
      <c r="S490" s="12">
        <v>0</v>
      </c>
      <c r="T490" s="12">
        <f t="shared" si="150"/>
        <v>1872.288</v>
      </c>
      <c r="U490" s="12">
        <f t="shared" si="151"/>
        <v>4859.7119999999995</v>
      </c>
      <c r="V490" s="12">
        <f t="shared" si="152"/>
        <v>29807.712</v>
      </c>
      <c r="W490" s="49">
        <f t="shared" si="142"/>
        <v>2.0000000004074536E-3</v>
      </c>
      <c r="X490">
        <v>1201076732</v>
      </c>
      <c r="Y490" t="s">
        <v>39</v>
      </c>
      <c r="Z490" t="s">
        <v>5</v>
      </c>
      <c r="AA490">
        <v>89</v>
      </c>
      <c r="AB490" s="47">
        <v>31680</v>
      </c>
      <c r="AC490">
        <v>0</v>
      </c>
      <c r="AD490" s="47">
        <v>31680</v>
      </c>
      <c r="AE490">
        <v>909.22</v>
      </c>
      <c r="AF490">
        <v>0</v>
      </c>
      <c r="AG490">
        <v>963.07</v>
      </c>
      <c r="AH490">
        <v>0</v>
      </c>
      <c r="AI490" s="47">
        <v>1872.29</v>
      </c>
      <c r="AJ490" s="47">
        <v>29807.71</v>
      </c>
      <c r="AK490" s="6" t="s">
        <v>787</v>
      </c>
    </row>
    <row r="491" spans="1:37" s="6" customFormat="1" ht="15" x14ac:dyDescent="0.25">
      <c r="A491" s="16">
        <f t="shared" si="143"/>
        <v>468</v>
      </c>
      <c r="B491" s="15" t="s">
        <v>6</v>
      </c>
      <c r="C491" s="14" t="s">
        <v>38</v>
      </c>
      <c r="D491" s="14" t="s">
        <v>5</v>
      </c>
      <c r="E491" s="14" t="s">
        <v>4</v>
      </c>
      <c r="F491" s="14" t="s">
        <v>3</v>
      </c>
      <c r="G491" s="13">
        <v>45078</v>
      </c>
      <c r="H491" s="13">
        <v>45260</v>
      </c>
      <c r="I491" s="12">
        <v>120000</v>
      </c>
      <c r="J491" s="12">
        <v>16809.87</v>
      </c>
      <c r="K491" s="12">
        <v>0</v>
      </c>
      <c r="L491" s="12">
        <f t="shared" si="144"/>
        <v>3444</v>
      </c>
      <c r="M491" s="12">
        <f t="shared" si="145"/>
        <v>8520</v>
      </c>
      <c r="N491" s="12">
        <f t="shared" si="146"/>
        <v>1380</v>
      </c>
      <c r="O491" s="12">
        <f t="shared" si="147"/>
        <v>3648</v>
      </c>
      <c r="P491" s="12">
        <f t="shared" si="148"/>
        <v>8508</v>
      </c>
      <c r="Q491" s="12"/>
      <c r="R491" s="12">
        <f t="shared" si="149"/>
        <v>25500</v>
      </c>
      <c r="S491" s="12">
        <v>0</v>
      </c>
      <c r="T491" s="12">
        <f t="shared" si="150"/>
        <v>23901.87</v>
      </c>
      <c r="U491" s="12">
        <f t="shared" si="151"/>
        <v>18408</v>
      </c>
      <c r="V491" s="12">
        <f t="shared" si="152"/>
        <v>96098.13</v>
      </c>
      <c r="W491" s="49">
        <f t="shared" si="142"/>
        <v>0</v>
      </c>
      <c r="X491">
        <v>40248568277</v>
      </c>
      <c r="Y491" t="s">
        <v>38</v>
      </c>
      <c r="Z491" t="s">
        <v>5</v>
      </c>
      <c r="AA491">
        <v>93</v>
      </c>
      <c r="AB491" s="47">
        <v>120000</v>
      </c>
      <c r="AC491">
        <v>0</v>
      </c>
      <c r="AD491" s="47">
        <v>120000</v>
      </c>
      <c r="AE491" s="47">
        <v>3444</v>
      </c>
      <c r="AF491" s="47">
        <v>16809.87</v>
      </c>
      <c r="AG491" s="47">
        <v>3648</v>
      </c>
      <c r="AH491">
        <v>0</v>
      </c>
      <c r="AI491" s="47">
        <v>23901.87</v>
      </c>
      <c r="AJ491" s="47">
        <v>96098.13</v>
      </c>
      <c r="AK491" s="6" t="s">
        <v>786</v>
      </c>
    </row>
    <row r="492" spans="1:37" s="6" customFormat="1" ht="15" x14ac:dyDescent="0.25">
      <c r="A492" s="16">
        <f t="shared" si="143"/>
        <v>469</v>
      </c>
      <c r="B492" s="15" t="s">
        <v>6</v>
      </c>
      <c r="C492" s="14" t="s">
        <v>37</v>
      </c>
      <c r="D492" s="14" t="s">
        <v>5</v>
      </c>
      <c r="E492" s="14" t="s">
        <v>4</v>
      </c>
      <c r="F492" s="14" t="s">
        <v>7</v>
      </c>
      <c r="G492" s="13">
        <v>45078</v>
      </c>
      <c r="H492" s="13">
        <v>45260</v>
      </c>
      <c r="I492" s="12">
        <v>12000</v>
      </c>
      <c r="J492" s="12">
        <v>0</v>
      </c>
      <c r="K492" s="12">
        <v>0</v>
      </c>
      <c r="L492" s="12">
        <f t="shared" si="144"/>
        <v>344.4</v>
      </c>
      <c r="M492" s="12">
        <f t="shared" si="145"/>
        <v>851.99999999999989</v>
      </c>
      <c r="N492" s="12">
        <f t="shared" si="146"/>
        <v>138</v>
      </c>
      <c r="O492" s="12">
        <f t="shared" si="147"/>
        <v>364.8</v>
      </c>
      <c r="P492" s="12">
        <f t="shared" si="148"/>
        <v>850.80000000000007</v>
      </c>
      <c r="Q492" s="12"/>
      <c r="R492" s="12">
        <f t="shared" si="149"/>
        <v>2550</v>
      </c>
      <c r="S492" s="12">
        <v>0</v>
      </c>
      <c r="T492" s="12">
        <f t="shared" si="150"/>
        <v>709.2</v>
      </c>
      <c r="U492" s="12">
        <f t="shared" si="151"/>
        <v>1840.8</v>
      </c>
      <c r="V492" s="12">
        <f t="shared" si="152"/>
        <v>11290.8</v>
      </c>
      <c r="W492" s="49">
        <f t="shared" si="142"/>
        <v>0</v>
      </c>
      <c r="X492">
        <v>40225048525</v>
      </c>
      <c r="Y492" t="s">
        <v>37</v>
      </c>
      <c r="Z492" t="s">
        <v>5</v>
      </c>
      <c r="AA492">
        <v>97</v>
      </c>
      <c r="AB492" s="47">
        <v>12000</v>
      </c>
      <c r="AC492">
        <v>0</v>
      </c>
      <c r="AD492" s="47">
        <v>12000</v>
      </c>
      <c r="AE492">
        <v>344.4</v>
      </c>
      <c r="AF492">
        <v>0</v>
      </c>
      <c r="AG492">
        <v>364.8</v>
      </c>
      <c r="AH492">
        <v>0</v>
      </c>
      <c r="AI492">
        <v>709.2</v>
      </c>
      <c r="AJ492" s="47">
        <v>11290.8</v>
      </c>
      <c r="AK492" s="6" t="s">
        <v>786</v>
      </c>
    </row>
    <row r="493" spans="1:37" s="6" customFormat="1" ht="15" x14ac:dyDescent="0.25">
      <c r="A493" s="16">
        <f t="shared" si="143"/>
        <v>470</v>
      </c>
      <c r="B493" s="15" t="s">
        <v>6</v>
      </c>
      <c r="C493" s="14" t="s">
        <v>36</v>
      </c>
      <c r="D493" s="14" t="s">
        <v>5</v>
      </c>
      <c r="E493" s="14" t="s">
        <v>4</v>
      </c>
      <c r="F493" s="14" t="s">
        <v>7</v>
      </c>
      <c r="G493" s="13">
        <v>45078</v>
      </c>
      <c r="H493" s="13">
        <v>45260</v>
      </c>
      <c r="I493" s="12">
        <v>39000</v>
      </c>
      <c r="J493" s="12">
        <v>0</v>
      </c>
      <c r="K493" s="12">
        <v>0</v>
      </c>
      <c r="L493" s="12">
        <f t="shared" si="144"/>
        <v>1119.3</v>
      </c>
      <c r="M493" s="12">
        <f t="shared" si="145"/>
        <v>2768.9999999999995</v>
      </c>
      <c r="N493" s="12">
        <f t="shared" si="146"/>
        <v>448.5</v>
      </c>
      <c r="O493" s="12">
        <f t="shared" si="147"/>
        <v>1185.5999999999999</v>
      </c>
      <c r="P493" s="12">
        <f t="shared" si="148"/>
        <v>2765.1000000000004</v>
      </c>
      <c r="Q493" s="12"/>
      <c r="R493" s="12">
        <f t="shared" si="149"/>
        <v>8287.5</v>
      </c>
      <c r="S493" s="12"/>
      <c r="T493" s="12">
        <f t="shared" si="150"/>
        <v>2304.8999999999996</v>
      </c>
      <c r="U493" s="12">
        <f t="shared" si="151"/>
        <v>5982.6</v>
      </c>
      <c r="V493" s="12">
        <f t="shared" si="152"/>
        <v>36695.1</v>
      </c>
      <c r="W493" s="49">
        <f t="shared" si="142"/>
        <v>0</v>
      </c>
      <c r="X493">
        <v>1200672861</v>
      </c>
      <c r="Y493" t="s">
        <v>36</v>
      </c>
      <c r="Z493" t="s">
        <v>5</v>
      </c>
      <c r="AA493">
        <v>99</v>
      </c>
      <c r="AB493" s="47">
        <v>39000</v>
      </c>
      <c r="AC493">
        <v>0</v>
      </c>
      <c r="AD493" s="47">
        <v>39000</v>
      </c>
      <c r="AE493" s="47">
        <v>1119.3</v>
      </c>
      <c r="AF493">
        <v>0</v>
      </c>
      <c r="AG493" s="47">
        <v>1185.5999999999999</v>
      </c>
      <c r="AH493">
        <v>0</v>
      </c>
      <c r="AI493" s="47">
        <v>2304.9</v>
      </c>
      <c r="AJ493" s="47">
        <v>36695.1</v>
      </c>
      <c r="AK493" s="6" t="s">
        <v>786</v>
      </c>
    </row>
    <row r="494" spans="1:37" s="6" customFormat="1" ht="15" x14ac:dyDescent="0.25">
      <c r="A494" s="16">
        <f t="shared" si="143"/>
        <v>471</v>
      </c>
      <c r="B494" s="15" t="s">
        <v>6</v>
      </c>
      <c r="C494" s="14" t="s">
        <v>35</v>
      </c>
      <c r="D494" s="14" t="s">
        <v>5</v>
      </c>
      <c r="E494" s="14" t="s">
        <v>4</v>
      </c>
      <c r="F494" s="14" t="s">
        <v>7</v>
      </c>
      <c r="G494" s="13">
        <v>45078</v>
      </c>
      <c r="H494" s="13">
        <v>45260</v>
      </c>
      <c r="I494" s="12">
        <v>12000</v>
      </c>
      <c r="J494" s="12">
        <v>0</v>
      </c>
      <c r="K494" s="12">
        <v>0</v>
      </c>
      <c r="L494" s="12">
        <f t="shared" si="144"/>
        <v>344.4</v>
      </c>
      <c r="M494" s="12">
        <f t="shared" si="145"/>
        <v>851.99999999999989</v>
      </c>
      <c r="N494" s="12">
        <f t="shared" si="146"/>
        <v>138</v>
      </c>
      <c r="O494" s="12">
        <f t="shared" si="147"/>
        <v>364.8</v>
      </c>
      <c r="P494" s="12">
        <f t="shared" si="148"/>
        <v>850.80000000000007</v>
      </c>
      <c r="Q494" s="12"/>
      <c r="R494" s="12">
        <f t="shared" si="149"/>
        <v>2550</v>
      </c>
      <c r="S494" s="12">
        <v>0</v>
      </c>
      <c r="T494" s="12">
        <f t="shared" si="150"/>
        <v>709.2</v>
      </c>
      <c r="U494" s="12">
        <f t="shared" si="151"/>
        <v>1840.8</v>
      </c>
      <c r="V494" s="12">
        <f t="shared" si="152"/>
        <v>11290.8</v>
      </c>
      <c r="W494" s="49">
        <f t="shared" si="142"/>
        <v>0</v>
      </c>
      <c r="X494">
        <v>40220068502</v>
      </c>
      <c r="Y494" t="s">
        <v>35</v>
      </c>
      <c r="Z494" t="s">
        <v>5</v>
      </c>
      <c r="AA494">
        <v>103</v>
      </c>
      <c r="AB494" s="47">
        <v>12000</v>
      </c>
      <c r="AC494">
        <v>0</v>
      </c>
      <c r="AD494" s="47">
        <v>12000</v>
      </c>
      <c r="AE494">
        <v>344.4</v>
      </c>
      <c r="AF494">
        <v>0</v>
      </c>
      <c r="AG494">
        <v>364.8</v>
      </c>
      <c r="AH494">
        <v>0</v>
      </c>
      <c r="AI494">
        <v>709.2</v>
      </c>
      <c r="AJ494" s="47">
        <v>11290.8</v>
      </c>
      <c r="AK494" s="6" t="s">
        <v>787</v>
      </c>
    </row>
    <row r="495" spans="1:37" s="6" customFormat="1" ht="15" x14ac:dyDescent="0.25">
      <c r="A495" s="16">
        <f t="shared" si="143"/>
        <v>472</v>
      </c>
      <c r="B495" s="15" t="s">
        <v>6</v>
      </c>
      <c r="C495" s="14" t="s">
        <v>34</v>
      </c>
      <c r="D495" s="14" t="s">
        <v>5</v>
      </c>
      <c r="E495" s="14" t="s">
        <v>4</v>
      </c>
      <c r="F495" s="14" t="s">
        <v>3</v>
      </c>
      <c r="G495" s="13">
        <v>45078</v>
      </c>
      <c r="H495" s="13">
        <v>45260</v>
      </c>
      <c r="I495" s="12">
        <v>87000</v>
      </c>
      <c r="J495" s="12">
        <v>9047.44</v>
      </c>
      <c r="K495" s="12">
        <v>0</v>
      </c>
      <c r="L495" s="12">
        <f t="shared" si="144"/>
        <v>2496.9</v>
      </c>
      <c r="M495" s="12">
        <f t="shared" si="145"/>
        <v>6176.9999999999991</v>
      </c>
      <c r="N495" s="12">
        <f t="shared" si="146"/>
        <v>1000.5</v>
      </c>
      <c r="O495" s="12">
        <f t="shared" si="147"/>
        <v>2644.8</v>
      </c>
      <c r="P495" s="12">
        <f t="shared" si="148"/>
        <v>6168.3</v>
      </c>
      <c r="Q495" s="12"/>
      <c r="R495" s="12">
        <f t="shared" si="149"/>
        <v>18487.5</v>
      </c>
      <c r="S495" s="12">
        <v>0</v>
      </c>
      <c r="T495" s="12">
        <f t="shared" si="150"/>
        <v>14189.140000000001</v>
      </c>
      <c r="U495" s="12">
        <f t="shared" si="151"/>
        <v>13345.8</v>
      </c>
      <c r="V495" s="12">
        <f t="shared" si="152"/>
        <v>72810.86</v>
      </c>
      <c r="W495" s="49">
        <f t="shared" si="142"/>
        <v>0</v>
      </c>
      <c r="X495">
        <v>1200146098</v>
      </c>
      <c r="Y495" t="s">
        <v>34</v>
      </c>
      <c r="Z495" t="s">
        <v>5</v>
      </c>
      <c r="AA495">
        <v>107</v>
      </c>
      <c r="AB495" s="47">
        <v>87000</v>
      </c>
      <c r="AC495">
        <v>0</v>
      </c>
      <c r="AD495" s="47">
        <v>87000</v>
      </c>
      <c r="AE495" s="47">
        <v>2496.9</v>
      </c>
      <c r="AF495" s="47">
        <v>9047.44</v>
      </c>
      <c r="AG495" s="47">
        <v>2644.8</v>
      </c>
      <c r="AH495">
        <v>0</v>
      </c>
      <c r="AI495" s="47">
        <v>14189.14</v>
      </c>
      <c r="AJ495" s="47">
        <v>72810.86</v>
      </c>
      <c r="AK495" s="6" t="s">
        <v>787</v>
      </c>
    </row>
    <row r="496" spans="1:37" s="6" customFormat="1" ht="15" x14ac:dyDescent="0.25">
      <c r="A496" s="16">
        <f t="shared" si="143"/>
        <v>473</v>
      </c>
      <c r="B496" s="15" t="s">
        <v>6</v>
      </c>
      <c r="C496" s="14" t="s">
        <v>33</v>
      </c>
      <c r="D496" s="14" t="s">
        <v>5</v>
      </c>
      <c r="E496" s="14" t="s">
        <v>4</v>
      </c>
      <c r="F496" s="14" t="s">
        <v>7</v>
      </c>
      <c r="G496" s="13">
        <v>45078</v>
      </c>
      <c r="H496" s="13">
        <v>45260</v>
      </c>
      <c r="I496" s="12">
        <v>55000</v>
      </c>
      <c r="J496" s="12">
        <v>2559.6799999999998</v>
      </c>
      <c r="K496" s="12">
        <v>0</v>
      </c>
      <c r="L496" s="12">
        <f t="shared" si="144"/>
        <v>1578.5</v>
      </c>
      <c r="M496" s="12">
        <f t="shared" si="145"/>
        <v>3904.9999999999995</v>
      </c>
      <c r="N496" s="12">
        <f t="shared" si="146"/>
        <v>632.5</v>
      </c>
      <c r="O496" s="12">
        <f t="shared" si="147"/>
        <v>1672</v>
      </c>
      <c r="P496" s="12">
        <f t="shared" si="148"/>
        <v>3899.5000000000005</v>
      </c>
      <c r="Q496" s="12"/>
      <c r="R496" s="12">
        <f t="shared" si="149"/>
        <v>11687.5</v>
      </c>
      <c r="S496" s="12">
        <v>0</v>
      </c>
      <c r="T496" s="12">
        <f t="shared" si="150"/>
        <v>5810.18</v>
      </c>
      <c r="U496" s="12">
        <f t="shared" si="151"/>
        <v>8437</v>
      </c>
      <c r="V496" s="12">
        <f t="shared" si="152"/>
        <v>49189.82</v>
      </c>
      <c r="W496" s="49">
        <f t="shared" si="142"/>
        <v>0</v>
      </c>
      <c r="X496">
        <v>1201024450</v>
      </c>
      <c r="Y496" t="s">
        <v>33</v>
      </c>
      <c r="Z496" t="s">
        <v>5</v>
      </c>
      <c r="AA496">
        <v>111</v>
      </c>
      <c r="AB496" s="47">
        <v>55000</v>
      </c>
      <c r="AC496">
        <v>0</v>
      </c>
      <c r="AD496" s="47">
        <v>55000</v>
      </c>
      <c r="AE496" s="47">
        <v>1578.5</v>
      </c>
      <c r="AF496" s="47">
        <v>2559.6799999999998</v>
      </c>
      <c r="AG496" s="47">
        <v>1672</v>
      </c>
      <c r="AH496">
        <v>0</v>
      </c>
      <c r="AI496" s="47">
        <v>5810.18</v>
      </c>
      <c r="AJ496" s="47">
        <v>49189.82</v>
      </c>
      <c r="AK496" s="6" t="s">
        <v>786</v>
      </c>
    </row>
    <row r="497" spans="1:37" s="6" customFormat="1" ht="15" x14ac:dyDescent="0.25">
      <c r="A497" s="16">
        <f t="shared" si="143"/>
        <v>474</v>
      </c>
      <c r="B497" s="15" t="s">
        <v>6</v>
      </c>
      <c r="C497" s="14" t="s">
        <v>32</v>
      </c>
      <c r="D497" s="14" t="s">
        <v>5</v>
      </c>
      <c r="E497" s="14" t="s">
        <v>4</v>
      </c>
      <c r="F497" s="14" t="s">
        <v>3</v>
      </c>
      <c r="G497" s="13">
        <v>45078</v>
      </c>
      <c r="H497" s="13">
        <v>45260</v>
      </c>
      <c r="I497" s="12">
        <v>19000</v>
      </c>
      <c r="J497" s="12">
        <v>0</v>
      </c>
      <c r="K497" s="12">
        <v>0</v>
      </c>
      <c r="L497" s="12">
        <f t="shared" si="144"/>
        <v>545.29999999999995</v>
      </c>
      <c r="M497" s="12">
        <f t="shared" si="145"/>
        <v>1348.9999999999998</v>
      </c>
      <c r="N497" s="12">
        <f t="shared" si="146"/>
        <v>218.5</v>
      </c>
      <c r="O497" s="12">
        <f t="shared" si="147"/>
        <v>577.6</v>
      </c>
      <c r="P497" s="12">
        <f t="shared" si="148"/>
        <v>1347.1000000000001</v>
      </c>
      <c r="Q497" s="12"/>
      <c r="R497" s="12">
        <f t="shared" si="149"/>
        <v>4037.5</v>
      </c>
      <c r="S497" s="12">
        <v>0</v>
      </c>
      <c r="T497" s="12">
        <f t="shared" si="150"/>
        <v>1122.9000000000001</v>
      </c>
      <c r="U497" s="12">
        <f t="shared" si="151"/>
        <v>2914.6</v>
      </c>
      <c r="V497" s="12">
        <f t="shared" si="152"/>
        <v>17877.099999999999</v>
      </c>
      <c r="W497" s="49">
        <f t="shared" si="142"/>
        <v>0</v>
      </c>
      <c r="X497">
        <v>1200500849</v>
      </c>
      <c r="Y497" t="s">
        <v>32</v>
      </c>
      <c r="Z497" t="s">
        <v>5</v>
      </c>
      <c r="AA497">
        <v>119</v>
      </c>
      <c r="AB497" s="47">
        <v>19000</v>
      </c>
      <c r="AC497">
        <v>0</v>
      </c>
      <c r="AD497" s="47">
        <v>19000</v>
      </c>
      <c r="AE497">
        <v>545.29999999999995</v>
      </c>
      <c r="AF497">
        <v>0</v>
      </c>
      <c r="AG497">
        <v>577.6</v>
      </c>
      <c r="AH497">
        <v>0</v>
      </c>
      <c r="AI497" s="47">
        <v>1122.9000000000001</v>
      </c>
      <c r="AJ497" s="47">
        <v>17877.099999999999</v>
      </c>
      <c r="AK497" s="6" t="s">
        <v>786</v>
      </c>
    </row>
    <row r="498" spans="1:37" s="6" customFormat="1" ht="15" x14ac:dyDescent="0.25">
      <c r="A498" s="16">
        <f t="shared" si="143"/>
        <v>475</v>
      </c>
      <c r="B498" s="15" t="s">
        <v>6</v>
      </c>
      <c r="C498" s="14" t="s">
        <v>31</v>
      </c>
      <c r="D498" s="14" t="s">
        <v>5</v>
      </c>
      <c r="E498" s="14" t="s">
        <v>4</v>
      </c>
      <c r="F498" s="14" t="s">
        <v>3</v>
      </c>
      <c r="G498" s="13">
        <v>45078</v>
      </c>
      <c r="H498" s="13">
        <v>45260</v>
      </c>
      <c r="I498" s="12">
        <v>14080</v>
      </c>
      <c r="J498" s="12">
        <v>0</v>
      </c>
      <c r="K498" s="12">
        <v>0</v>
      </c>
      <c r="L498" s="12">
        <f t="shared" si="144"/>
        <v>404.096</v>
      </c>
      <c r="M498" s="12">
        <f t="shared" si="145"/>
        <v>999.68</v>
      </c>
      <c r="N498" s="12">
        <f t="shared" si="146"/>
        <v>161.91999999999999</v>
      </c>
      <c r="O498" s="12">
        <f t="shared" si="147"/>
        <v>428.03199999999998</v>
      </c>
      <c r="P498" s="12">
        <f t="shared" si="148"/>
        <v>998.27200000000005</v>
      </c>
      <c r="Q498" s="12"/>
      <c r="R498" s="12">
        <f t="shared" si="149"/>
        <v>2992</v>
      </c>
      <c r="S498" s="12">
        <v>0</v>
      </c>
      <c r="T498" s="12">
        <f t="shared" si="150"/>
        <v>832.12799999999993</v>
      </c>
      <c r="U498" s="12">
        <f t="shared" si="151"/>
        <v>2159.8719999999998</v>
      </c>
      <c r="V498" s="12">
        <f t="shared" si="152"/>
        <v>13247.871999999999</v>
      </c>
      <c r="W498" s="49">
        <f t="shared" si="142"/>
        <v>1.9999999985884642E-3</v>
      </c>
      <c r="X498">
        <v>1200942488</v>
      </c>
      <c r="Y498" t="s">
        <v>31</v>
      </c>
      <c r="Z498" t="s">
        <v>5</v>
      </c>
      <c r="AA498">
        <v>123</v>
      </c>
      <c r="AB498" s="47">
        <v>14080</v>
      </c>
      <c r="AC498">
        <v>0</v>
      </c>
      <c r="AD498" s="47">
        <v>14080</v>
      </c>
      <c r="AE498">
        <v>404.1</v>
      </c>
      <c r="AF498">
        <v>0</v>
      </c>
      <c r="AG498">
        <v>428.03</v>
      </c>
      <c r="AH498">
        <v>0</v>
      </c>
      <c r="AI498">
        <v>832.13</v>
      </c>
      <c r="AJ498" s="47">
        <v>13247.87</v>
      </c>
      <c r="AK498" s="6" t="s">
        <v>786</v>
      </c>
    </row>
    <row r="499" spans="1:37" s="6" customFormat="1" ht="15" x14ac:dyDescent="0.25">
      <c r="A499" s="16">
        <f t="shared" si="143"/>
        <v>476</v>
      </c>
      <c r="B499" s="15" t="s">
        <v>6</v>
      </c>
      <c r="C499" s="14" t="s">
        <v>30</v>
      </c>
      <c r="D499" s="14" t="s">
        <v>5</v>
      </c>
      <c r="E499" s="14" t="s">
        <v>4</v>
      </c>
      <c r="F499" s="14" t="s">
        <v>7</v>
      </c>
      <c r="G499" s="13">
        <v>45078</v>
      </c>
      <c r="H499" s="13">
        <v>45260</v>
      </c>
      <c r="I499" s="12">
        <v>12000</v>
      </c>
      <c r="J499" s="12">
        <v>0</v>
      </c>
      <c r="K499" s="12">
        <v>0</v>
      </c>
      <c r="L499" s="12">
        <f t="shared" si="144"/>
        <v>344.4</v>
      </c>
      <c r="M499" s="12">
        <f t="shared" si="145"/>
        <v>851.99999999999989</v>
      </c>
      <c r="N499" s="12">
        <f t="shared" si="146"/>
        <v>138</v>
      </c>
      <c r="O499" s="12">
        <f t="shared" si="147"/>
        <v>364.8</v>
      </c>
      <c r="P499" s="12">
        <f t="shared" si="148"/>
        <v>850.80000000000007</v>
      </c>
      <c r="Q499" s="12"/>
      <c r="R499" s="12">
        <f t="shared" si="149"/>
        <v>2550</v>
      </c>
      <c r="S499" s="12">
        <v>0</v>
      </c>
      <c r="T499" s="12">
        <f t="shared" si="150"/>
        <v>709.2</v>
      </c>
      <c r="U499" s="12">
        <f t="shared" si="151"/>
        <v>1840.8</v>
      </c>
      <c r="V499" s="12">
        <f t="shared" si="152"/>
        <v>11290.8</v>
      </c>
      <c r="W499" s="49">
        <f t="shared" si="142"/>
        <v>0</v>
      </c>
      <c r="X499">
        <v>1200066817</v>
      </c>
      <c r="Y499" t="s">
        <v>30</v>
      </c>
      <c r="Z499" t="s">
        <v>5</v>
      </c>
      <c r="AA499">
        <v>125</v>
      </c>
      <c r="AB499" s="47">
        <v>12000</v>
      </c>
      <c r="AC499">
        <v>0</v>
      </c>
      <c r="AD499" s="47">
        <v>12000</v>
      </c>
      <c r="AE499">
        <v>344.4</v>
      </c>
      <c r="AF499">
        <v>0</v>
      </c>
      <c r="AG499">
        <v>364.8</v>
      </c>
      <c r="AH499">
        <v>0</v>
      </c>
      <c r="AI499">
        <v>709.2</v>
      </c>
      <c r="AJ499" s="47">
        <v>11290.8</v>
      </c>
      <c r="AK499" s="6" t="s">
        <v>786</v>
      </c>
    </row>
    <row r="500" spans="1:37" s="6" customFormat="1" ht="15" x14ac:dyDescent="0.25">
      <c r="A500" s="16">
        <f t="shared" si="143"/>
        <v>477</v>
      </c>
      <c r="B500" s="15" t="s">
        <v>6</v>
      </c>
      <c r="C500" s="14" t="s">
        <v>29</v>
      </c>
      <c r="D500" s="14" t="s">
        <v>5</v>
      </c>
      <c r="E500" s="14" t="s">
        <v>4</v>
      </c>
      <c r="F500" s="14" t="s">
        <v>7</v>
      </c>
      <c r="G500" s="13">
        <v>45078</v>
      </c>
      <c r="H500" s="13">
        <v>45260</v>
      </c>
      <c r="I500" s="12">
        <v>30000</v>
      </c>
      <c r="J500" s="12">
        <v>0</v>
      </c>
      <c r="K500" s="12">
        <v>0</v>
      </c>
      <c r="L500" s="12">
        <f t="shared" si="144"/>
        <v>861</v>
      </c>
      <c r="M500" s="12">
        <f t="shared" si="145"/>
        <v>2130</v>
      </c>
      <c r="N500" s="12">
        <f t="shared" si="146"/>
        <v>345</v>
      </c>
      <c r="O500" s="12">
        <f t="shared" si="147"/>
        <v>912</v>
      </c>
      <c r="P500" s="12">
        <f t="shared" si="148"/>
        <v>2127</v>
      </c>
      <c r="Q500" s="12"/>
      <c r="R500" s="12">
        <f t="shared" si="149"/>
        <v>6375</v>
      </c>
      <c r="S500" s="12">
        <v>0</v>
      </c>
      <c r="T500" s="12">
        <f t="shared" si="150"/>
        <v>1773</v>
      </c>
      <c r="U500" s="12">
        <f t="shared" si="151"/>
        <v>4602</v>
      </c>
      <c r="V500" s="12">
        <f t="shared" si="152"/>
        <v>28227</v>
      </c>
      <c r="W500" s="49">
        <f t="shared" si="142"/>
        <v>0</v>
      </c>
      <c r="X500">
        <v>1200036653</v>
      </c>
      <c r="Y500" t="s">
        <v>29</v>
      </c>
      <c r="Z500" t="s">
        <v>5</v>
      </c>
      <c r="AA500">
        <v>130</v>
      </c>
      <c r="AB500" s="47">
        <v>30000</v>
      </c>
      <c r="AC500">
        <v>0</v>
      </c>
      <c r="AD500" s="47">
        <v>30000</v>
      </c>
      <c r="AE500">
        <v>861</v>
      </c>
      <c r="AF500">
        <v>0</v>
      </c>
      <c r="AG500">
        <v>912</v>
      </c>
      <c r="AH500">
        <v>0</v>
      </c>
      <c r="AI500" s="47">
        <v>1773</v>
      </c>
      <c r="AJ500" s="47">
        <v>28227</v>
      </c>
      <c r="AK500" s="6" t="s">
        <v>786</v>
      </c>
    </row>
    <row r="501" spans="1:37" s="6" customFormat="1" ht="15" x14ac:dyDescent="0.25">
      <c r="A501" s="16">
        <f t="shared" si="143"/>
        <v>478</v>
      </c>
      <c r="B501" s="15" t="s">
        <v>6</v>
      </c>
      <c r="C501" s="14" t="s">
        <v>28</v>
      </c>
      <c r="D501" s="14" t="s">
        <v>5</v>
      </c>
      <c r="E501" s="14" t="s">
        <v>4</v>
      </c>
      <c r="F501" s="14" t="s">
        <v>7</v>
      </c>
      <c r="G501" s="13">
        <v>45078</v>
      </c>
      <c r="H501" s="13">
        <v>45260</v>
      </c>
      <c r="I501" s="12">
        <v>24000</v>
      </c>
      <c r="J501" s="12">
        <v>0</v>
      </c>
      <c r="K501" s="12">
        <v>0</v>
      </c>
      <c r="L501" s="12">
        <f t="shared" si="144"/>
        <v>688.8</v>
      </c>
      <c r="M501" s="12">
        <f t="shared" si="145"/>
        <v>1703.9999999999998</v>
      </c>
      <c r="N501" s="12">
        <f t="shared" si="146"/>
        <v>276</v>
      </c>
      <c r="O501" s="12">
        <f t="shared" si="147"/>
        <v>729.6</v>
      </c>
      <c r="P501" s="12">
        <f t="shared" si="148"/>
        <v>1701.6000000000001</v>
      </c>
      <c r="Q501" s="12"/>
      <c r="R501" s="12">
        <f t="shared" si="149"/>
        <v>5100</v>
      </c>
      <c r="S501" s="12">
        <v>0</v>
      </c>
      <c r="T501" s="12">
        <f t="shared" si="150"/>
        <v>1418.4</v>
      </c>
      <c r="U501" s="12">
        <f t="shared" si="151"/>
        <v>3681.6</v>
      </c>
      <c r="V501" s="12">
        <f t="shared" si="152"/>
        <v>22581.599999999999</v>
      </c>
      <c r="W501" s="49">
        <f t="shared" si="142"/>
        <v>0</v>
      </c>
      <c r="X501">
        <v>1200956579</v>
      </c>
      <c r="Y501" t="s">
        <v>28</v>
      </c>
      <c r="Z501" t="s">
        <v>5</v>
      </c>
      <c r="AA501">
        <v>132</v>
      </c>
      <c r="AB501" s="47">
        <v>24000</v>
      </c>
      <c r="AC501">
        <v>0</v>
      </c>
      <c r="AD501" s="47">
        <v>24000</v>
      </c>
      <c r="AE501">
        <v>688.8</v>
      </c>
      <c r="AF501">
        <v>0</v>
      </c>
      <c r="AG501">
        <v>729.6</v>
      </c>
      <c r="AH501">
        <v>0</v>
      </c>
      <c r="AI501" s="47">
        <v>1418.4</v>
      </c>
      <c r="AJ501" s="47">
        <v>22581.599999999999</v>
      </c>
      <c r="AK501" s="6" t="s">
        <v>786</v>
      </c>
    </row>
    <row r="502" spans="1:37" s="6" customFormat="1" ht="15" x14ac:dyDescent="0.25">
      <c r="A502" s="16">
        <f t="shared" si="143"/>
        <v>479</v>
      </c>
      <c r="B502" s="15" t="s">
        <v>6</v>
      </c>
      <c r="C502" s="14" t="s">
        <v>27</v>
      </c>
      <c r="D502" s="14" t="s">
        <v>5</v>
      </c>
      <c r="E502" s="14" t="s">
        <v>4</v>
      </c>
      <c r="F502" s="14" t="s">
        <v>7</v>
      </c>
      <c r="G502" s="13">
        <v>45078</v>
      </c>
      <c r="H502" s="13">
        <v>45260</v>
      </c>
      <c r="I502" s="12">
        <v>14080</v>
      </c>
      <c r="J502" s="12">
        <v>0</v>
      </c>
      <c r="K502" s="12">
        <v>0</v>
      </c>
      <c r="L502" s="12">
        <f t="shared" si="144"/>
        <v>404.096</v>
      </c>
      <c r="M502" s="12">
        <f t="shared" si="145"/>
        <v>999.68</v>
      </c>
      <c r="N502" s="12">
        <f t="shared" si="146"/>
        <v>161.91999999999999</v>
      </c>
      <c r="O502" s="12">
        <f t="shared" si="147"/>
        <v>428.03199999999998</v>
      </c>
      <c r="P502" s="12">
        <f t="shared" si="148"/>
        <v>998.27200000000005</v>
      </c>
      <c r="Q502" s="12"/>
      <c r="R502" s="12">
        <f t="shared" si="149"/>
        <v>2992</v>
      </c>
      <c r="S502" s="12">
        <v>0</v>
      </c>
      <c r="T502" s="12">
        <f t="shared" si="150"/>
        <v>832.12799999999993</v>
      </c>
      <c r="U502" s="12">
        <f t="shared" si="151"/>
        <v>2159.8719999999998</v>
      </c>
      <c r="V502" s="12">
        <f t="shared" si="152"/>
        <v>13247.871999999999</v>
      </c>
      <c r="W502" s="49">
        <f t="shared" si="142"/>
        <v>1.9999999985884642E-3</v>
      </c>
      <c r="X502">
        <v>40230804680</v>
      </c>
      <c r="Y502" t="s">
        <v>27</v>
      </c>
      <c r="Z502" t="s">
        <v>5</v>
      </c>
      <c r="AA502">
        <v>134</v>
      </c>
      <c r="AB502" s="47">
        <v>14080</v>
      </c>
      <c r="AC502">
        <v>0</v>
      </c>
      <c r="AD502" s="47">
        <v>14080</v>
      </c>
      <c r="AE502">
        <v>404.1</v>
      </c>
      <c r="AF502">
        <v>0</v>
      </c>
      <c r="AG502">
        <v>428.03</v>
      </c>
      <c r="AH502">
        <v>0</v>
      </c>
      <c r="AI502">
        <v>832.13</v>
      </c>
      <c r="AJ502" s="47">
        <v>13247.87</v>
      </c>
      <c r="AK502" s="6" t="s">
        <v>786</v>
      </c>
    </row>
    <row r="503" spans="1:37" s="6" customFormat="1" ht="15" x14ac:dyDescent="0.25">
      <c r="A503" s="16">
        <f t="shared" si="143"/>
        <v>480</v>
      </c>
      <c r="B503" s="15" t="s">
        <v>6</v>
      </c>
      <c r="C503" s="14" t="s">
        <v>26</v>
      </c>
      <c r="D503" s="14" t="s">
        <v>5</v>
      </c>
      <c r="E503" s="14" t="s">
        <v>4</v>
      </c>
      <c r="F503" s="14" t="s">
        <v>7</v>
      </c>
      <c r="G503" s="13">
        <v>45078</v>
      </c>
      <c r="H503" s="13">
        <v>45260</v>
      </c>
      <c r="I503" s="12">
        <v>14080</v>
      </c>
      <c r="J503" s="12">
        <v>0</v>
      </c>
      <c r="K503" s="12">
        <v>0</v>
      </c>
      <c r="L503" s="12">
        <f t="shared" si="144"/>
        <v>404.096</v>
      </c>
      <c r="M503" s="12">
        <f t="shared" si="145"/>
        <v>999.68</v>
      </c>
      <c r="N503" s="12">
        <f t="shared" si="146"/>
        <v>161.91999999999999</v>
      </c>
      <c r="O503" s="12">
        <f t="shared" si="147"/>
        <v>428.03199999999998</v>
      </c>
      <c r="P503" s="12">
        <f t="shared" si="148"/>
        <v>998.27200000000005</v>
      </c>
      <c r="Q503" s="12"/>
      <c r="R503" s="12">
        <f t="shared" si="149"/>
        <v>2992</v>
      </c>
      <c r="S503" s="12">
        <v>0</v>
      </c>
      <c r="T503" s="12">
        <f t="shared" si="150"/>
        <v>832.12799999999993</v>
      </c>
      <c r="U503" s="12">
        <f t="shared" si="151"/>
        <v>2159.8719999999998</v>
      </c>
      <c r="V503" s="12">
        <f t="shared" si="152"/>
        <v>13247.871999999999</v>
      </c>
      <c r="W503" s="49">
        <f t="shared" si="142"/>
        <v>1.9999999985884642E-3</v>
      </c>
      <c r="X503">
        <v>40226653299</v>
      </c>
      <c r="Y503" t="s">
        <v>26</v>
      </c>
      <c r="Z503" t="s">
        <v>5</v>
      </c>
      <c r="AA503">
        <v>136</v>
      </c>
      <c r="AB503" s="47">
        <v>14080</v>
      </c>
      <c r="AC503">
        <v>0</v>
      </c>
      <c r="AD503" s="47">
        <v>14080</v>
      </c>
      <c r="AE503">
        <v>404.1</v>
      </c>
      <c r="AF503">
        <v>0</v>
      </c>
      <c r="AG503">
        <v>428.03</v>
      </c>
      <c r="AH503">
        <v>0</v>
      </c>
      <c r="AI503">
        <v>832.13</v>
      </c>
      <c r="AJ503" s="47">
        <v>13247.87</v>
      </c>
      <c r="AK503" s="6" t="s">
        <v>786</v>
      </c>
    </row>
    <row r="504" spans="1:37" s="6" customFormat="1" ht="15" x14ac:dyDescent="0.25">
      <c r="A504" s="16">
        <f t="shared" si="143"/>
        <v>481</v>
      </c>
      <c r="B504" s="15" t="s">
        <v>6</v>
      </c>
      <c r="C504" s="14" t="s">
        <v>25</v>
      </c>
      <c r="D504" s="14" t="s">
        <v>5</v>
      </c>
      <c r="E504" s="14" t="s">
        <v>4</v>
      </c>
      <c r="F504" s="14" t="s">
        <v>3</v>
      </c>
      <c r="G504" s="13">
        <v>45078</v>
      </c>
      <c r="H504" s="13">
        <v>45260</v>
      </c>
      <c r="I504" s="12">
        <v>31680</v>
      </c>
      <c r="J504" s="12">
        <v>0</v>
      </c>
      <c r="K504" s="12">
        <v>0</v>
      </c>
      <c r="L504" s="12">
        <f t="shared" si="144"/>
        <v>909.21600000000001</v>
      </c>
      <c r="M504" s="12">
        <f t="shared" si="145"/>
        <v>2249.2799999999997</v>
      </c>
      <c r="N504" s="12">
        <f t="shared" si="146"/>
        <v>364.32</v>
      </c>
      <c r="O504" s="12">
        <f t="shared" si="147"/>
        <v>963.072</v>
      </c>
      <c r="P504" s="12">
        <f t="shared" si="148"/>
        <v>2246.1120000000001</v>
      </c>
      <c r="Q504" s="12"/>
      <c r="R504" s="12">
        <f t="shared" si="149"/>
        <v>6732</v>
      </c>
      <c r="S504" s="12">
        <v>0</v>
      </c>
      <c r="T504" s="12">
        <f t="shared" si="150"/>
        <v>1872.288</v>
      </c>
      <c r="U504" s="12">
        <f t="shared" si="151"/>
        <v>4859.7119999999995</v>
      </c>
      <c r="V504" s="12">
        <f t="shared" si="152"/>
        <v>29807.712</v>
      </c>
      <c r="W504" s="49">
        <f t="shared" si="142"/>
        <v>2.0000000004074536E-3</v>
      </c>
      <c r="X504">
        <v>40236294662</v>
      </c>
      <c r="Y504" t="s">
        <v>25</v>
      </c>
      <c r="Z504" t="s">
        <v>5</v>
      </c>
      <c r="AA504">
        <v>138</v>
      </c>
      <c r="AB504" s="47">
        <v>31680</v>
      </c>
      <c r="AC504">
        <v>0</v>
      </c>
      <c r="AD504" s="47">
        <v>31680</v>
      </c>
      <c r="AE504">
        <v>909.22</v>
      </c>
      <c r="AF504">
        <v>0</v>
      </c>
      <c r="AG504">
        <v>963.07</v>
      </c>
      <c r="AH504">
        <v>0</v>
      </c>
      <c r="AI504" s="47">
        <v>1872.29</v>
      </c>
      <c r="AJ504" s="47">
        <v>29807.71</v>
      </c>
      <c r="AK504" s="6" t="s">
        <v>786</v>
      </c>
    </row>
    <row r="505" spans="1:37" s="6" customFormat="1" ht="15" x14ac:dyDescent="0.25">
      <c r="A505" s="16">
        <f t="shared" si="143"/>
        <v>482</v>
      </c>
      <c r="B505" s="15" t="s">
        <v>6</v>
      </c>
      <c r="C505" s="14" t="s">
        <v>24</v>
      </c>
      <c r="D505" s="14" t="s">
        <v>5</v>
      </c>
      <c r="E505" s="14" t="s">
        <v>4</v>
      </c>
      <c r="F505" s="14" t="s">
        <v>3</v>
      </c>
      <c r="G505" s="13">
        <v>45078</v>
      </c>
      <c r="H505" s="13">
        <v>45260</v>
      </c>
      <c r="I505" s="12">
        <v>14080</v>
      </c>
      <c r="J505" s="12">
        <v>0</v>
      </c>
      <c r="K505" s="12">
        <v>0</v>
      </c>
      <c r="L505" s="12">
        <f t="shared" si="144"/>
        <v>404.096</v>
      </c>
      <c r="M505" s="12">
        <f t="shared" si="145"/>
        <v>999.68</v>
      </c>
      <c r="N505" s="12">
        <f t="shared" si="146"/>
        <v>161.91999999999999</v>
      </c>
      <c r="O505" s="12">
        <f t="shared" si="147"/>
        <v>428.03199999999998</v>
      </c>
      <c r="P505" s="12">
        <f t="shared" si="148"/>
        <v>998.27200000000005</v>
      </c>
      <c r="Q505" s="12"/>
      <c r="R505" s="12">
        <f t="shared" si="149"/>
        <v>2992</v>
      </c>
      <c r="S505" s="12">
        <v>0</v>
      </c>
      <c r="T505" s="12">
        <f t="shared" si="150"/>
        <v>832.12799999999993</v>
      </c>
      <c r="U505" s="12">
        <f t="shared" si="151"/>
        <v>2159.8719999999998</v>
      </c>
      <c r="V505" s="12">
        <f t="shared" si="152"/>
        <v>13247.871999999999</v>
      </c>
      <c r="W505" s="49">
        <f t="shared" si="142"/>
        <v>1.9999999985884642E-3</v>
      </c>
      <c r="X505">
        <v>40225200878</v>
      </c>
      <c r="Y505" t="s">
        <v>24</v>
      </c>
      <c r="Z505" t="s">
        <v>5</v>
      </c>
      <c r="AA505">
        <v>140</v>
      </c>
      <c r="AB505" s="47">
        <v>14080</v>
      </c>
      <c r="AC505">
        <v>0</v>
      </c>
      <c r="AD505" s="47">
        <v>14080</v>
      </c>
      <c r="AE505">
        <v>404.1</v>
      </c>
      <c r="AF505">
        <v>0</v>
      </c>
      <c r="AG505">
        <v>428.03</v>
      </c>
      <c r="AH505">
        <v>0</v>
      </c>
      <c r="AI505">
        <v>832.13</v>
      </c>
      <c r="AJ505" s="47">
        <v>13247.87</v>
      </c>
      <c r="AK505" s="6" t="s">
        <v>786</v>
      </c>
    </row>
    <row r="506" spans="1:37" s="6" customFormat="1" ht="15" x14ac:dyDescent="0.25">
      <c r="A506" s="16">
        <f t="shared" si="143"/>
        <v>483</v>
      </c>
      <c r="B506" s="15" t="s">
        <v>6</v>
      </c>
      <c r="C506" s="14" t="s">
        <v>23</v>
      </c>
      <c r="D506" s="14" t="s">
        <v>5</v>
      </c>
      <c r="E506" s="14" t="s">
        <v>4</v>
      </c>
      <c r="F506" s="14" t="s">
        <v>3</v>
      </c>
      <c r="G506" s="13">
        <v>45078</v>
      </c>
      <c r="H506" s="13">
        <v>45260</v>
      </c>
      <c r="I506" s="12">
        <v>14080</v>
      </c>
      <c r="J506" s="12">
        <v>0</v>
      </c>
      <c r="K506" s="12">
        <v>0</v>
      </c>
      <c r="L506" s="12">
        <f t="shared" si="144"/>
        <v>404.096</v>
      </c>
      <c r="M506" s="12">
        <f t="shared" si="145"/>
        <v>999.68</v>
      </c>
      <c r="N506" s="12">
        <f t="shared" si="146"/>
        <v>161.91999999999999</v>
      </c>
      <c r="O506" s="12">
        <f t="shared" si="147"/>
        <v>428.03199999999998</v>
      </c>
      <c r="P506" s="12">
        <f t="shared" si="148"/>
        <v>998.27200000000005</v>
      </c>
      <c r="Q506" s="12"/>
      <c r="R506" s="12">
        <f t="shared" si="149"/>
        <v>2992</v>
      </c>
      <c r="S506" s="12">
        <v>0</v>
      </c>
      <c r="T506" s="12">
        <f t="shared" si="150"/>
        <v>832.12799999999993</v>
      </c>
      <c r="U506" s="12">
        <f t="shared" si="151"/>
        <v>2159.8719999999998</v>
      </c>
      <c r="V506" s="12">
        <f t="shared" si="152"/>
        <v>13247.871999999999</v>
      </c>
      <c r="W506" s="49">
        <f t="shared" si="142"/>
        <v>1.9999999985884642E-3</v>
      </c>
      <c r="X506">
        <v>1200939369</v>
      </c>
      <c r="Y506" t="s">
        <v>23</v>
      </c>
      <c r="Z506" t="s">
        <v>5</v>
      </c>
      <c r="AA506">
        <v>142</v>
      </c>
      <c r="AB506" s="47">
        <v>14080</v>
      </c>
      <c r="AC506">
        <v>0</v>
      </c>
      <c r="AD506" s="47">
        <v>14080</v>
      </c>
      <c r="AE506">
        <v>404.1</v>
      </c>
      <c r="AF506">
        <v>0</v>
      </c>
      <c r="AG506">
        <v>428.03</v>
      </c>
      <c r="AH506">
        <v>0</v>
      </c>
      <c r="AI506">
        <v>832.13</v>
      </c>
      <c r="AJ506" s="47">
        <v>13247.87</v>
      </c>
      <c r="AK506" s="6" t="s">
        <v>786</v>
      </c>
    </row>
    <row r="507" spans="1:37" s="6" customFormat="1" ht="15" x14ac:dyDescent="0.25">
      <c r="A507" s="16">
        <f t="shared" si="143"/>
        <v>484</v>
      </c>
      <c r="B507" s="15" t="s">
        <v>6</v>
      </c>
      <c r="C507" s="14" t="s">
        <v>22</v>
      </c>
      <c r="D507" s="14" t="s">
        <v>5</v>
      </c>
      <c r="E507" s="14" t="s">
        <v>4</v>
      </c>
      <c r="F507" s="14" t="s">
        <v>3</v>
      </c>
      <c r="G507" s="13">
        <v>45078</v>
      </c>
      <c r="H507" s="13">
        <v>45260</v>
      </c>
      <c r="I507" s="12">
        <v>14080</v>
      </c>
      <c r="J507" s="12">
        <v>0</v>
      </c>
      <c r="K507" s="12">
        <v>0</v>
      </c>
      <c r="L507" s="12">
        <f t="shared" ref="L507:L526" si="153">I507*2.87%</f>
        <v>404.096</v>
      </c>
      <c r="M507" s="12">
        <f t="shared" ref="M507:M526" si="154">I507*7.1%</f>
        <v>999.68</v>
      </c>
      <c r="N507" s="12">
        <f t="shared" ref="N507:N526" si="155">I507*1.15%</f>
        <v>161.91999999999999</v>
      </c>
      <c r="O507" s="12">
        <f t="shared" ref="O507:O526" si="156">I507*3.04%</f>
        <v>428.03199999999998</v>
      </c>
      <c r="P507" s="12">
        <f t="shared" ref="P507:P526" si="157">I507*7.09%</f>
        <v>998.27200000000005</v>
      </c>
      <c r="Q507" s="12"/>
      <c r="R507" s="12">
        <f t="shared" ref="R507:R526" si="158">L507+M507+N507+O507+P507</f>
        <v>2992</v>
      </c>
      <c r="S507" s="12">
        <v>0</v>
      </c>
      <c r="T507" s="12">
        <f t="shared" ref="T507:T526" si="159">+L507+O507+Q507+S507+J507+K507</f>
        <v>832.12799999999993</v>
      </c>
      <c r="U507" s="12">
        <f t="shared" ref="U507:U526" si="160">+P507+N507+M507</f>
        <v>2159.8719999999998</v>
      </c>
      <c r="V507" s="12">
        <f t="shared" ref="V507:V526" si="161">+I507-T507</f>
        <v>13247.871999999999</v>
      </c>
      <c r="W507" s="49">
        <f t="shared" si="142"/>
        <v>1.9999999985884642E-3</v>
      </c>
      <c r="X507">
        <v>40215670171</v>
      </c>
      <c r="Y507" t="s">
        <v>22</v>
      </c>
      <c r="Z507" t="s">
        <v>5</v>
      </c>
      <c r="AA507">
        <v>144</v>
      </c>
      <c r="AB507" s="47">
        <v>14080</v>
      </c>
      <c r="AC507">
        <v>0</v>
      </c>
      <c r="AD507" s="47">
        <v>14080</v>
      </c>
      <c r="AE507">
        <v>404.1</v>
      </c>
      <c r="AF507">
        <v>0</v>
      </c>
      <c r="AG507">
        <v>428.03</v>
      </c>
      <c r="AH507">
        <v>0</v>
      </c>
      <c r="AI507">
        <v>832.13</v>
      </c>
      <c r="AJ507" s="47">
        <v>13247.87</v>
      </c>
      <c r="AK507" s="6" t="s">
        <v>787</v>
      </c>
    </row>
    <row r="508" spans="1:37" s="6" customFormat="1" ht="15" x14ac:dyDescent="0.25">
      <c r="A508" s="16">
        <f t="shared" si="143"/>
        <v>485</v>
      </c>
      <c r="B508" s="15" t="s">
        <v>6</v>
      </c>
      <c r="C508" s="14" t="s">
        <v>21</v>
      </c>
      <c r="D508" s="14" t="s">
        <v>5</v>
      </c>
      <c r="E508" s="14" t="s">
        <v>4</v>
      </c>
      <c r="F508" s="14" t="s">
        <v>3</v>
      </c>
      <c r="G508" s="13">
        <v>45078</v>
      </c>
      <c r="H508" s="13">
        <v>45260</v>
      </c>
      <c r="I508" s="12">
        <v>10000</v>
      </c>
      <c r="J508" s="12">
        <v>0</v>
      </c>
      <c r="K508" s="12">
        <v>0</v>
      </c>
      <c r="L508" s="12">
        <f t="shared" si="153"/>
        <v>287</v>
      </c>
      <c r="M508" s="12">
        <f t="shared" si="154"/>
        <v>709.99999999999989</v>
      </c>
      <c r="N508" s="12">
        <f t="shared" si="155"/>
        <v>115</v>
      </c>
      <c r="O508" s="12">
        <f t="shared" si="156"/>
        <v>304</v>
      </c>
      <c r="P508" s="12">
        <f t="shared" si="157"/>
        <v>709</v>
      </c>
      <c r="Q508" s="12"/>
      <c r="R508" s="12">
        <f t="shared" si="158"/>
        <v>2125</v>
      </c>
      <c r="S508" s="12">
        <v>0</v>
      </c>
      <c r="T508" s="12">
        <f t="shared" si="159"/>
        <v>591</v>
      </c>
      <c r="U508" s="12">
        <f t="shared" si="160"/>
        <v>1534</v>
      </c>
      <c r="V508" s="12">
        <f t="shared" si="161"/>
        <v>9409</v>
      </c>
      <c r="W508" s="49">
        <f t="shared" si="142"/>
        <v>0</v>
      </c>
      <c r="X508">
        <v>40238064766</v>
      </c>
      <c r="Y508" t="s">
        <v>21</v>
      </c>
      <c r="Z508" t="s">
        <v>5</v>
      </c>
      <c r="AA508">
        <v>146</v>
      </c>
      <c r="AB508" s="47">
        <v>10000</v>
      </c>
      <c r="AC508">
        <v>0</v>
      </c>
      <c r="AD508" s="47">
        <v>10000</v>
      </c>
      <c r="AE508">
        <v>287</v>
      </c>
      <c r="AF508">
        <v>0</v>
      </c>
      <c r="AG508">
        <v>304</v>
      </c>
      <c r="AH508">
        <v>0</v>
      </c>
      <c r="AI508">
        <v>591</v>
      </c>
      <c r="AJ508" s="47">
        <v>9409</v>
      </c>
      <c r="AK508" s="6" t="s">
        <v>787</v>
      </c>
    </row>
    <row r="509" spans="1:37" s="6" customFormat="1" ht="15" x14ac:dyDescent="0.25">
      <c r="A509" s="16">
        <f t="shared" si="143"/>
        <v>486</v>
      </c>
      <c r="B509" s="15" t="s">
        <v>6</v>
      </c>
      <c r="C509" s="14" t="s">
        <v>20</v>
      </c>
      <c r="D509" s="14" t="s">
        <v>5</v>
      </c>
      <c r="E509" s="14" t="s">
        <v>4</v>
      </c>
      <c r="F509" s="14" t="s">
        <v>3</v>
      </c>
      <c r="G509" s="13">
        <v>45078</v>
      </c>
      <c r="H509" s="13">
        <v>45260</v>
      </c>
      <c r="I509" s="12">
        <v>30800</v>
      </c>
      <c r="J509" s="12">
        <v>0</v>
      </c>
      <c r="K509" s="12">
        <v>0</v>
      </c>
      <c r="L509" s="12">
        <f t="shared" si="153"/>
        <v>883.96</v>
      </c>
      <c r="M509" s="12">
        <f t="shared" si="154"/>
        <v>2186.7999999999997</v>
      </c>
      <c r="N509" s="12">
        <f t="shared" si="155"/>
        <v>354.2</v>
      </c>
      <c r="O509" s="12">
        <f t="shared" si="156"/>
        <v>936.32</v>
      </c>
      <c r="P509" s="12">
        <f t="shared" si="157"/>
        <v>2183.7200000000003</v>
      </c>
      <c r="Q509" s="12"/>
      <c r="R509" s="12">
        <f t="shared" si="158"/>
        <v>6545</v>
      </c>
      <c r="S509" s="12">
        <v>0</v>
      </c>
      <c r="T509" s="12">
        <f t="shared" si="159"/>
        <v>1820.2800000000002</v>
      </c>
      <c r="U509" s="12">
        <f t="shared" si="160"/>
        <v>4724.7199999999993</v>
      </c>
      <c r="V509" s="12">
        <f t="shared" si="161"/>
        <v>28979.72</v>
      </c>
      <c r="W509" s="49">
        <f t="shared" si="142"/>
        <v>0</v>
      </c>
      <c r="X509">
        <v>1201221395</v>
      </c>
      <c r="Y509" t="s">
        <v>20</v>
      </c>
      <c r="Z509" t="s">
        <v>5</v>
      </c>
      <c r="AA509">
        <v>152</v>
      </c>
      <c r="AB509" s="47">
        <v>30800</v>
      </c>
      <c r="AC509">
        <v>0</v>
      </c>
      <c r="AD509" s="47">
        <v>30800</v>
      </c>
      <c r="AE509">
        <v>883.96</v>
      </c>
      <c r="AF509">
        <v>0</v>
      </c>
      <c r="AG509">
        <v>936.32</v>
      </c>
      <c r="AH509">
        <v>0</v>
      </c>
      <c r="AI509" s="47">
        <v>1820.28</v>
      </c>
      <c r="AJ509" s="47">
        <v>28979.72</v>
      </c>
      <c r="AK509" s="6" t="s">
        <v>786</v>
      </c>
    </row>
    <row r="510" spans="1:37" s="6" customFormat="1" ht="15" x14ac:dyDescent="0.25">
      <c r="A510" s="16">
        <f t="shared" si="143"/>
        <v>487</v>
      </c>
      <c r="B510" s="15" t="s">
        <v>6</v>
      </c>
      <c r="C510" s="14" t="s">
        <v>19</v>
      </c>
      <c r="D510" s="14" t="s">
        <v>5</v>
      </c>
      <c r="E510" s="14" t="s">
        <v>4</v>
      </c>
      <c r="F510" s="14" t="s">
        <v>7</v>
      </c>
      <c r="G510" s="13">
        <v>45200</v>
      </c>
      <c r="H510" s="13">
        <v>45351</v>
      </c>
      <c r="I510" s="12">
        <v>24000</v>
      </c>
      <c r="J510" s="12">
        <v>0</v>
      </c>
      <c r="K510" s="12">
        <v>0</v>
      </c>
      <c r="L510" s="12">
        <f t="shared" si="153"/>
        <v>688.8</v>
      </c>
      <c r="M510" s="12">
        <f t="shared" si="154"/>
        <v>1703.9999999999998</v>
      </c>
      <c r="N510" s="12">
        <f t="shared" si="155"/>
        <v>276</v>
      </c>
      <c r="O510" s="12">
        <f t="shared" si="156"/>
        <v>729.6</v>
      </c>
      <c r="P510" s="12">
        <f t="shared" si="157"/>
        <v>1701.6000000000001</v>
      </c>
      <c r="Q510" s="12"/>
      <c r="R510" s="12">
        <f t="shared" si="158"/>
        <v>5100</v>
      </c>
      <c r="S510" s="12">
        <v>0</v>
      </c>
      <c r="T510" s="12">
        <f t="shared" si="159"/>
        <v>1418.4</v>
      </c>
      <c r="U510" s="12">
        <f t="shared" si="160"/>
        <v>3681.6</v>
      </c>
      <c r="V510" s="12">
        <f t="shared" si="161"/>
        <v>22581.599999999999</v>
      </c>
      <c r="W510" s="49">
        <f t="shared" si="142"/>
        <v>0</v>
      </c>
      <c r="X510">
        <v>12900053914</v>
      </c>
      <c r="Y510" t="s">
        <v>19</v>
      </c>
      <c r="Z510" t="s">
        <v>5</v>
      </c>
      <c r="AA510">
        <v>154</v>
      </c>
      <c r="AB510" s="47">
        <v>24000</v>
      </c>
      <c r="AC510">
        <v>0</v>
      </c>
      <c r="AD510" s="47">
        <v>24000</v>
      </c>
      <c r="AE510">
        <v>688.8</v>
      </c>
      <c r="AF510">
        <v>0</v>
      </c>
      <c r="AG510">
        <v>729.6</v>
      </c>
      <c r="AH510">
        <v>0</v>
      </c>
      <c r="AI510" s="47">
        <v>1418.4</v>
      </c>
      <c r="AJ510" s="47">
        <v>22581.599999999999</v>
      </c>
      <c r="AK510" s="6" t="s">
        <v>786</v>
      </c>
    </row>
    <row r="511" spans="1:37" s="6" customFormat="1" ht="15" x14ac:dyDescent="0.25">
      <c r="A511" s="16">
        <f t="shared" si="143"/>
        <v>488</v>
      </c>
      <c r="B511" s="15" t="s">
        <v>6</v>
      </c>
      <c r="C511" s="14" t="s">
        <v>18</v>
      </c>
      <c r="D511" s="14" t="s">
        <v>5</v>
      </c>
      <c r="E511" s="14" t="s">
        <v>4</v>
      </c>
      <c r="F511" s="14" t="s">
        <v>3</v>
      </c>
      <c r="G511" s="13">
        <v>45200</v>
      </c>
      <c r="H511" s="13">
        <v>45351</v>
      </c>
      <c r="I511" s="12">
        <v>78000</v>
      </c>
      <c r="J511" s="12">
        <v>0</v>
      </c>
      <c r="K511" s="12">
        <v>0</v>
      </c>
      <c r="L511" s="12">
        <f t="shared" si="153"/>
        <v>2238.6</v>
      </c>
      <c r="M511" s="12">
        <f t="shared" si="154"/>
        <v>5537.9999999999991</v>
      </c>
      <c r="N511" s="12">
        <f t="shared" si="155"/>
        <v>897</v>
      </c>
      <c r="O511" s="12">
        <f t="shared" si="156"/>
        <v>2371.1999999999998</v>
      </c>
      <c r="P511" s="12">
        <f t="shared" si="157"/>
        <v>5530.2000000000007</v>
      </c>
      <c r="Q511" s="12"/>
      <c r="R511" s="12">
        <f t="shared" si="158"/>
        <v>16575</v>
      </c>
      <c r="S511" s="12">
        <v>0</v>
      </c>
      <c r="T511" s="12">
        <f t="shared" si="159"/>
        <v>4609.7999999999993</v>
      </c>
      <c r="U511" s="12">
        <f t="shared" si="160"/>
        <v>11965.2</v>
      </c>
      <c r="V511" s="12">
        <f t="shared" si="161"/>
        <v>73390.2</v>
      </c>
      <c r="W511" s="49">
        <f t="shared" si="142"/>
        <v>0</v>
      </c>
      <c r="X511">
        <v>12900047734</v>
      </c>
      <c r="Y511" t="s">
        <v>18</v>
      </c>
      <c r="Z511" t="s">
        <v>5</v>
      </c>
      <c r="AA511">
        <v>156</v>
      </c>
      <c r="AB511" s="47">
        <v>78000</v>
      </c>
      <c r="AC511">
        <v>0</v>
      </c>
      <c r="AD511" s="47">
        <v>78000</v>
      </c>
      <c r="AE511" s="47">
        <v>2238.6</v>
      </c>
      <c r="AF511">
        <v>0</v>
      </c>
      <c r="AG511" s="47">
        <v>2371.1999999999998</v>
      </c>
      <c r="AH511">
        <v>0</v>
      </c>
      <c r="AI511" s="47">
        <v>4609.8</v>
      </c>
      <c r="AJ511" s="47">
        <v>73390.2</v>
      </c>
      <c r="AK511" s="6" t="s">
        <v>786</v>
      </c>
    </row>
    <row r="512" spans="1:37" s="6" customFormat="1" ht="15" x14ac:dyDescent="0.25">
      <c r="A512" s="16">
        <f t="shared" si="143"/>
        <v>489</v>
      </c>
      <c r="B512" s="15" t="s">
        <v>6</v>
      </c>
      <c r="C512" s="14" t="s">
        <v>17</v>
      </c>
      <c r="D512" s="14" t="s">
        <v>5</v>
      </c>
      <c r="E512" s="14" t="s">
        <v>4</v>
      </c>
      <c r="F512" s="14" t="s">
        <v>3</v>
      </c>
      <c r="G512" s="13">
        <v>45200</v>
      </c>
      <c r="H512" s="13">
        <v>45351</v>
      </c>
      <c r="I512" s="12">
        <v>33000</v>
      </c>
      <c r="J512" s="12">
        <v>0</v>
      </c>
      <c r="K512" s="12">
        <v>0</v>
      </c>
      <c r="L512" s="12">
        <f t="shared" si="153"/>
        <v>947.1</v>
      </c>
      <c r="M512" s="12">
        <f t="shared" si="154"/>
        <v>2343</v>
      </c>
      <c r="N512" s="12">
        <f t="shared" si="155"/>
        <v>379.5</v>
      </c>
      <c r="O512" s="12">
        <f t="shared" si="156"/>
        <v>1003.2</v>
      </c>
      <c r="P512" s="12">
        <f t="shared" si="157"/>
        <v>2339.7000000000003</v>
      </c>
      <c r="Q512" s="12"/>
      <c r="R512" s="12">
        <f t="shared" si="158"/>
        <v>7012.5</v>
      </c>
      <c r="S512" s="12">
        <v>0</v>
      </c>
      <c r="T512" s="12">
        <f t="shared" si="159"/>
        <v>1950.3000000000002</v>
      </c>
      <c r="U512" s="12">
        <f t="shared" si="160"/>
        <v>5062.2000000000007</v>
      </c>
      <c r="V512" s="12">
        <f t="shared" si="161"/>
        <v>31049.7</v>
      </c>
      <c r="W512" s="49">
        <f t="shared" si="142"/>
        <v>0</v>
      </c>
      <c r="X512">
        <v>12900053518</v>
      </c>
      <c r="Y512" t="s">
        <v>17</v>
      </c>
      <c r="Z512" t="s">
        <v>5</v>
      </c>
      <c r="AA512">
        <v>158</v>
      </c>
      <c r="AB512" s="47">
        <v>33000</v>
      </c>
      <c r="AC512">
        <v>0</v>
      </c>
      <c r="AD512" s="47">
        <v>33000</v>
      </c>
      <c r="AE512">
        <v>947.1</v>
      </c>
      <c r="AF512">
        <v>0</v>
      </c>
      <c r="AG512" s="47">
        <v>1003.2</v>
      </c>
      <c r="AH512">
        <v>0</v>
      </c>
      <c r="AI512" s="47">
        <v>1950.3</v>
      </c>
      <c r="AJ512" s="47">
        <v>31049.7</v>
      </c>
      <c r="AK512" s="6" t="s">
        <v>786</v>
      </c>
    </row>
    <row r="513" spans="1:37" s="6" customFormat="1" ht="12" customHeight="1" x14ac:dyDescent="0.25">
      <c r="A513" s="16">
        <f t="shared" si="143"/>
        <v>490</v>
      </c>
      <c r="B513" s="15" t="s">
        <v>6</v>
      </c>
      <c r="C513" s="14" t="s">
        <v>16</v>
      </c>
      <c r="D513" s="14" t="s">
        <v>5</v>
      </c>
      <c r="E513" s="14" t="s">
        <v>4</v>
      </c>
      <c r="F513" s="14" t="s">
        <v>3</v>
      </c>
      <c r="G513" s="13">
        <v>45200</v>
      </c>
      <c r="H513" s="13">
        <v>45351</v>
      </c>
      <c r="I513" s="12">
        <v>69000</v>
      </c>
      <c r="J513" s="12">
        <v>0</v>
      </c>
      <c r="K513" s="12">
        <v>0</v>
      </c>
      <c r="L513" s="12">
        <f t="shared" si="153"/>
        <v>1980.3</v>
      </c>
      <c r="M513" s="12">
        <f t="shared" si="154"/>
        <v>4899</v>
      </c>
      <c r="N513" s="12">
        <f t="shared" si="155"/>
        <v>793.5</v>
      </c>
      <c r="O513" s="12">
        <f t="shared" si="156"/>
        <v>2097.6</v>
      </c>
      <c r="P513" s="12">
        <f t="shared" si="157"/>
        <v>4892.1000000000004</v>
      </c>
      <c r="Q513" s="12"/>
      <c r="R513" s="12">
        <f t="shared" si="158"/>
        <v>14662.5</v>
      </c>
      <c r="S513" s="12">
        <v>0</v>
      </c>
      <c r="T513" s="12">
        <f t="shared" si="159"/>
        <v>4077.8999999999996</v>
      </c>
      <c r="U513" s="12">
        <f t="shared" si="160"/>
        <v>10584.6</v>
      </c>
      <c r="V513" s="12">
        <f t="shared" si="161"/>
        <v>64922.1</v>
      </c>
      <c r="W513" s="49">
        <f t="shared" si="142"/>
        <v>0</v>
      </c>
      <c r="X513">
        <v>12900030227</v>
      </c>
      <c r="Y513" t="s">
        <v>16</v>
      </c>
      <c r="Z513" t="s">
        <v>5</v>
      </c>
      <c r="AA513">
        <v>162</v>
      </c>
      <c r="AB513" s="47">
        <v>69000</v>
      </c>
      <c r="AC513">
        <v>0</v>
      </c>
      <c r="AD513" s="47">
        <v>69000</v>
      </c>
      <c r="AE513" s="47">
        <v>1980.3</v>
      </c>
      <c r="AF513">
        <v>0</v>
      </c>
      <c r="AG513" s="47">
        <v>2097.6</v>
      </c>
      <c r="AH513">
        <v>0</v>
      </c>
      <c r="AI513" s="47">
        <v>4077.9</v>
      </c>
      <c r="AJ513" s="47">
        <v>64922.1</v>
      </c>
      <c r="AK513" s="6" t="s">
        <v>786</v>
      </c>
    </row>
    <row r="514" spans="1:37" s="6" customFormat="1" ht="12" customHeight="1" x14ac:dyDescent="0.25">
      <c r="A514" s="16">
        <f t="shared" si="143"/>
        <v>491</v>
      </c>
      <c r="B514" s="15" t="s">
        <v>6</v>
      </c>
      <c r="C514" s="14" t="s">
        <v>15</v>
      </c>
      <c r="D514" s="14" t="s">
        <v>5</v>
      </c>
      <c r="E514" s="14" t="s">
        <v>4</v>
      </c>
      <c r="F514" s="14" t="s">
        <v>7</v>
      </c>
      <c r="G514" s="13">
        <v>45200</v>
      </c>
      <c r="H514" s="13">
        <v>45351</v>
      </c>
      <c r="I514" s="12">
        <v>21000</v>
      </c>
      <c r="J514" s="12">
        <v>0</v>
      </c>
      <c r="K514" s="12">
        <v>0</v>
      </c>
      <c r="L514" s="12">
        <f t="shared" si="153"/>
        <v>602.70000000000005</v>
      </c>
      <c r="M514" s="12">
        <f t="shared" si="154"/>
        <v>1490.9999999999998</v>
      </c>
      <c r="N514" s="12">
        <f t="shared" si="155"/>
        <v>241.5</v>
      </c>
      <c r="O514" s="12">
        <f t="shared" si="156"/>
        <v>638.4</v>
      </c>
      <c r="P514" s="12">
        <f t="shared" si="157"/>
        <v>1488.9</v>
      </c>
      <c r="Q514" s="12"/>
      <c r="R514" s="12">
        <f t="shared" si="158"/>
        <v>4462.5</v>
      </c>
      <c r="S514" s="12">
        <v>0</v>
      </c>
      <c r="T514" s="12">
        <f t="shared" si="159"/>
        <v>1241.0999999999999</v>
      </c>
      <c r="U514" s="12">
        <f t="shared" si="160"/>
        <v>3221.3999999999996</v>
      </c>
      <c r="V514" s="12">
        <f t="shared" si="161"/>
        <v>19758.900000000001</v>
      </c>
      <c r="W514" s="49">
        <f t="shared" si="142"/>
        <v>0</v>
      </c>
      <c r="X514">
        <v>1200966131</v>
      </c>
      <c r="Y514" t="s">
        <v>15</v>
      </c>
      <c r="Z514" t="s">
        <v>5</v>
      </c>
      <c r="AA514">
        <v>164</v>
      </c>
      <c r="AB514" s="47">
        <v>21000</v>
      </c>
      <c r="AC514">
        <v>0</v>
      </c>
      <c r="AD514" s="47">
        <v>21000</v>
      </c>
      <c r="AE514">
        <v>602.70000000000005</v>
      </c>
      <c r="AF514">
        <v>0</v>
      </c>
      <c r="AG514">
        <v>638.4</v>
      </c>
      <c r="AH514">
        <v>0</v>
      </c>
      <c r="AI514" s="47">
        <v>1241.0999999999999</v>
      </c>
      <c r="AJ514" s="47">
        <v>19758.900000000001</v>
      </c>
      <c r="AK514" s="6" t="s">
        <v>786</v>
      </c>
    </row>
    <row r="515" spans="1:37" s="6" customFormat="1" ht="12" customHeight="1" x14ac:dyDescent="0.25">
      <c r="A515" s="16">
        <f t="shared" si="143"/>
        <v>492</v>
      </c>
      <c r="B515" s="15" t="s">
        <v>6</v>
      </c>
      <c r="C515" s="14" t="s">
        <v>14</v>
      </c>
      <c r="D515" s="14" t="s">
        <v>5</v>
      </c>
      <c r="E515" s="14" t="s">
        <v>4</v>
      </c>
      <c r="F515" s="14" t="s">
        <v>7</v>
      </c>
      <c r="G515" s="13">
        <v>45200</v>
      </c>
      <c r="H515" s="13">
        <v>45351</v>
      </c>
      <c r="I515" s="12">
        <v>21000</v>
      </c>
      <c r="J515" s="12">
        <v>0</v>
      </c>
      <c r="K515" s="12"/>
      <c r="L515" s="12">
        <f t="shared" si="153"/>
        <v>602.70000000000005</v>
      </c>
      <c r="M515" s="12">
        <f t="shared" si="154"/>
        <v>1490.9999999999998</v>
      </c>
      <c r="N515" s="12">
        <f t="shared" si="155"/>
        <v>241.5</v>
      </c>
      <c r="O515" s="12">
        <f t="shared" si="156"/>
        <v>638.4</v>
      </c>
      <c r="P515" s="12">
        <f t="shared" si="157"/>
        <v>1488.9</v>
      </c>
      <c r="Q515" s="12"/>
      <c r="R515" s="12">
        <f t="shared" si="158"/>
        <v>4462.5</v>
      </c>
      <c r="S515" s="12">
        <v>0</v>
      </c>
      <c r="T515" s="12">
        <f t="shared" si="159"/>
        <v>1241.0999999999999</v>
      </c>
      <c r="U515" s="12">
        <f t="shared" si="160"/>
        <v>3221.3999999999996</v>
      </c>
      <c r="V515" s="12">
        <f t="shared" si="161"/>
        <v>19758.900000000001</v>
      </c>
      <c r="W515" s="49">
        <f t="shared" si="142"/>
        <v>0</v>
      </c>
      <c r="X515">
        <v>1200838116</v>
      </c>
      <c r="Y515" t="s">
        <v>14</v>
      </c>
      <c r="Z515" t="s">
        <v>5</v>
      </c>
      <c r="AA515">
        <v>166</v>
      </c>
      <c r="AB515" s="47">
        <v>21000</v>
      </c>
      <c r="AC515">
        <v>0</v>
      </c>
      <c r="AD515" s="47">
        <v>21000</v>
      </c>
      <c r="AE515">
        <v>602.70000000000005</v>
      </c>
      <c r="AF515">
        <v>0</v>
      </c>
      <c r="AG515">
        <v>638.4</v>
      </c>
      <c r="AH515">
        <v>0</v>
      </c>
      <c r="AI515" s="47">
        <v>1241.0999999999999</v>
      </c>
      <c r="AJ515" s="47">
        <v>19758.900000000001</v>
      </c>
      <c r="AK515" s="6" t="s">
        <v>786</v>
      </c>
    </row>
    <row r="516" spans="1:37" s="6" customFormat="1" ht="15" customHeight="1" x14ac:dyDescent="0.25">
      <c r="A516" s="16">
        <f t="shared" si="143"/>
        <v>493</v>
      </c>
      <c r="B516" s="15" t="s">
        <v>6</v>
      </c>
      <c r="C516" s="14" t="s">
        <v>13</v>
      </c>
      <c r="D516" s="14" t="s">
        <v>5</v>
      </c>
      <c r="E516" s="14" t="s">
        <v>4</v>
      </c>
      <c r="F516" s="14" t="s">
        <v>7</v>
      </c>
      <c r="G516" s="13">
        <v>45200</v>
      </c>
      <c r="H516" s="13">
        <v>45351</v>
      </c>
      <c r="I516" s="12">
        <v>24000</v>
      </c>
      <c r="J516" s="12">
        <v>0</v>
      </c>
      <c r="K516" s="12">
        <v>0</v>
      </c>
      <c r="L516" s="12">
        <f t="shared" si="153"/>
        <v>688.8</v>
      </c>
      <c r="M516" s="12">
        <f t="shared" si="154"/>
        <v>1703.9999999999998</v>
      </c>
      <c r="N516" s="12">
        <f t="shared" si="155"/>
        <v>276</v>
      </c>
      <c r="O516" s="12">
        <f t="shared" si="156"/>
        <v>729.6</v>
      </c>
      <c r="P516" s="12">
        <f t="shared" si="157"/>
        <v>1701.6000000000001</v>
      </c>
      <c r="Q516" s="12"/>
      <c r="R516" s="12">
        <f t="shared" si="158"/>
        <v>5100</v>
      </c>
      <c r="S516" s="12">
        <v>0</v>
      </c>
      <c r="T516" s="12">
        <f t="shared" si="159"/>
        <v>1418.4</v>
      </c>
      <c r="U516" s="12">
        <f t="shared" si="160"/>
        <v>3681.6</v>
      </c>
      <c r="V516" s="12">
        <f t="shared" si="161"/>
        <v>22581.599999999999</v>
      </c>
      <c r="W516" s="49">
        <f t="shared" si="142"/>
        <v>0</v>
      </c>
      <c r="X516">
        <v>1200102802</v>
      </c>
      <c r="Y516" t="s">
        <v>13</v>
      </c>
      <c r="Z516" t="s">
        <v>5</v>
      </c>
      <c r="AA516">
        <v>168</v>
      </c>
      <c r="AB516" s="47">
        <v>24000</v>
      </c>
      <c r="AC516">
        <v>0</v>
      </c>
      <c r="AD516" s="47">
        <v>24000</v>
      </c>
      <c r="AE516">
        <v>688.8</v>
      </c>
      <c r="AF516">
        <v>0</v>
      </c>
      <c r="AG516">
        <v>729.6</v>
      </c>
      <c r="AH516">
        <v>0</v>
      </c>
      <c r="AI516" s="47">
        <v>1418.4</v>
      </c>
      <c r="AJ516" s="47">
        <v>22581.599999999999</v>
      </c>
      <c r="AK516" s="6" t="s">
        <v>787</v>
      </c>
    </row>
    <row r="517" spans="1:37" s="6" customFormat="1" ht="15" x14ac:dyDescent="0.25">
      <c r="A517" s="16">
        <f t="shared" si="143"/>
        <v>494</v>
      </c>
      <c r="B517" s="15" t="s">
        <v>6</v>
      </c>
      <c r="C517" s="14" t="s">
        <v>12</v>
      </c>
      <c r="D517" s="14" t="s">
        <v>5</v>
      </c>
      <c r="E517" s="14" t="s">
        <v>4</v>
      </c>
      <c r="F517" s="14" t="s">
        <v>3</v>
      </c>
      <c r="G517" s="13">
        <v>45200</v>
      </c>
      <c r="H517" s="13">
        <v>45351</v>
      </c>
      <c r="I517" s="12">
        <v>18000</v>
      </c>
      <c r="J517" s="12">
        <v>0</v>
      </c>
      <c r="K517" s="12">
        <v>0</v>
      </c>
      <c r="L517" s="12">
        <f t="shared" si="153"/>
        <v>516.6</v>
      </c>
      <c r="M517" s="12">
        <f t="shared" si="154"/>
        <v>1277.9999999999998</v>
      </c>
      <c r="N517" s="12">
        <f t="shared" si="155"/>
        <v>207</v>
      </c>
      <c r="O517" s="12">
        <f t="shared" si="156"/>
        <v>547.20000000000005</v>
      </c>
      <c r="P517" s="12">
        <f t="shared" si="157"/>
        <v>1276.2</v>
      </c>
      <c r="Q517" s="12"/>
      <c r="R517" s="12">
        <f t="shared" si="158"/>
        <v>3825</v>
      </c>
      <c r="S517" s="12">
        <v>0</v>
      </c>
      <c r="T517" s="12">
        <f t="shared" si="159"/>
        <v>1063.8000000000002</v>
      </c>
      <c r="U517" s="12">
        <f t="shared" si="160"/>
        <v>2761.2</v>
      </c>
      <c r="V517" s="12">
        <f t="shared" si="161"/>
        <v>16936.2</v>
      </c>
      <c r="W517" s="49">
        <f t="shared" si="142"/>
        <v>0</v>
      </c>
      <c r="X517">
        <v>1201162334</v>
      </c>
      <c r="Y517" t="s">
        <v>12</v>
      </c>
      <c r="Z517" t="s">
        <v>5</v>
      </c>
      <c r="AA517">
        <v>170</v>
      </c>
      <c r="AB517" s="47">
        <v>18000</v>
      </c>
      <c r="AC517">
        <v>0</v>
      </c>
      <c r="AD517" s="47">
        <v>18000</v>
      </c>
      <c r="AE517">
        <v>516.6</v>
      </c>
      <c r="AF517">
        <v>0</v>
      </c>
      <c r="AG517">
        <v>547.20000000000005</v>
      </c>
      <c r="AH517">
        <v>0</v>
      </c>
      <c r="AI517" s="47">
        <v>1063.8</v>
      </c>
      <c r="AJ517" s="47">
        <v>16936.2</v>
      </c>
      <c r="AK517" s="6" t="s">
        <v>787</v>
      </c>
    </row>
    <row r="518" spans="1:37" s="6" customFormat="1" ht="15" x14ac:dyDescent="0.25">
      <c r="A518" s="16">
        <f t="shared" si="143"/>
        <v>495</v>
      </c>
      <c r="B518" s="15" t="s">
        <v>6</v>
      </c>
      <c r="C518" s="14" t="s">
        <v>11</v>
      </c>
      <c r="D518" s="14" t="s">
        <v>5</v>
      </c>
      <c r="E518" s="14" t="s">
        <v>4</v>
      </c>
      <c r="F518" s="14" t="s">
        <v>7</v>
      </c>
      <c r="G518" s="13">
        <v>45200</v>
      </c>
      <c r="H518" s="13">
        <v>45351</v>
      </c>
      <c r="I518" s="12">
        <v>33000</v>
      </c>
      <c r="J518" s="12">
        <v>0</v>
      </c>
      <c r="K518" s="12">
        <v>0</v>
      </c>
      <c r="L518" s="12">
        <f t="shared" si="153"/>
        <v>947.1</v>
      </c>
      <c r="M518" s="12">
        <f t="shared" si="154"/>
        <v>2343</v>
      </c>
      <c r="N518" s="12">
        <f t="shared" si="155"/>
        <v>379.5</v>
      </c>
      <c r="O518" s="12">
        <f t="shared" si="156"/>
        <v>1003.2</v>
      </c>
      <c r="P518" s="12">
        <f t="shared" si="157"/>
        <v>2339.7000000000003</v>
      </c>
      <c r="Q518" s="12"/>
      <c r="R518" s="12">
        <f t="shared" si="158"/>
        <v>7012.5</v>
      </c>
      <c r="S518" s="12">
        <v>0</v>
      </c>
      <c r="T518" s="12">
        <f t="shared" si="159"/>
        <v>1950.3000000000002</v>
      </c>
      <c r="U518" s="12">
        <f t="shared" si="160"/>
        <v>5062.2000000000007</v>
      </c>
      <c r="V518" s="12">
        <f t="shared" si="161"/>
        <v>31049.7</v>
      </c>
      <c r="W518" s="49">
        <f t="shared" si="142"/>
        <v>0</v>
      </c>
      <c r="X518">
        <v>1201144944</v>
      </c>
      <c r="Y518" t="s">
        <v>11</v>
      </c>
      <c r="Z518" t="s">
        <v>5</v>
      </c>
      <c r="AA518">
        <v>172</v>
      </c>
      <c r="AB518" s="47">
        <v>33000</v>
      </c>
      <c r="AC518">
        <v>0</v>
      </c>
      <c r="AD518" s="47">
        <v>33000</v>
      </c>
      <c r="AE518">
        <v>947.1</v>
      </c>
      <c r="AF518">
        <v>0</v>
      </c>
      <c r="AG518" s="47">
        <v>1003.2</v>
      </c>
      <c r="AH518">
        <v>0</v>
      </c>
      <c r="AI518" s="47">
        <v>1950.3</v>
      </c>
      <c r="AJ518" s="47">
        <v>31049.7</v>
      </c>
      <c r="AK518" s="6" t="s">
        <v>787</v>
      </c>
    </row>
    <row r="519" spans="1:37" s="6" customFormat="1" ht="15" x14ac:dyDescent="0.25">
      <c r="A519" s="16">
        <f t="shared" si="143"/>
        <v>496</v>
      </c>
      <c r="B519" s="15" t="s">
        <v>6</v>
      </c>
      <c r="C519" s="14" t="s">
        <v>10</v>
      </c>
      <c r="D519" s="14" t="s">
        <v>5</v>
      </c>
      <c r="E519" s="14" t="s">
        <v>4</v>
      </c>
      <c r="F519" s="14" t="s">
        <v>7</v>
      </c>
      <c r="G519" s="13">
        <v>45200</v>
      </c>
      <c r="H519" s="13">
        <v>45351</v>
      </c>
      <c r="I519" s="12">
        <v>105000</v>
      </c>
      <c r="J519" s="12">
        <v>0</v>
      </c>
      <c r="K519" s="12">
        <v>0</v>
      </c>
      <c r="L519" s="12">
        <f t="shared" si="153"/>
        <v>3013.5</v>
      </c>
      <c r="M519" s="12">
        <f t="shared" si="154"/>
        <v>7454.9999999999991</v>
      </c>
      <c r="N519" s="12">
        <f t="shared" si="155"/>
        <v>1207.5</v>
      </c>
      <c r="O519" s="12">
        <f t="shared" si="156"/>
        <v>3192</v>
      </c>
      <c r="P519" s="12">
        <f t="shared" si="157"/>
        <v>7444.5000000000009</v>
      </c>
      <c r="Q519" s="12"/>
      <c r="R519" s="12">
        <f t="shared" si="158"/>
        <v>22312.5</v>
      </c>
      <c r="S519" s="12"/>
      <c r="T519" s="12">
        <f t="shared" si="159"/>
        <v>6205.5</v>
      </c>
      <c r="U519" s="12">
        <f t="shared" si="160"/>
        <v>16107</v>
      </c>
      <c r="V519" s="12">
        <f t="shared" si="161"/>
        <v>98794.5</v>
      </c>
      <c r="W519" s="49">
        <f t="shared" si="142"/>
        <v>0</v>
      </c>
      <c r="X519">
        <v>1201003330</v>
      </c>
      <c r="Y519" t="s">
        <v>10</v>
      </c>
      <c r="Z519" t="s">
        <v>5</v>
      </c>
      <c r="AA519">
        <v>174</v>
      </c>
      <c r="AB519" s="47">
        <v>105000</v>
      </c>
      <c r="AC519">
        <v>0</v>
      </c>
      <c r="AD519" s="47">
        <v>105000</v>
      </c>
      <c r="AE519" s="47">
        <v>3013.5</v>
      </c>
      <c r="AF519">
        <v>0</v>
      </c>
      <c r="AG519" s="47">
        <v>3192</v>
      </c>
      <c r="AH519">
        <v>0</v>
      </c>
      <c r="AI519" s="47">
        <v>6205.5</v>
      </c>
      <c r="AJ519" s="47">
        <v>98794.5</v>
      </c>
      <c r="AK519" s="6" t="s">
        <v>787</v>
      </c>
    </row>
    <row r="520" spans="1:37" s="6" customFormat="1" ht="15" x14ac:dyDescent="0.25">
      <c r="A520" s="16">
        <f t="shared" si="143"/>
        <v>497</v>
      </c>
      <c r="B520" s="15" t="s">
        <v>6</v>
      </c>
      <c r="C520" s="14" t="s">
        <v>8</v>
      </c>
      <c r="D520" s="14" t="s">
        <v>5</v>
      </c>
      <c r="E520" s="14" t="s">
        <v>4</v>
      </c>
      <c r="F520" s="14" t="s">
        <v>7</v>
      </c>
      <c r="G520" s="13">
        <v>45231</v>
      </c>
      <c r="H520" s="13">
        <v>45412</v>
      </c>
      <c r="I520" s="12">
        <v>30800</v>
      </c>
      <c r="J520" s="12">
        <v>0</v>
      </c>
      <c r="K520" s="12">
        <v>0</v>
      </c>
      <c r="L520" s="12">
        <f t="shared" si="153"/>
        <v>883.96</v>
      </c>
      <c r="M520" s="12">
        <f t="shared" si="154"/>
        <v>2186.7999999999997</v>
      </c>
      <c r="N520" s="12">
        <f t="shared" si="155"/>
        <v>354.2</v>
      </c>
      <c r="O520" s="12">
        <f t="shared" si="156"/>
        <v>936.32</v>
      </c>
      <c r="P520" s="12">
        <f t="shared" si="157"/>
        <v>2183.7200000000003</v>
      </c>
      <c r="Q520" s="12"/>
      <c r="R520" s="12">
        <f t="shared" si="158"/>
        <v>6545</v>
      </c>
      <c r="S520" s="12">
        <v>0</v>
      </c>
      <c r="T520" s="12">
        <f t="shared" si="159"/>
        <v>1820.2800000000002</v>
      </c>
      <c r="U520" s="12">
        <f t="shared" si="160"/>
        <v>4724.7199999999993</v>
      </c>
      <c r="V520" s="12">
        <f t="shared" si="161"/>
        <v>28979.72</v>
      </c>
      <c r="W520" s="49">
        <f t="shared" si="142"/>
        <v>0</v>
      </c>
      <c r="X520">
        <v>119424752</v>
      </c>
      <c r="Y520" t="s">
        <v>8</v>
      </c>
      <c r="Z520" t="s">
        <v>5</v>
      </c>
      <c r="AA520">
        <v>198</v>
      </c>
      <c r="AB520" s="47">
        <v>30800</v>
      </c>
      <c r="AC520">
        <v>0</v>
      </c>
      <c r="AD520" s="47">
        <v>30800</v>
      </c>
      <c r="AE520">
        <v>883.96</v>
      </c>
      <c r="AF520">
        <v>0</v>
      </c>
      <c r="AG520">
        <v>936.32</v>
      </c>
      <c r="AH520">
        <v>0</v>
      </c>
      <c r="AI520" s="47">
        <v>1820.28</v>
      </c>
      <c r="AJ520" s="47">
        <v>28979.72</v>
      </c>
      <c r="AK520" s="6" t="s">
        <v>786</v>
      </c>
    </row>
    <row r="521" spans="1:37" s="6" customFormat="1" ht="15" customHeight="1" x14ac:dyDescent="0.25">
      <c r="A521" s="16">
        <f t="shared" si="143"/>
        <v>498</v>
      </c>
      <c r="B521" s="15" t="s">
        <v>6</v>
      </c>
      <c r="C521" s="14" t="s">
        <v>611</v>
      </c>
      <c r="D521" s="14" t="s">
        <v>5</v>
      </c>
      <c r="E521" s="14" t="s">
        <v>4</v>
      </c>
      <c r="F521" s="14" t="s">
        <v>3</v>
      </c>
      <c r="G521" s="13">
        <v>45170</v>
      </c>
      <c r="H521" s="13">
        <v>45350</v>
      </c>
      <c r="I521" s="12">
        <v>12000</v>
      </c>
      <c r="J521" s="12">
        <v>0</v>
      </c>
      <c r="K521" s="12">
        <v>0</v>
      </c>
      <c r="L521" s="12">
        <f t="shared" si="153"/>
        <v>344.4</v>
      </c>
      <c r="M521" s="12">
        <f t="shared" si="154"/>
        <v>851.99999999999989</v>
      </c>
      <c r="N521" s="12">
        <f t="shared" si="155"/>
        <v>138</v>
      </c>
      <c r="O521" s="12">
        <f t="shared" si="156"/>
        <v>364.8</v>
      </c>
      <c r="P521" s="12">
        <f t="shared" si="157"/>
        <v>850.80000000000007</v>
      </c>
      <c r="Q521" s="12"/>
      <c r="R521" s="12">
        <f t="shared" si="158"/>
        <v>2550</v>
      </c>
      <c r="S521" s="12">
        <v>0</v>
      </c>
      <c r="T521" s="12">
        <f t="shared" si="159"/>
        <v>709.2</v>
      </c>
      <c r="U521" s="12">
        <f t="shared" si="160"/>
        <v>1840.8</v>
      </c>
      <c r="V521" s="12">
        <f t="shared" si="161"/>
        <v>11290.8</v>
      </c>
      <c r="W521" s="49">
        <f t="shared" si="142"/>
        <v>0</v>
      </c>
      <c r="X521">
        <v>105697734</v>
      </c>
      <c r="Y521" t="s">
        <v>611</v>
      </c>
      <c r="Z521" t="s">
        <v>5</v>
      </c>
      <c r="AA521">
        <v>232</v>
      </c>
      <c r="AB521" s="47">
        <v>12000</v>
      </c>
      <c r="AC521">
        <v>0</v>
      </c>
      <c r="AD521" s="47">
        <v>12000</v>
      </c>
      <c r="AE521">
        <v>344.4</v>
      </c>
      <c r="AF521">
        <v>0</v>
      </c>
      <c r="AG521">
        <v>364.8</v>
      </c>
      <c r="AH521">
        <v>0</v>
      </c>
      <c r="AI521">
        <v>709.2</v>
      </c>
      <c r="AJ521" s="47">
        <v>11290.8</v>
      </c>
      <c r="AK521" s="6" t="s">
        <v>786</v>
      </c>
    </row>
    <row r="522" spans="1:37" s="6" customFormat="1" ht="15" x14ac:dyDescent="0.25">
      <c r="A522" s="16">
        <f t="shared" si="143"/>
        <v>499</v>
      </c>
      <c r="B522" s="15" t="s">
        <v>6</v>
      </c>
      <c r="C522" s="14" t="s">
        <v>645</v>
      </c>
      <c r="D522" s="14" t="s">
        <v>5</v>
      </c>
      <c r="E522" s="14" t="s">
        <v>4</v>
      </c>
      <c r="F522" s="14" t="s">
        <v>3</v>
      </c>
      <c r="G522" s="13">
        <v>45170</v>
      </c>
      <c r="H522" s="13">
        <v>45350</v>
      </c>
      <c r="I522" s="12">
        <v>14080</v>
      </c>
      <c r="J522" s="12">
        <v>0</v>
      </c>
      <c r="K522" s="12">
        <v>0</v>
      </c>
      <c r="L522" s="12">
        <f t="shared" si="153"/>
        <v>404.096</v>
      </c>
      <c r="M522" s="12">
        <f t="shared" si="154"/>
        <v>999.68</v>
      </c>
      <c r="N522" s="12">
        <f t="shared" si="155"/>
        <v>161.91999999999999</v>
      </c>
      <c r="O522" s="12">
        <f t="shared" si="156"/>
        <v>428.03199999999998</v>
      </c>
      <c r="P522" s="12">
        <f t="shared" si="157"/>
        <v>998.27200000000005</v>
      </c>
      <c r="Q522" s="12"/>
      <c r="R522" s="12">
        <f t="shared" si="158"/>
        <v>2992</v>
      </c>
      <c r="S522" s="12">
        <v>0</v>
      </c>
      <c r="T522" s="12">
        <f t="shared" si="159"/>
        <v>832.12799999999993</v>
      </c>
      <c r="U522" s="12">
        <f t="shared" si="160"/>
        <v>2159.8719999999998</v>
      </c>
      <c r="V522" s="12">
        <f t="shared" si="161"/>
        <v>13247.871999999999</v>
      </c>
      <c r="W522" s="49">
        <f t="shared" si="142"/>
        <v>1.9999999985884642E-3</v>
      </c>
      <c r="X522">
        <v>40240241329</v>
      </c>
      <c r="Y522" t="s">
        <v>645</v>
      </c>
      <c r="Z522" t="s">
        <v>5</v>
      </c>
      <c r="AA522">
        <v>236</v>
      </c>
      <c r="AB522" s="47">
        <v>14080</v>
      </c>
      <c r="AC522">
        <v>0</v>
      </c>
      <c r="AD522" s="47">
        <v>14080</v>
      </c>
      <c r="AE522">
        <v>404.1</v>
      </c>
      <c r="AF522">
        <v>0</v>
      </c>
      <c r="AG522">
        <v>428.03</v>
      </c>
      <c r="AH522">
        <v>0</v>
      </c>
      <c r="AI522">
        <v>832.13</v>
      </c>
      <c r="AJ522" s="47">
        <v>13247.87</v>
      </c>
      <c r="AK522" s="6" t="s">
        <v>786</v>
      </c>
    </row>
    <row r="523" spans="1:37" s="6" customFormat="1" ht="15" x14ac:dyDescent="0.25">
      <c r="A523" s="16">
        <f t="shared" si="143"/>
        <v>500</v>
      </c>
      <c r="B523" s="15" t="s">
        <v>6</v>
      </c>
      <c r="C523" s="14" t="s">
        <v>618</v>
      </c>
      <c r="D523" s="14" t="s">
        <v>5</v>
      </c>
      <c r="E523" s="14" t="s">
        <v>4</v>
      </c>
      <c r="F523" s="14" t="s">
        <v>3</v>
      </c>
      <c r="G523" s="13">
        <v>45170</v>
      </c>
      <c r="H523" s="13">
        <v>45350</v>
      </c>
      <c r="I523" s="12">
        <v>16000</v>
      </c>
      <c r="J523" s="12">
        <v>0</v>
      </c>
      <c r="K523" s="12">
        <v>0</v>
      </c>
      <c r="L523" s="12">
        <f t="shared" si="153"/>
        <v>459.2</v>
      </c>
      <c r="M523" s="12">
        <f t="shared" si="154"/>
        <v>1136</v>
      </c>
      <c r="N523" s="12">
        <f t="shared" si="155"/>
        <v>184</v>
      </c>
      <c r="O523" s="12">
        <f t="shared" si="156"/>
        <v>486.4</v>
      </c>
      <c r="P523" s="12">
        <f t="shared" si="157"/>
        <v>1134.4000000000001</v>
      </c>
      <c r="Q523" s="12"/>
      <c r="R523" s="12">
        <f t="shared" si="158"/>
        <v>3400</v>
      </c>
      <c r="S523" s="12">
        <v>0</v>
      </c>
      <c r="T523" s="12">
        <f t="shared" si="159"/>
        <v>945.59999999999991</v>
      </c>
      <c r="U523" s="12">
        <f t="shared" si="160"/>
        <v>2454.4</v>
      </c>
      <c r="V523" s="12">
        <f t="shared" si="161"/>
        <v>15054.4</v>
      </c>
      <c r="W523" s="49">
        <f t="shared" si="142"/>
        <v>0</v>
      </c>
      <c r="X523">
        <v>1200053500</v>
      </c>
      <c r="Y523" t="s">
        <v>618</v>
      </c>
      <c r="Z523" t="s">
        <v>5</v>
      </c>
      <c r="AA523">
        <v>238</v>
      </c>
      <c r="AB523" s="47">
        <v>16000</v>
      </c>
      <c r="AC523">
        <v>0</v>
      </c>
      <c r="AD523" s="47">
        <v>16000</v>
      </c>
      <c r="AE523">
        <v>459.2</v>
      </c>
      <c r="AF523">
        <v>0</v>
      </c>
      <c r="AG523">
        <v>486.4</v>
      </c>
      <c r="AH523">
        <v>0</v>
      </c>
      <c r="AI523">
        <v>945.6</v>
      </c>
      <c r="AJ523" s="47">
        <v>15054.4</v>
      </c>
      <c r="AK523" s="6" t="s">
        <v>787</v>
      </c>
    </row>
    <row r="524" spans="1:37" s="6" customFormat="1" ht="15" x14ac:dyDescent="0.25">
      <c r="A524" s="16">
        <f t="shared" si="143"/>
        <v>501</v>
      </c>
      <c r="B524" s="15" t="s">
        <v>6</v>
      </c>
      <c r="C524" s="14" t="s">
        <v>621</v>
      </c>
      <c r="D524" s="14" t="s">
        <v>5</v>
      </c>
      <c r="E524" s="14" t="s">
        <v>4</v>
      </c>
      <c r="F524" s="14" t="s">
        <v>3</v>
      </c>
      <c r="G524" s="13">
        <v>45170</v>
      </c>
      <c r="H524" s="13">
        <v>45350</v>
      </c>
      <c r="I524" s="12">
        <v>14080</v>
      </c>
      <c r="J524" s="12">
        <v>0</v>
      </c>
      <c r="K524" s="12">
        <v>0</v>
      </c>
      <c r="L524" s="12">
        <f t="shared" si="153"/>
        <v>404.096</v>
      </c>
      <c r="M524" s="12">
        <f t="shared" si="154"/>
        <v>999.68</v>
      </c>
      <c r="N524" s="12">
        <f t="shared" si="155"/>
        <v>161.91999999999999</v>
      </c>
      <c r="O524" s="12">
        <f t="shared" si="156"/>
        <v>428.03199999999998</v>
      </c>
      <c r="P524" s="12">
        <f t="shared" si="157"/>
        <v>998.27200000000005</v>
      </c>
      <c r="Q524" s="12"/>
      <c r="R524" s="12">
        <f t="shared" si="158"/>
        <v>2992</v>
      </c>
      <c r="S524" s="12">
        <v>0</v>
      </c>
      <c r="T524" s="12">
        <f t="shared" si="159"/>
        <v>832.12799999999993</v>
      </c>
      <c r="U524" s="12">
        <f t="shared" si="160"/>
        <v>2159.8719999999998</v>
      </c>
      <c r="V524" s="12">
        <f t="shared" si="161"/>
        <v>13247.871999999999</v>
      </c>
      <c r="W524" s="49">
        <f t="shared" si="142"/>
        <v>1.9999999985884642E-3</v>
      </c>
      <c r="X524">
        <v>1201285663</v>
      </c>
      <c r="Y524" t="s">
        <v>621</v>
      </c>
      <c r="Z524" t="s">
        <v>5</v>
      </c>
      <c r="AA524">
        <v>240</v>
      </c>
      <c r="AB524" s="47">
        <v>14080</v>
      </c>
      <c r="AC524">
        <v>0</v>
      </c>
      <c r="AD524" s="47">
        <v>14080</v>
      </c>
      <c r="AE524">
        <v>404.1</v>
      </c>
      <c r="AF524">
        <v>0</v>
      </c>
      <c r="AG524">
        <v>428.03</v>
      </c>
      <c r="AH524">
        <v>0</v>
      </c>
      <c r="AI524">
        <v>832.13</v>
      </c>
      <c r="AJ524" s="47">
        <v>13247.87</v>
      </c>
      <c r="AK524" s="6" t="s">
        <v>787</v>
      </c>
    </row>
    <row r="525" spans="1:37" s="6" customFormat="1" ht="15" x14ac:dyDescent="0.25">
      <c r="A525" s="16">
        <f t="shared" si="143"/>
        <v>502</v>
      </c>
      <c r="B525" s="15" t="s">
        <v>6</v>
      </c>
      <c r="C525" s="14" t="s">
        <v>619</v>
      </c>
      <c r="D525" s="14" t="s">
        <v>5</v>
      </c>
      <c r="E525" s="14" t="s">
        <v>4</v>
      </c>
      <c r="F525" s="14" t="s">
        <v>7</v>
      </c>
      <c r="G525" s="13">
        <v>45170</v>
      </c>
      <c r="H525" s="13">
        <v>45350</v>
      </c>
      <c r="I525" s="12">
        <v>108000</v>
      </c>
      <c r="J525" s="12">
        <v>13987.17</v>
      </c>
      <c r="K525" s="12">
        <v>0</v>
      </c>
      <c r="L525" s="12">
        <f t="shared" si="153"/>
        <v>3099.6</v>
      </c>
      <c r="M525" s="12">
        <f t="shared" si="154"/>
        <v>7667.9999999999991</v>
      </c>
      <c r="N525" s="12">
        <f t="shared" si="155"/>
        <v>1242</v>
      </c>
      <c r="O525" s="12">
        <f t="shared" si="156"/>
        <v>3283.2</v>
      </c>
      <c r="P525" s="12">
        <f t="shared" si="157"/>
        <v>7657.2000000000007</v>
      </c>
      <c r="Q525" s="12"/>
      <c r="R525" s="12">
        <f t="shared" si="158"/>
        <v>22950</v>
      </c>
      <c r="S525" s="12"/>
      <c r="T525" s="12">
        <f t="shared" si="159"/>
        <v>20369.97</v>
      </c>
      <c r="U525" s="12">
        <f t="shared" si="160"/>
        <v>16567.2</v>
      </c>
      <c r="V525" s="12">
        <f t="shared" si="161"/>
        <v>87630.03</v>
      </c>
      <c r="W525" s="49">
        <f t="shared" si="142"/>
        <v>0</v>
      </c>
      <c r="X525">
        <v>1200474466</v>
      </c>
      <c r="Y525" t="s">
        <v>619</v>
      </c>
      <c r="Z525" t="s">
        <v>5</v>
      </c>
      <c r="AA525">
        <v>230</v>
      </c>
      <c r="AB525" s="47">
        <v>108000</v>
      </c>
      <c r="AC525">
        <v>0</v>
      </c>
      <c r="AD525" s="47">
        <v>108000</v>
      </c>
      <c r="AE525" s="47">
        <v>3099.6</v>
      </c>
      <c r="AF525" s="47">
        <v>13987.17</v>
      </c>
      <c r="AG525" s="47">
        <v>3283.2</v>
      </c>
      <c r="AH525">
        <v>0</v>
      </c>
      <c r="AI525" s="47">
        <v>20369.97</v>
      </c>
      <c r="AJ525" s="47">
        <v>87630.03</v>
      </c>
      <c r="AK525" s="6" t="s">
        <v>787</v>
      </c>
    </row>
    <row r="526" spans="1:37" s="6" customFormat="1" ht="15" x14ac:dyDescent="0.25">
      <c r="A526" s="16">
        <f t="shared" si="143"/>
        <v>503</v>
      </c>
      <c r="B526" s="15" t="s">
        <v>6</v>
      </c>
      <c r="C526" s="14" t="s">
        <v>636</v>
      </c>
      <c r="D526" s="14" t="s">
        <v>5</v>
      </c>
      <c r="E526" s="14" t="s">
        <v>4</v>
      </c>
      <c r="F526" s="14" t="s">
        <v>3</v>
      </c>
      <c r="G526" s="13">
        <v>45170</v>
      </c>
      <c r="H526" s="13">
        <v>45350</v>
      </c>
      <c r="I526" s="12">
        <v>14080</v>
      </c>
      <c r="J526" s="12">
        <v>0</v>
      </c>
      <c r="K526" s="12">
        <v>0</v>
      </c>
      <c r="L526" s="12">
        <f t="shared" si="153"/>
        <v>404.096</v>
      </c>
      <c r="M526" s="12">
        <f t="shared" si="154"/>
        <v>999.68</v>
      </c>
      <c r="N526" s="12">
        <f t="shared" si="155"/>
        <v>161.91999999999999</v>
      </c>
      <c r="O526" s="12">
        <f t="shared" si="156"/>
        <v>428.03199999999998</v>
      </c>
      <c r="P526" s="12">
        <f t="shared" si="157"/>
        <v>998.27200000000005</v>
      </c>
      <c r="Q526" s="12"/>
      <c r="R526" s="12">
        <f t="shared" si="158"/>
        <v>2992</v>
      </c>
      <c r="S526" s="12">
        <v>0</v>
      </c>
      <c r="T526" s="12">
        <f t="shared" si="159"/>
        <v>832.12799999999993</v>
      </c>
      <c r="U526" s="12">
        <f t="shared" si="160"/>
        <v>2159.8719999999998</v>
      </c>
      <c r="V526" s="12">
        <f t="shared" si="161"/>
        <v>13247.871999999999</v>
      </c>
      <c r="W526" s="49">
        <f t="shared" si="142"/>
        <v>1.9999999985884642E-3</v>
      </c>
      <c r="X526">
        <v>40209135926</v>
      </c>
      <c r="Y526" t="s">
        <v>636</v>
      </c>
      <c r="Z526" t="s">
        <v>5</v>
      </c>
      <c r="AA526">
        <v>242</v>
      </c>
      <c r="AB526" s="47">
        <v>14080</v>
      </c>
      <c r="AC526">
        <v>0</v>
      </c>
      <c r="AD526" s="47">
        <v>14080</v>
      </c>
      <c r="AE526">
        <v>404.1</v>
      </c>
      <c r="AF526">
        <v>0</v>
      </c>
      <c r="AG526">
        <v>428.03</v>
      </c>
      <c r="AH526">
        <v>0</v>
      </c>
      <c r="AI526">
        <v>832.13</v>
      </c>
      <c r="AJ526" s="47">
        <v>13247.87</v>
      </c>
      <c r="AK526" s="6" t="s">
        <v>787</v>
      </c>
    </row>
    <row r="527" spans="1:37" s="6" customFormat="1" ht="12" x14ac:dyDescent="0.2">
      <c r="A527" s="11" t="s">
        <v>2</v>
      </c>
      <c r="B527" s="11"/>
      <c r="C527" s="10"/>
      <c r="D527" s="10"/>
      <c r="E527" s="9" t="s">
        <v>1</v>
      </c>
      <c r="F527" s="9"/>
      <c r="G527" s="9"/>
      <c r="H527" s="9"/>
      <c r="I527" s="8">
        <f t="shared" ref="I527:V527" si="162">SUM(I18:I526)</f>
        <v>28636550</v>
      </c>
      <c r="J527" s="8">
        <f t="shared" si="162"/>
        <v>2106657.7000000002</v>
      </c>
      <c r="K527" s="8">
        <f t="shared" si="162"/>
        <v>0</v>
      </c>
      <c r="L527" s="8">
        <f t="shared" si="162"/>
        <v>821868.98499999964</v>
      </c>
      <c r="M527" s="8">
        <f t="shared" si="162"/>
        <v>2033195.0499999998</v>
      </c>
      <c r="N527" s="8">
        <f t="shared" si="162"/>
        <v>329320.32500000001</v>
      </c>
      <c r="O527" s="8">
        <f t="shared" si="162"/>
        <v>870551.11999999941</v>
      </c>
      <c r="P527" s="8">
        <f t="shared" si="162"/>
        <v>2030331.3950000014</v>
      </c>
      <c r="Q527" s="8">
        <f t="shared" si="162"/>
        <v>58733.059999999983</v>
      </c>
      <c r="R527" s="8">
        <f t="shared" si="162"/>
        <v>6085266.875</v>
      </c>
      <c r="S527" s="8">
        <f t="shared" si="162"/>
        <v>446055.99</v>
      </c>
      <c r="T527" s="8">
        <f t="shared" si="162"/>
        <v>4303866.8550000004</v>
      </c>
      <c r="U527" s="8">
        <f t="shared" si="162"/>
        <v>4392846.770000007</v>
      </c>
      <c r="V527" s="8">
        <f t="shared" si="162"/>
        <v>24332683.145000026</v>
      </c>
    </row>
    <row r="528" spans="1:37" s="6" customFormat="1" x14ac:dyDescent="0.2">
      <c r="B528" s="4"/>
      <c r="C528" s="5"/>
      <c r="D528" s="5"/>
      <c r="E528" s="4"/>
      <c r="F528" s="4"/>
      <c r="G528" s="3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x14ac:dyDescent="0.2">
      <c r="B529" s="4"/>
      <c r="C529" s="5"/>
      <c r="D529" s="5"/>
      <c r="E529" s="4"/>
      <c r="F529" s="4"/>
      <c r="G529" s="3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x14ac:dyDescent="0.2">
      <c r="B530" s="4"/>
      <c r="C530" s="5"/>
      <c r="D530" s="5"/>
      <c r="E530" s="4"/>
      <c r="F530" s="4"/>
      <c r="G530" s="3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x14ac:dyDescent="0.2">
      <c r="B531" s="4"/>
      <c r="C531" s="5"/>
      <c r="D531" s="5"/>
      <c r="E531" s="4"/>
      <c r="F531" s="4"/>
      <c r="G531" s="3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x14ac:dyDescent="0.2">
      <c r="B532" s="4"/>
      <c r="C532" s="5"/>
      <c r="D532" s="5"/>
      <c r="E532" s="4"/>
      <c r="F532" s="4"/>
      <c r="G532" s="3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x14ac:dyDescent="0.2">
      <c r="B533" s="4"/>
      <c r="C533" s="5"/>
      <c r="D533" s="5"/>
      <c r="E533" s="4"/>
      <c r="F533" s="4"/>
      <c r="G533" s="3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x14ac:dyDescent="0.2">
      <c r="B534" s="4"/>
      <c r="C534" s="5"/>
      <c r="D534" s="5"/>
      <c r="E534" s="4"/>
      <c r="F534" s="4"/>
      <c r="G534" s="3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x14ac:dyDescent="0.2">
      <c r="B535" s="4"/>
      <c r="C535" s="5"/>
      <c r="D535" s="5"/>
      <c r="E535" s="4"/>
      <c r="F535" s="4"/>
      <c r="G535" s="3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x14ac:dyDescent="0.2">
      <c r="B536" s="4"/>
      <c r="C536" s="5"/>
      <c r="D536" s="5"/>
      <c r="E536" s="4"/>
      <c r="F536" s="4"/>
      <c r="G536" s="3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x14ac:dyDescent="0.2">
      <c r="B537" s="4"/>
      <c r="C537" s="5"/>
      <c r="D537" s="5"/>
      <c r="E537" s="4"/>
      <c r="F537" s="4"/>
      <c r="G537" s="3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x14ac:dyDescent="0.2">
      <c r="B538" s="4"/>
      <c r="C538" s="5"/>
      <c r="D538" s="5"/>
      <c r="E538" s="4"/>
      <c r="F538" s="4"/>
      <c r="G538" s="3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x14ac:dyDescent="0.2">
      <c r="B539" s="4"/>
      <c r="C539" s="5"/>
      <c r="D539" s="5"/>
      <c r="E539" s="4"/>
      <c r="F539" s="4"/>
      <c r="G539" s="3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5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5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5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ht="15" customHeigh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5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5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5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5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5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5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5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5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5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5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5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5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5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5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5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5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5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5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5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5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5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5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5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5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5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5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5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5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5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5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ht="15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ht="15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ht="15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ht="15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ht="15" customHeigh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ht="15" customHeigh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ht="15" customHeigh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ht="15" customHeigh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ht="15" customHeigh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ht="15" customHeigh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5" customHeigh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ht="15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5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5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5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5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5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5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5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5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5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5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ht="12" customHeigh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ht="12" customHeigh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ht="12" customHeigh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ht="12" customHeigh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ht="12" customHeigh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ht="12" customHeigh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2" customHeigh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ht="12" customHeigh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ht="12" customHeigh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ht="12" customHeigh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ht="12" customHeigh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ht="12" customHeigh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ht="12" customHeigh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ht="12" customHeigh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ht="12" customHeigh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ht="12" customHeigh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ht="12" customHeigh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ht="12" customHeigh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ht="12" customHeigh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ht="12" customHeigh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ht="12" customHeigh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ht="12" customHeigh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ht="12" customHeigh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ht="12.75" customHeigh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ht="12" customHeigh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ht="12" customHeigh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ht="12" customHeigh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37" s="6" customFormat="1" ht="12" customHeigh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37" s="6" customFormat="1" ht="12" customHeigh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1"/>
    </row>
    <row r="739" spans="1:37" ht="12.75" customHeight="1" x14ac:dyDescent="0.2">
      <c r="A739" s="6"/>
      <c r="W739" s="7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</row>
    <row r="740" spans="1:37" s="7" customFormat="1" ht="12" customHeight="1" x14ac:dyDescent="0.2">
      <c r="A740" s="6"/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</row>
    <row r="741" spans="1:37" s="7" customFormat="1" ht="12" customHeight="1" x14ac:dyDescent="0.2">
      <c r="A741" s="6"/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</row>
    <row r="742" spans="1:37" s="7" customFormat="1" ht="12" customHeight="1" x14ac:dyDescent="0.2">
      <c r="A742" s="6"/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</row>
    <row r="743" spans="1:37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37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7"/>
    </row>
    <row r="745" spans="1:37" s="7" customFormat="1" x14ac:dyDescent="0.2">
      <c r="A745" s="6"/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6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1:37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</row>
    <row r="747" spans="1:37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</row>
    <row r="748" spans="1:37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</row>
    <row r="749" spans="1:37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37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37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</row>
    <row r="752" spans="1:37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37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37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37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37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37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37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37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37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37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37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37" s="6" customFormat="1" ht="12" customHeigh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37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37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37" s="6" customFormat="1" ht="12" customHeigh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37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1"/>
    </row>
    <row r="832" spans="1:37" x14ac:dyDescent="0.2">
      <c r="A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</row>
    <row r="833" spans="2:37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37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37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37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37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37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2:37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37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37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37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37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37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37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37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37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37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ht="12" customHeigh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ht="12" customHeigh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ht="12" customHeigh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ht="12" customHeigh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ht="12" customHeigh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ht="12" customHeigh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37" s="6" customFormat="1" ht="12" customHeigh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37" s="6" customFormat="1" ht="12" customHeigh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37" s="6" customFormat="1" ht="12" customHeigh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37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1"/>
    </row>
    <row r="949" spans="1:37" x14ac:dyDescent="0.2">
      <c r="A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</row>
    <row r="950" spans="1:37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37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37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37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37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37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1:37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37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37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37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37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37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37" s="6" customFormat="1" ht="12" customHeigh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37" s="6" customFormat="1" ht="12" customHeigh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37" s="6" customFormat="1" ht="12" customHeigh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37" s="6" customFormat="1" ht="12" customHeigh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37" s="6" customFormat="1" ht="12" customHeigh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37" s="6" customFormat="1" ht="12" customHeigh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37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1"/>
    </row>
    <row r="1017" spans="1:37" x14ac:dyDescent="0.2">
      <c r="A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  <c r="AG1017" s="6"/>
      <c r="AH1017" s="6"/>
      <c r="AI1017" s="6"/>
      <c r="AJ1017" s="6"/>
      <c r="AK1017" s="6"/>
    </row>
    <row r="1018" spans="1:37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1:37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1:37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1:37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1:37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1:37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</row>
    <row r="1024" spans="1:37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1.25" customHeigh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ht="12" customHeigh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ht="15" customHeigh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ht="12.75" customHeigh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37" s="6" customFormat="1" ht="12.75" customHeigh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37" s="6" customFormat="1" ht="12.75" customHeigh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37" s="6" customFormat="1" ht="12.75" customHeigh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37" s="6" customFormat="1" ht="12.75" customHeigh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37" s="6" customFormat="1" ht="12.75" customHeigh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37" s="6" customFormat="1" ht="12.75" customHeigh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37" s="6" customFormat="1" ht="12.75" customHeigh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37" s="6" customFormat="1" ht="12.75" customHeigh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37" s="6" customFormat="1" ht="12.75" customHeigh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37" s="6" customFormat="1" ht="12.75" customHeigh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37" s="6" customFormat="1" ht="12.75" customHeigh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37" s="6" customFormat="1" ht="12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37" s="6" customFormat="1" ht="12" customHeigh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37" s="6" customForma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1"/>
    </row>
    <row r="1135" spans="1:37" x14ac:dyDescent="0.2">
      <c r="W1135" s="6"/>
      <c r="X1135" s="6"/>
      <c r="Y1135" s="6"/>
      <c r="Z1135" s="6"/>
      <c r="AA1135" s="6"/>
      <c r="AB1135" s="6"/>
      <c r="AC1135" s="6"/>
      <c r="AD1135" s="6"/>
      <c r="AE1135" s="6"/>
      <c r="AF1135" s="6"/>
      <c r="AG1135" s="6"/>
      <c r="AH1135" s="6"/>
      <c r="AI1135" s="6"/>
      <c r="AJ1135" s="6"/>
      <c r="AK1135" s="6"/>
    </row>
    <row r="1136" spans="1:37" s="6" customForma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37" s="6" customForma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37" s="6" customForma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37" s="6" customForma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37" s="6" customForma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37" s="6" customForma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</row>
    <row r="1142" spans="1:37" s="6" customForma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37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37" s="6" customFormat="1" x14ac:dyDescent="0.2">
      <c r="A1144" s="4"/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37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37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37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37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37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37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37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37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A1173" s="4"/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A1174" s="4"/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A1175" s="4"/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A1176" s="4"/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A1177" s="4"/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A1178" s="4"/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A1179" s="4"/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A1180" s="4"/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A1181" s="4"/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ht="12.75" customHeigh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A1202" s="4"/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A1203" s="4"/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A1204" s="4"/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A1205" s="4"/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A1206" s="4"/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s="6" customFormat="1" x14ac:dyDescent="0.2">
      <c r="A1207" s="4"/>
      <c r="B1207" s="4"/>
      <c r="C1207" s="5"/>
      <c r="D1207" s="5"/>
      <c r="E1207" s="4"/>
      <c r="F1207" s="4"/>
      <c r="G1207" s="3"/>
      <c r="H1207" s="3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</row>
    <row r="1208" spans="1:22" s="6" customFormat="1" x14ac:dyDescent="0.2">
      <c r="A1208" s="4"/>
      <c r="B1208" s="4"/>
      <c r="C1208" s="5"/>
      <c r="D1208" s="5"/>
      <c r="E1208" s="4"/>
      <c r="F1208" s="4"/>
      <c r="G1208" s="3"/>
      <c r="H1208" s="3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</row>
    <row r="1209" spans="1:22" s="6" customFormat="1" x14ac:dyDescent="0.2">
      <c r="A1209" s="4"/>
      <c r="B1209" s="4"/>
      <c r="C1209" s="5"/>
      <c r="D1209" s="5"/>
      <c r="E1209" s="4"/>
      <c r="F1209" s="4"/>
      <c r="G1209" s="3"/>
      <c r="H1209" s="3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</row>
    <row r="1210" spans="1:22" s="6" customFormat="1" x14ac:dyDescent="0.2">
      <c r="A1210" s="4"/>
      <c r="B1210" s="4"/>
      <c r="C1210" s="5"/>
      <c r="D1210" s="5"/>
      <c r="E1210" s="4"/>
      <c r="F1210" s="4"/>
      <c r="G1210" s="3"/>
      <c r="H1210" s="3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</row>
    <row r="1211" spans="1:22" s="6" customFormat="1" x14ac:dyDescent="0.2">
      <c r="A1211" s="4"/>
      <c r="B1211" s="4"/>
      <c r="C1211" s="5"/>
      <c r="D1211" s="5"/>
      <c r="E1211" s="4"/>
      <c r="F1211" s="4"/>
      <c r="G1211" s="3"/>
      <c r="H1211" s="3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</row>
    <row r="1212" spans="1:22" s="6" customFormat="1" x14ac:dyDescent="0.2">
      <c r="A1212" s="4"/>
      <c r="B1212" s="4"/>
      <c r="C1212" s="5"/>
      <c r="D1212" s="5"/>
      <c r="E1212" s="4"/>
      <c r="F1212" s="4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6" customFormat="1" x14ac:dyDescent="0.2">
      <c r="A1213" s="4"/>
      <c r="B1213" s="4"/>
      <c r="C1213" s="5"/>
      <c r="D1213" s="5"/>
      <c r="E1213" s="4"/>
      <c r="F1213" s="4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6" customFormat="1" x14ac:dyDescent="0.2">
      <c r="A1214" s="4"/>
      <c r="B1214" s="4"/>
      <c r="C1214" s="5"/>
      <c r="D1214" s="5"/>
      <c r="E1214" s="4"/>
      <c r="F1214" s="4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6" customFormat="1" x14ac:dyDescent="0.2">
      <c r="A1215" s="4"/>
      <c r="B1215" s="4"/>
      <c r="C1215" s="5"/>
      <c r="D1215" s="5"/>
      <c r="E1215" s="4"/>
      <c r="F1215" s="4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6" customFormat="1" x14ac:dyDescent="0.2">
      <c r="A1216" s="4"/>
      <c r="B1216" s="4"/>
      <c r="C1216" s="5"/>
      <c r="D1216" s="5"/>
      <c r="E1216" s="4"/>
      <c r="F1216" s="4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1:37" s="6" customFormat="1" x14ac:dyDescent="0.2">
      <c r="A1217" s="4"/>
      <c r="B1217" s="4"/>
      <c r="C1217" s="5"/>
      <c r="D1217" s="5"/>
      <c r="E1217" s="4"/>
      <c r="F1217" s="4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1:37" s="6" customFormat="1" x14ac:dyDescent="0.2">
      <c r="A1218" s="4"/>
      <c r="B1218" s="4"/>
      <c r="C1218" s="5"/>
      <c r="D1218" s="5"/>
      <c r="E1218" s="4"/>
      <c r="F1218" s="4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1:37" s="6" customFormat="1" x14ac:dyDescent="0.2">
      <c r="A1219" s="4"/>
      <c r="B1219" s="4"/>
      <c r="C1219" s="5"/>
      <c r="D1219" s="5"/>
      <c r="E1219" s="4"/>
      <c r="F1219" s="4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1:37" s="6" customFormat="1" x14ac:dyDescent="0.2">
      <c r="A1220" s="4"/>
      <c r="B1220" s="4"/>
      <c r="C1220" s="5"/>
      <c r="D1220" s="5"/>
      <c r="E1220" s="4"/>
      <c r="F1220" s="4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1:37" s="6" customFormat="1" x14ac:dyDescent="0.2">
      <c r="A1221" s="4"/>
      <c r="B1221" s="4"/>
      <c r="C1221" s="5"/>
      <c r="D1221" s="5"/>
      <c r="E1221" s="4"/>
      <c r="F1221" s="4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  <row r="1222" spans="1:37" s="6" customFormat="1" x14ac:dyDescent="0.2">
      <c r="A1222" s="4"/>
      <c r="B1222" s="4"/>
      <c r="C1222" s="5"/>
      <c r="D1222" s="5"/>
      <c r="E1222" s="4"/>
      <c r="F1222" s="4"/>
      <c r="G1222" s="3"/>
      <c r="H1222" s="3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</row>
    <row r="1223" spans="1:37" s="6" customFormat="1" x14ac:dyDescent="0.2">
      <c r="A1223" s="4"/>
      <c r="B1223" s="4"/>
      <c r="C1223" s="5"/>
      <c r="D1223" s="5"/>
      <c r="E1223" s="4"/>
      <c r="F1223" s="4"/>
      <c r="G1223" s="3"/>
      <c r="H1223" s="3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</row>
    <row r="1224" spans="1:37" s="6" customFormat="1" x14ac:dyDescent="0.2">
      <c r="A1224" s="4"/>
      <c r="B1224" s="4"/>
      <c r="C1224" s="5"/>
      <c r="D1224" s="5"/>
      <c r="E1224" s="4"/>
      <c r="F1224" s="4"/>
      <c r="G1224" s="3"/>
      <c r="H1224" s="3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</row>
    <row r="1225" spans="1:37" s="6" customFormat="1" x14ac:dyDescent="0.2">
      <c r="A1225" s="4"/>
      <c r="B1225" s="4"/>
      <c r="C1225" s="5"/>
      <c r="D1225" s="5"/>
      <c r="E1225" s="4"/>
      <c r="F1225" s="4"/>
      <c r="G1225" s="3"/>
      <c r="H1225" s="3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</row>
    <row r="1226" spans="1:37" s="6" customFormat="1" x14ac:dyDescent="0.2">
      <c r="A1226" s="4"/>
      <c r="B1226" s="4"/>
      <c r="C1226" s="5"/>
      <c r="D1226" s="5"/>
      <c r="E1226" s="4"/>
      <c r="F1226" s="4"/>
      <c r="G1226" s="3"/>
      <c r="H1226" s="3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</row>
    <row r="1227" spans="1:37" s="6" customFormat="1" x14ac:dyDescent="0.2">
      <c r="A1227" s="4"/>
      <c r="B1227" s="4"/>
      <c r="C1227" s="5"/>
      <c r="D1227" s="5"/>
      <c r="E1227" s="4"/>
      <c r="F1227" s="4"/>
      <c r="G1227" s="3"/>
      <c r="H1227" s="3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</row>
    <row r="1228" spans="1:37" s="6" customFormat="1" x14ac:dyDescent="0.2">
      <c r="A1228" s="4"/>
      <c r="B1228" s="4"/>
      <c r="C1228" s="5"/>
      <c r="D1228" s="5"/>
      <c r="E1228" s="4"/>
      <c r="F1228" s="4"/>
      <c r="G1228" s="3"/>
      <c r="H1228" s="3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</row>
    <row r="1229" spans="1:37" s="6" customFormat="1" x14ac:dyDescent="0.2">
      <c r="A1229" s="4"/>
      <c r="B1229" s="4"/>
      <c r="C1229" s="5"/>
      <c r="D1229" s="5"/>
      <c r="E1229" s="4"/>
      <c r="F1229" s="4"/>
      <c r="G1229" s="3"/>
      <c r="H1229" s="3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1"/>
    </row>
    <row r="1230" spans="1:37" x14ac:dyDescent="0.2">
      <c r="X1230" s="6"/>
      <c r="Y1230" s="6"/>
      <c r="Z1230" s="6"/>
      <c r="AA1230" s="6"/>
      <c r="AB1230" s="6"/>
      <c r="AC1230" s="6"/>
      <c r="AD1230" s="6"/>
      <c r="AE1230" s="6"/>
      <c r="AF1230" s="6"/>
      <c r="AG1230" s="6"/>
      <c r="AH1230" s="6"/>
      <c r="AI1230" s="6"/>
      <c r="AJ1230" s="6"/>
      <c r="AK1230" s="6"/>
    </row>
    <row r="1231" spans="1:37" x14ac:dyDescent="0.2">
      <c r="X1231" s="6"/>
      <c r="Y1231" s="6"/>
      <c r="Z1231" s="6"/>
      <c r="AA1231" s="6"/>
      <c r="AB1231" s="6"/>
      <c r="AC1231" s="6"/>
      <c r="AD1231" s="6"/>
      <c r="AE1231" s="6"/>
      <c r="AF1231" s="6"/>
      <c r="AG1231" s="6"/>
      <c r="AH1231" s="6"/>
      <c r="AI1231" s="6"/>
      <c r="AJ1231" s="6"/>
      <c r="AK1231" s="6"/>
    </row>
    <row r="1232" spans="1:37" x14ac:dyDescent="0.2">
      <c r="X1232" s="6"/>
      <c r="Y1232" s="6"/>
      <c r="Z1232" s="6"/>
      <c r="AA1232" s="6"/>
      <c r="AB1232" s="6"/>
      <c r="AC1232" s="6"/>
      <c r="AD1232" s="6"/>
      <c r="AE1232" s="6"/>
      <c r="AF1232" s="6"/>
      <c r="AG1232" s="6"/>
      <c r="AH1232" s="6"/>
      <c r="AI1232" s="6"/>
      <c r="AJ1232" s="6"/>
      <c r="AK1232" s="6"/>
    </row>
    <row r="1233" spans="3:37" x14ac:dyDescent="0.2">
      <c r="X1233" s="6"/>
      <c r="Y1233" s="6"/>
      <c r="Z1233" s="6"/>
      <c r="AA1233" s="6"/>
      <c r="AB1233" s="6"/>
      <c r="AC1233" s="6"/>
      <c r="AD1233" s="6"/>
      <c r="AE1233" s="6"/>
      <c r="AF1233" s="6"/>
      <c r="AG1233" s="6"/>
      <c r="AH1233" s="6"/>
      <c r="AI1233" s="6"/>
      <c r="AJ1233" s="6"/>
      <c r="AK1233" s="6"/>
    </row>
    <row r="1234" spans="3:37" x14ac:dyDescent="0.2">
      <c r="X1234" s="6"/>
      <c r="Y1234" s="6"/>
      <c r="Z1234" s="6"/>
      <c r="AA1234" s="6"/>
      <c r="AB1234" s="6"/>
      <c r="AC1234" s="6"/>
      <c r="AD1234" s="6"/>
      <c r="AE1234" s="6"/>
      <c r="AF1234" s="6"/>
      <c r="AG1234" s="6"/>
      <c r="AH1234" s="6"/>
      <c r="AI1234" s="6"/>
      <c r="AJ1234" s="6"/>
      <c r="AK1234" s="6"/>
    </row>
    <row r="1235" spans="3:37" x14ac:dyDescent="0.2">
      <c r="X1235" s="6"/>
      <c r="Y1235" s="6"/>
      <c r="Z1235" s="6"/>
      <c r="AA1235" s="6"/>
      <c r="AB1235" s="6"/>
      <c r="AC1235" s="6"/>
      <c r="AD1235" s="6"/>
      <c r="AE1235" s="6"/>
      <c r="AF1235" s="6"/>
      <c r="AG1235" s="6"/>
      <c r="AH1235" s="6"/>
      <c r="AI1235" s="6"/>
      <c r="AJ1235" s="6"/>
      <c r="AK1235" s="6"/>
    </row>
    <row r="1239" spans="3:37" x14ac:dyDescent="0.2">
      <c r="W1239" s="4"/>
    </row>
    <row r="1240" spans="3:37" s="4" customFormat="1" x14ac:dyDescent="0.2">
      <c r="C1240" s="5"/>
      <c r="D1240" s="5"/>
      <c r="G1240" s="3"/>
      <c r="H1240" s="3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  <c r="AJ1240" s="1"/>
      <c r="AK1240" s="1"/>
    </row>
    <row r="1241" spans="3:37" s="4" customFormat="1" x14ac:dyDescent="0.2">
      <c r="C1241" s="5"/>
      <c r="D1241" s="5"/>
      <c r="G1241" s="3"/>
      <c r="H1241" s="3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  <c r="AJ1241" s="1"/>
      <c r="AK1241" s="1"/>
    </row>
    <row r="1242" spans="3:37" s="4" customFormat="1" x14ac:dyDescent="0.2">
      <c r="C1242" s="5"/>
      <c r="D1242" s="5"/>
      <c r="G1242" s="3"/>
      <c r="H1242" s="3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  <c r="AJ1242" s="1"/>
      <c r="AK1242" s="1"/>
    </row>
    <row r="1243" spans="3:37" s="4" customFormat="1" x14ac:dyDescent="0.2">
      <c r="C1243" s="5"/>
      <c r="D1243" s="5"/>
      <c r="G1243" s="3"/>
      <c r="H1243" s="3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  <c r="AJ1243" s="1"/>
      <c r="AK1243" s="1"/>
    </row>
    <row r="1244" spans="3:37" s="4" customFormat="1" x14ac:dyDescent="0.2">
      <c r="C1244" s="5"/>
      <c r="D1244" s="5"/>
      <c r="G1244" s="3"/>
      <c r="H1244" s="3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  <c r="AJ1244" s="1"/>
      <c r="AK1244" s="1"/>
    </row>
    <row r="1245" spans="3:37" s="4" customFormat="1" x14ac:dyDescent="0.2">
      <c r="C1245" s="5"/>
      <c r="D1245" s="5"/>
      <c r="G1245" s="3"/>
      <c r="H1245" s="3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  <c r="AJ1245" s="1"/>
      <c r="AK1245" s="1"/>
    </row>
    <row r="1246" spans="3:37" s="4" customFormat="1" x14ac:dyDescent="0.2">
      <c r="C1246" s="5"/>
      <c r="D1246" s="5"/>
      <c r="G1246" s="3"/>
      <c r="H1246" s="3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</row>
    <row r="1247" spans="3:37" s="4" customFormat="1" x14ac:dyDescent="0.2">
      <c r="C1247" s="5"/>
      <c r="D1247" s="5"/>
      <c r="G1247" s="3"/>
      <c r="H1247" s="3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</row>
    <row r="1248" spans="3:37" s="4" customFormat="1" x14ac:dyDescent="0.2">
      <c r="C1248" s="5"/>
      <c r="D1248" s="5"/>
      <c r="G1248" s="3"/>
      <c r="H1248" s="3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</row>
    <row r="1249" spans="3:37" s="4" customFormat="1" x14ac:dyDescent="0.2">
      <c r="C1249" s="5"/>
      <c r="D1249" s="5"/>
      <c r="G1249" s="3"/>
      <c r="H1249" s="3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1"/>
    </row>
    <row r="1250" spans="3:37" x14ac:dyDescent="0.2"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  <c r="AI1250" s="4"/>
      <c r="AJ1250" s="4"/>
      <c r="AK1250" s="4"/>
    </row>
    <row r="1251" spans="3:37" x14ac:dyDescent="0.2"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</row>
    <row r="1252" spans="3:37" x14ac:dyDescent="0.2"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  <c r="AI1252" s="4"/>
      <c r="AJ1252" s="4"/>
      <c r="AK1252" s="4"/>
    </row>
    <row r="1253" spans="3:37" x14ac:dyDescent="0.2"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  <c r="AI1253" s="4"/>
      <c r="AJ1253" s="4"/>
      <c r="AK1253" s="4"/>
    </row>
    <row r="1254" spans="3:37" x14ac:dyDescent="0.2"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  <c r="AI1254" s="4"/>
      <c r="AJ1254" s="4"/>
      <c r="AK1254" s="4"/>
    </row>
    <row r="1255" spans="3:37" x14ac:dyDescent="0.2"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</row>
  </sheetData>
  <autoFilter ref="A17:AK527" xr:uid="{05C0A6B6-82CF-48BA-BA3C-201B2408A3A6}"/>
  <sortState xmlns:xlrd2="http://schemas.microsoft.com/office/spreadsheetml/2017/richdata2" ref="A18:AK526">
    <sortCondition ref="A18:A526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OCTUBRE 2023</vt:lpstr>
      <vt:lpstr>'OCTUBRE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2023-08-03T14:24:44Z</cp:lastPrinted>
  <dcterms:created xsi:type="dcterms:W3CDTF">2023-07-03T17:07:36Z</dcterms:created>
  <dcterms:modified xsi:type="dcterms:W3CDTF">2023-11-07T13:39:27Z</dcterms:modified>
</cp:coreProperties>
</file>