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enys.delgado\Documents\AÑO 2021\NOMINA DEL PORTAL TRANSPARENCIA\NOMINAS DEL PORTAL TRANSPARENCIA - NOV 2021\"/>
    </mc:Choice>
  </mc:AlternateContent>
  <bookViews>
    <workbookView xWindow="0" yWindow="0" windowWidth="12540" windowHeight="7725"/>
  </bookViews>
  <sheets>
    <sheet name="Hoja2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1" i="2" l="1"/>
  <c r="U21" i="2"/>
  <c r="S21" i="2"/>
  <c r="B18" i="2"/>
  <c r="B19" i="2" s="1"/>
  <c r="B20" i="2" s="1"/>
  <c r="V26" i="2"/>
  <c r="U26" i="2"/>
  <c r="S26" i="2"/>
  <c r="K27" i="2"/>
  <c r="L27" i="2"/>
  <c r="M27" i="2"/>
  <c r="N27" i="2"/>
  <c r="O27" i="2"/>
  <c r="P27" i="2"/>
  <c r="Q27" i="2"/>
  <c r="R27" i="2"/>
  <c r="T27" i="2"/>
  <c r="W27" i="2"/>
  <c r="J27" i="2"/>
  <c r="V24" i="2"/>
  <c r="U24" i="2"/>
  <c r="S24" i="2"/>
  <c r="V22" i="2"/>
  <c r="U22" i="2"/>
  <c r="S22" i="2"/>
  <c r="V23" i="2"/>
  <c r="V20" i="2"/>
  <c r="U20" i="2"/>
  <c r="S20" i="2"/>
  <c r="U23" i="2"/>
  <c r="S23" i="2"/>
  <c r="V19" i="2"/>
  <c r="U19" i="2"/>
  <c r="S19" i="2"/>
  <c r="V18" i="2"/>
  <c r="V25" i="2"/>
  <c r="U18" i="2"/>
  <c r="S18" i="2"/>
  <c r="U25" i="2"/>
  <c r="S25" i="2"/>
  <c r="V17" i="2"/>
  <c r="U17" i="2"/>
  <c r="S17" i="2"/>
  <c r="B21" i="2" l="1"/>
  <c r="B22" i="2" s="1"/>
  <c r="B23" i="2" s="1"/>
  <c r="B24" i="2" s="1"/>
  <c r="B25" i="2" s="1"/>
  <c r="B26" i="2" s="1"/>
  <c r="S27" i="2"/>
  <c r="V27" i="2"/>
  <c r="U27" i="2"/>
</calcChain>
</file>

<file path=xl/sharedStrings.xml><?xml version="1.0" encoding="utf-8"?>
<sst xmlns="http://schemas.openxmlformats.org/spreadsheetml/2006/main" count="82" uniqueCount="56">
  <si>
    <t>No.</t>
  </si>
  <si>
    <t>Nombre</t>
  </si>
  <si>
    <t>Cargo</t>
  </si>
  <si>
    <t>Género</t>
  </si>
  <si>
    <t>Departamento Administrativo</t>
  </si>
  <si>
    <t>FEM</t>
  </si>
  <si>
    <t>FELIX EMILIO LARA ANGELES</t>
  </si>
  <si>
    <t>COORDINADOR (A) DE GESTION</t>
  </si>
  <si>
    <t>Vicerrectoría Académica</t>
  </si>
  <si>
    <t>MASC</t>
  </si>
  <si>
    <t>MARIA FILOMENA GONZALEZ CANALDA</t>
  </si>
  <si>
    <t>COORDINADOR ADM</t>
  </si>
  <si>
    <t>PABLO VIRGILIO MELLA FEBLES</t>
  </si>
  <si>
    <t>RENE JORGE PIEDRA DE LA TORRE</t>
  </si>
  <si>
    <t>RUTH NOLASCO LAMARCHE</t>
  </si>
  <si>
    <t>SANDRA YVELISSE SANTANA GOMEZ</t>
  </si>
  <si>
    <t>CORRECTOR</t>
  </si>
  <si>
    <t>Departamento de Publicaciones</t>
  </si>
  <si>
    <t>VILMA EUNICE DEL CARMEN MARTINEZ AR</t>
  </si>
  <si>
    <t>Departamento de Tecnología de la Información y Comunicación</t>
  </si>
  <si>
    <t>BELARMINIO ANTONIO RAMIREZ SOSA</t>
  </si>
  <si>
    <t>TECNICO</t>
  </si>
  <si>
    <t>ERICK DEIVY REYES BALBI</t>
  </si>
  <si>
    <t>TECNICO ADM</t>
  </si>
  <si>
    <t>Estatus</t>
  </si>
  <si>
    <t>Vigencia Contrato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</si>
  <si>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</si>
  <si>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</si>
  <si>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</si>
  <si>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</si>
  <si>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</si>
  <si>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</si>
  <si>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</si>
  <si>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</si>
  <si>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</si>
  <si>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</si>
  <si>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</si>
  <si>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</si>
  <si>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</si>
  <si>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</si>
  <si>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</si>
  <si>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</si>
  <si>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</si>
  <si>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</si>
  <si>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</si>
  <si>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</si>
  <si>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CONTRATADO</t>
  </si>
  <si>
    <t>Cuenta 2.1.1.2.09</t>
  </si>
  <si>
    <t>Totales en RD$</t>
  </si>
  <si>
    <t>Departamento de Difusión y Relaciones Públicas</t>
  </si>
  <si>
    <t>MARILANDA RAMIREZ ENCARNACION</t>
  </si>
  <si>
    <t>PERIODISTA</t>
  </si>
  <si>
    <t>Dirección de Recursos Humanos</t>
  </si>
  <si>
    <t>Area</t>
  </si>
  <si>
    <t>Rectoría</t>
  </si>
  <si>
    <t>Nómina Contratados de Carácter Eventual - Noviembre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</si>
</sst>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rgb="FF002060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164" fontId="6" fillId="3" borderId="1" xfId="1" applyFont="1" applyFill="1" applyBorder="1" applyAlignment="1">
      <alignment horizontal="center"/>
    </xf>
    <xf numFmtId="164" fontId="7" fillId="4" borderId="1" xfId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164" fontId="6" fillId="3" borderId="1" xfId="1" applyFont="1" applyFill="1" applyBorder="1" applyAlignment="1">
      <alignment horizontal="center" wrapText="1"/>
    </xf>
    <xf numFmtId="164" fontId="8" fillId="4" borderId="1" xfId="1" applyFont="1" applyFill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4" fontId="4" fillId="0" borderId="2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1" applyFont="1" applyAlignment="1">
      <alignment horizontal="center"/>
    </xf>
    <xf numFmtId="0" fontId="9" fillId="0" borderId="0" xfId="0" applyFont="1"/>
    <xf numFmtId="0" fontId="11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4" fillId="0" borderId="4" xfId="0" applyFont="1" applyBorder="1" applyAlignment="1">
      <alignment horizontal="center"/>
    </xf>
    <xf numFmtId="164" fontId="4" fillId="0" borderId="5" xfId="1" applyFont="1" applyBorder="1" applyAlignment="1">
      <alignment horizontal="center"/>
    </xf>
    <xf numFmtId="14" fontId="4" fillId="0" borderId="2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2" borderId="6" xfId="0" applyFont="1" applyFill="1" applyBorder="1" applyAlignment="1">
      <alignment horizontal="left"/>
    </xf>
    <xf numFmtId="0" fontId="6" fillId="3" borderId="8" xfId="0" applyFont="1" applyFill="1" applyBorder="1" applyAlignment="1">
      <alignment horizontal="left"/>
    </xf>
    <xf numFmtId="0" fontId="6" fillId="3" borderId="9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6" fillId="6" borderId="0" xfId="0" applyFont="1" applyFill="1" applyBorder="1" applyAlignment="1">
      <alignment horizontal="center"/>
    </xf>
    <xf numFmtId="0" fontId="6" fillId="6" borderId="0" xfId="0" applyFont="1" applyFill="1" applyBorder="1" applyAlignment="1">
      <alignment horizontal="left"/>
    </xf>
    <xf numFmtId="164" fontId="6" fillId="6" borderId="0" xfId="1" applyFont="1" applyFill="1" applyBorder="1" applyAlignment="1">
      <alignment horizontal="center" wrapText="1"/>
    </xf>
    <xf numFmtId="164" fontId="8" fillId="6" borderId="0" xfId="1" applyFont="1" applyFill="1" applyBorder="1" applyAlignment="1">
      <alignment horizontal="center" wrapText="1"/>
    </xf>
    <xf numFmtId="0" fontId="6" fillId="6" borderId="10" xfId="0" applyFont="1" applyFill="1" applyBorder="1" applyAlignment="1">
      <alignment horizontal="center"/>
    </xf>
    <xf numFmtId="0" fontId="8" fillId="6" borderId="0" xfId="0" applyFont="1" applyFill="1" applyBorder="1" applyAlignment="1">
      <alignment horizontal="left"/>
    </xf>
    <xf numFmtId="0" fontId="12" fillId="0" borderId="3" xfId="0" applyFont="1" applyBorder="1" applyAlignment="1">
      <alignment horizontal="right"/>
    </xf>
    <xf numFmtId="164" fontId="8" fillId="4" borderId="1" xfId="1" applyFont="1" applyFill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2" fillId="0" borderId="0" xfId="1" applyFont="1" applyAlignment="1">
      <alignment horizontal="center"/>
    </xf>
    <xf numFmtId="164" fontId="6" fillId="3" borderId="1" xfId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164" fontId="6" fillId="3" borderId="1" xfId="1" applyFont="1" applyFill="1" applyBorder="1" applyAlignment="1">
      <alignment horizontal="center"/>
    </xf>
    <xf numFmtId="164" fontId="5" fillId="4" borderId="1" xfId="1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517525</xdr:colOff>
      <xdr:row>0</xdr:row>
      <xdr:rowOff>133350</xdr:rowOff>
    </xdr:from>
    <xdr:to>
      <xdr:col>9</xdr:col>
      <xdr:colOff>31750</xdr:colOff>
      <xdr:row>8</xdr:row>
      <xdr:rowOff>154245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90000" y="133350"/>
          <a:ext cx="962025" cy="1316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7"/>
  <sheetViews>
    <sheetView showGridLines="0" tabSelected="1" zoomScaleNormal="100" workbookViewId="0">
      <selection activeCell="I35" sqref="I35"/>
    </sheetView>
  </sheetViews>
  <sheetFormatPr baseColWidth="10" defaultColWidth="10.85546875" defaultRowHeight="12"/>
  <cols>
    <col min="1" max="1" width="0.85546875" style="2" customWidth="1"/>
    <col min="2" max="2" width="4.140625" style="2" customWidth="1"/>
    <col min="3" max="3" width="46.42578125" style="25" bestFit="1" customWidth="1"/>
    <col min="4" max="4" width="32.5703125" style="2" bestFit="1" customWidth="1"/>
    <col min="5" max="5" width="24.5703125" style="2" bestFit="1" customWidth="1"/>
    <col min="6" max="6" width="11.140625" style="2" bestFit="1" customWidth="1"/>
    <col min="7" max="7" width="5.85546875" style="2" bestFit="1" customWidth="1"/>
    <col min="8" max="9" width="10.85546875" style="2"/>
    <col min="10" max="10" width="10.85546875" style="2" customWidth="1"/>
    <col min="11" max="11" width="10" style="2" customWidth="1"/>
    <col min="12" max="12" width="6.42578125" style="2" customWidth="1"/>
    <col min="13" max="14" width="9.42578125" style="2" customWidth="1"/>
    <col min="15" max="15" width="8.140625" style="2" customWidth="1"/>
    <col min="16" max="16" width="9.140625" style="2" customWidth="1"/>
    <col min="17" max="17" width="10.28515625" style="2" customWidth="1"/>
    <col min="18" max="18" width="10.42578125" style="2" customWidth="1"/>
    <col min="19" max="19" width="8.5703125" style="2" customWidth="1"/>
    <col min="20" max="21" width="10.140625" style="2" customWidth="1"/>
    <col min="22" max="22" width="7.5703125" style="2" customWidth="1"/>
    <col min="23" max="23" width="15.85546875" style="2" customWidth="1"/>
    <col min="24" max="16384" width="10.85546875" style="2"/>
  </cols>
  <sheetData>
    <row r="1" spans="2:23" s="1" customFormat="1" ht="12.75">
      <c r="B1" s="12"/>
      <c r="C1" s="13"/>
      <c r="D1" s="13"/>
      <c r="E1" s="13"/>
      <c r="F1" s="12"/>
      <c r="G1" s="12"/>
      <c r="H1" s="12"/>
      <c r="I1" s="12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</row>
    <row r="2" spans="2:23" s="1" customFormat="1" ht="12.75">
      <c r="B2" s="12"/>
      <c r="C2" s="13"/>
      <c r="D2" s="13"/>
      <c r="E2" s="13"/>
      <c r="F2" s="12"/>
      <c r="G2" s="12"/>
      <c r="H2" s="12"/>
      <c r="I2" s="12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</row>
    <row r="3" spans="2:23" s="1" customFormat="1" ht="12.75">
      <c r="B3" s="12"/>
      <c r="C3" s="13"/>
      <c r="D3" s="13"/>
      <c r="E3" s="13"/>
      <c r="F3" s="12"/>
      <c r="G3" s="12"/>
      <c r="H3" s="12"/>
      <c r="I3" s="12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</row>
    <row r="4" spans="2:23" s="1" customFormat="1" ht="12.75">
      <c r="B4" s="12"/>
      <c r="C4" s="13"/>
      <c r="D4" s="13"/>
      <c r="E4" s="13"/>
      <c r="F4" s="12"/>
      <c r="G4" s="12"/>
      <c r="H4" s="12"/>
      <c r="I4" s="12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</row>
    <row r="5" spans="2:23" s="1" customFormat="1" ht="12.75">
      <c r="B5" s="12"/>
      <c r="C5" s="13"/>
      <c r="D5" s="13"/>
      <c r="E5" s="13"/>
      <c r="F5" s="12"/>
      <c r="G5" s="12"/>
      <c r="H5" s="12"/>
      <c r="I5" s="12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</row>
    <row r="6" spans="2:23" s="1" customFormat="1" ht="12.75">
      <c r="B6" s="12"/>
      <c r="C6" s="13"/>
      <c r="D6" s="13"/>
      <c r="E6" s="13"/>
      <c r="F6" s="12"/>
      <c r="G6" s="12"/>
      <c r="H6" s="12"/>
      <c r="I6" s="12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2:23" s="1" customFormat="1" ht="12.75">
      <c r="B7" s="12"/>
      <c r="C7" s="13"/>
      <c r="D7" s="13"/>
      <c r="E7" s="13"/>
      <c r="F7" s="12"/>
      <c r="G7" s="12"/>
      <c r="H7" s="12"/>
      <c r="I7" s="12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</row>
    <row r="8" spans="2:23" s="1" customFormat="1" ht="12.75">
      <c r="B8" s="12"/>
      <c r="C8" s="13"/>
      <c r="D8" s="13"/>
      <c r="E8" s="13"/>
      <c r="F8" s="12"/>
      <c r="G8" s="12"/>
      <c r="H8" s="12"/>
      <c r="I8" s="12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</row>
    <row r="9" spans="2:23" s="1" customFormat="1" ht="15">
      <c r="B9" s="15"/>
      <c r="C9" s="23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</row>
    <row r="10" spans="2:23" s="1" customFormat="1" ht="18">
      <c r="B10" s="38" t="s">
        <v>52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</row>
    <row r="11" spans="2:23" s="1" customFormat="1" ht="15.75">
      <c r="B11" s="39" t="s">
        <v>55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</row>
    <row r="12" spans="2:23" s="1" customFormat="1" ht="15.75">
      <c r="B12" s="16"/>
      <c r="C12" s="24"/>
      <c r="D12" s="13"/>
      <c r="E12" s="13"/>
      <c r="F12" s="12"/>
      <c r="G12" s="12"/>
      <c r="H12" s="12"/>
      <c r="I12" s="12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40" t="s">
        <v>47</v>
      </c>
      <c r="V12" s="40"/>
      <c r="W12" s="14"/>
    </row>
    <row r="13" spans="2:23">
      <c r="B13" s="42" t="s">
        <v>0</v>
      </c>
      <c r="C13" s="27"/>
      <c r="D13" s="45" t="s">
        <v>1</v>
      </c>
      <c r="E13" s="45" t="s">
        <v>2</v>
      </c>
      <c r="F13" s="42" t="s">
        <v>24</v>
      </c>
      <c r="G13" s="42" t="s">
        <v>3</v>
      </c>
      <c r="H13" s="46" t="s">
        <v>25</v>
      </c>
      <c r="I13" s="46"/>
      <c r="J13" s="41" t="s">
        <v>26</v>
      </c>
      <c r="K13" s="41" t="s">
        <v>27</v>
      </c>
      <c r="L13" s="41" t="s">
        <v>28</v>
      </c>
      <c r="M13" s="42" t="s">
        <v>29</v>
      </c>
      <c r="N13" s="42"/>
      <c r="O13" s="42"/>
      <c r="P13" s="42"/>
      <c r="Q13" s="42"/>
      <c r="R13" s="42"/>
      <c r="S13" s="42"/>
      <c r="T13" s="4"/>
      <c r="U13" s="43" t="s">
        <v>30</v>
      </c>
      <c r="V13" s="43"/>
      <c r="W13" s="41" t="s">
        <v>31</v>
      </c>
    </row>
    <row r="14" spans="2:23">
      <c r="B14" s="42"/>
      <c r="C14" s="29"/>
      <c r="D14" s="45"/>
      <c r="E14" s="45"/>
      <c r="F14" s="42"/>
      <c r="G14" s="42"/>
      <c r="H14" s="46"/>
      <c r="I14" s="46"/>
      <c r="J14" s="41"/>
      <c r="K14" s="41"/>
      <c r="L14" s="41"/>
      <c r="M14" s="44" t="s">
        <v>32</v>
      </c>
      <c r="N14" s="44"/>
      <c r="O14" s="5"/>
      <c r="P14" s="44" t="s">
        <v>33</v>
      </c>
      <c r="Q14" s="44"/>
      <c r="R14" s="37" t="s">
        <v>34</v>
      </c>
      <c r="S14" s="37" t="s">
        <v>35</v>
      </c>
      <c r="T14" s="37" t="s">
        <v>36</v>
      </c>
      <c r="U14" s="37" t="s">
        <v>37</v>
      </c>
      <c r="V14" s="37" t="s">
        <v>38</v>
      </c>
      <c r="W14" s="41"/>
    </row>
    <row r="15" spans="2:23" s="3" customFormat="1" ht="36">
      <c r="B15" s="42"/>
      <c r="C15" s="28" t="s">
        <v>53</v>
      </c>
      <c r="D15" s="45"/>
      <c r="E15" s="45"/>
      <c r="F15" s="42"/>
      <c r="G15" s="42"/>
      <c r="H15" s="6" t="s">
        <v>39</v>
      </c>
      <c r="I15" s="6" t="s">
        <v>40</v>
      </c>
      <c r="J15" s="41"/>
      <c r="K15" s="41"/>
      <c r="L15" s="41"/>
      <c r="M15" s="7" t="s">
        <v>41</v>
      </c>
      <c r="N15" s="7" t="s">
        <v>42</v>
      </c>
      <c r="O15" s="8" t="s">
        <v>43</v>
      </c>
      <c r="P15" s="7" t="s">
        <v>44</v>
      </c>
      <c r="Q15" s="7" t="s">
        <v>45</v>
      </c>
      <c r="R15" s="37"/>
      <c r="S15" s="37"/>
      <c r="T15" s="37"/>
      <c r="U15" s="37"/>
      <c r="V15" s="37"/>
      <c r="W15" s="41"/>
    </row>
    <row r="16" spans="2:23" s="3" customFormat="1">
      <c r="B16" s="34"/>
      <c r="C16" s="35" t="s">
        <v>54</v>
      </c>
      <c r="D16" s="31"/>
      <c r="E16" s="31"/>
      <c r="F16" s="30"/>
      <c r="G16" s="30"/>
      <c r="H16" s="30"/>
      <c r="I16" s="30"/>
      <c r="J16" s="32"/>
      <c r="K16" s="32"/>
      <c r="L16" s="32"/>
      <c r="M16" s="32"/>
      <c r="N16" s="32"/>
      <c r="O16" s="33"/>
      <c r="P16" s="32"/>
      <c r="Q16" s="32"/>
      <c r="R16" s="33"/>
      <c r="S16" s="33"/>
      <c r="T16" s="33"/>
      <c r="U16" s="33"/>
      <c r="V16" s="33"/>
      <c r="W16" s="32"/>
    </row>
    <row r="17" spans="2:23">
      <c r="B17" s="20">
        <v>1</v>
      </c>
      <c r="C17" s="26" t="s">
        <v>19</v>
      </c>
      <c r="D17" s="10" t="s">
        <v>20</v>
      </c>
      <c r="E17" s="10" t="s">
        <v>21</v>
      </c>
      <c r="F17" s="9" t="s">
        <v>46</v>
      </c>
      <c r="G17" s="9" t="s">
        <v>9</v>
      </c>
      <c r="H17" s="22">
        <v>44136</v>
      </c>
      <c r="I17" s="22">
        <v>44501</v>
      </c>
      <c r="J17" s="11">
        <v>55000</v>
      </c>
      <c r="K17" s="11">
        <v>5500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f t="shared" ref="S17:S26" si="0">M17+N17+O17+P17+Q17</f>
        <v>0</v>
      </c>
      <c r="T17" s="11">
        <v>0</v>
      </c>
      <c r="U17" s="11">
        <f t="shared" ref="U17:U26" si="1">+M17+P17+R17+T17+K17+L17</f>
        <v>5500</v>
      </c>
      <c r="V17" s="11">
        <f t="shared" ref="V17:V26" si="2">+Q17+O17+N17</f>
        <v>0</v>
      </c>
      <c r="W17" s="21">
        <v>49500</v>
      </c>
    </row>
    <row r="18" spans="2:23">
      <c r="B18" s="20">
        <f t="shared" ref="B18:B23" si="3">B17+1</f>
        <v>2</v>
      </c>
      <c r="C18" s="26" t="s">
        <v>4</v>
      </c>
      <c r="D18" s="10" t="s">
        <v>22</v>
      </c>
      <c r="E18" s="10" t="s">
        <v>23</v>
      </c>
      <c r="F18" s="9" t="s">
        <v>46</v>
      </c>
      <c r="G18" s="9" t="s">
        <v>9</v>
      </c>
      <c r="H18" s="22">
        <v>44136</v>
      </c>
      <c r="I18" s="22">
        <v>44501</v>
      </c>
      <c r="J18" s="11">
        <v>50000</v>
      </c>
      <c r="K18" s="11">
        <v>5000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f t="shared" si="0"/>
        <v>0</v>
      </c>
      <c r="T18" s="11">
        <v>0</v>
      </c>
      <c r="U18" s="11">
        <f t="shared" si="1"/>
        <v>5000</v>
      </c>
      <c r="V18" s="11">
        <f t="shared" si="2"/>
        <v>0</v>
      </c>
      <c r="W18" s="21">
        <v>45000</v>
      </c>
    </row>
    <row r="19" spans="2:23">
      <c r="B19" s="20">
        <f t="shared" si="3"/>
        <v>3</v>
      </c>
      <c r="C19" s="26" t="s">
        <v>8</v>
      </c>
      <c r="D19" s="10" t="s">
        <v>6</v>
      </c>
      <c r="E19" s="10" t="s">
        <v>7</v>
      </c>
      <c r="F19" s="9" t="s">
        <v>46</v>
      </c>
      <c r="G19" s="9" t="s">
        <v>9</v>
      </c>
      <c r="H19" s="22">
        <v>44197</v>
      </c>
      <c r="I19" s="22">
        <v>44561</v>
      </c>
      <c r="J19" s="11">
        <v>100000</v>
      </c>
      <c r="K19" s="11">
        <v>10000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f t="shared" si="0"/>
        <v>0</v>
      </c>
      <c r="T19" s="11">
        <v>0</v>
      </c>
      <c r="U19" s="11">
        <f t="shared" si="1"/>
        <v>10000</v>
      </c>
      <c r="V19" s="11">
        <f t="shared" si="2"/>
        <v>0</v>
      </c>
      <c r="W19" s="21">
        <v>90000</v>
      </c>
    </row>
    <row r="20" spans="2:23">
      <c r="B20" s="20">
        <f t="shared" si="3"/>
        <v>4</v>
      </c>
      <c r="C20" s="26" t="s">
        <v>8</v>
      </c>
      <c r="D20" s="10" t="s">
        <v>10</v>
      </c>
      <c r="E20" s="10" t="s">
        <v>11</v>
      </c>
      <c r="F20" s="9" t="s">
        <v>46</v>
      </c>
      <c r="G20" s="9" t="s">
        <v>5</v>
      </c>
      <c r="H20" s="22">
        <v>44197</v>
      </c>
      <c r="I20" s="22">
        <v>44561</v>
      </c>
      <c r="J20" s="11">
        <v>60000</v>
      </c>
      <c r="K20" s="11">
        <v>6000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f t="shared" si="0"/>
        <v>0</v>
      </c>
      <c r="T20" s="11">
        <v>0</v>
      </c>
      <c r="U20" s="11">
        <f t="shared" si="1"/>
        <v>6000</v>
      </c>
      <c r="V20" s="11">
        <f t="shared" si="2"/>
        <v>0</v>
      </c>
      <c r="W20" s="21">
        <v>54000</v>
      </c>
    </row>
    <row r="21" spans="2:23">
      <c r="B21" s="20">
        <f t="shared" si="3"/>
        <v>5</v>
      </c>
      <c r="C21" s="26" t="s">
        <v>49</v>
      </c>
      <c r="D21" s="10" t="s">
        <v>50</v>
      </c>
      <c r="E21" s="10" t="s">
        <v>51</v>
      </c>
      <c r="F21" s="9" t="s">
        <v>46</v>
      </c>
      <c r="G21" s="9" t="s">
        <v>5</v>
      </c>
      <c r="H21" s="22">
        <v>44317</v>
      </c>
      <c r="I21" s="22">
        <v>44500</v>
      </c>
      <c r="J21" s="11">
        <v>65000</v>
      </c>
      <c r="K21" s="11">
        <v>6500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f t="shared" si="0"/>
        <v>0</v>
      </c>
      <c r="T21" s="11">
        <v>0</v>
      </c>
      <c r="U21" s="11">
        <f t="shared" si="1"/>
        <v>6500</v>
      </c>
      <c r="V21" s="11">
        <f t="shared" si="2"/>
        <v>0</v>
      </c>
      <c r="W21" s="21">
        <v>58500</v>
      </c>
    </row>
    <row r="22" spans="2:23">
      <c r="B22" s="20">
        <f t="shared" si="3"/>
        <v>6</v>
      </c>
      <c r="C22" s="26" t="s">
        <v>8</v>
      </c>
      <c r="D22" s="10" t="s">
        <v>12</v>
      </c>
      <c r="E22" s="10" t="s">
        <v>11</v>
      </c>
      <c r="F22" s="9" t="s">
        <v>46</v>
      </c>
      <c r="G22" s="9" t="s">
        <v>9</v>
      </c>
      <c r="H22" s="22">
        <v>44197</v>
      </c>
      <c r="I22" s="22">
        <v>44561</v>
      </c>
      <c r="J22" s="11">
        <v>45000</v>
      </c>
      <c r="K22" s="11">
        <v>4500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f t="shared" si="0"/>
        <v>0</v>
      </c>
      <c r="T22" s="11">
        <v>0</v>
      </c>
      <c r="U22" s="11">
        <f t="shared" si="1"/>
        <v>4500</v>
      </c>
      <c r="V22" s="11">
        <f t="shared" si="2"/>
        <v>0</v>
      </c>
      <c r="W22" s="21">
        <v>40500</v>
      </c>
    </row>
    <row r="23" spans="2:23">
      <c r="B23" s="20">
        <f t="shared" si="3"/>
        <v>7</v>
      </c>
      <c r="C23" s="26" t="s">
        <v>8</v>
      </c>
      <c r="D23" s="10" t="s">
        <v>13</v>
      </c>
      <c r="E23" s="10" t="s">
        <v>11</v>
      </c>
      <c r="F23" s="9" t="s">
        <v>46</v>
      </c>
      <c r="G23" s="9" t="s">
        <v>9</v>
      </c>
      <c r="H23" s="22">
        <v>44197</v>
      </c>
      <c r="I23" s="22">
        <v>44561</v>
      </c>
      <c r="J23" s="11">
        <v>95000</v>
      </c>
      <c r="K23" s="11">
        <v>9500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f t="shared" si="0"/>
        <v>0</v>
      </c>
      <c r="T23" s="11">
        <v>0</v>
      </c>
      <c r="U23" s="11">
        <f t="shared" si="1"/>
        <v>9500</v>
      </c>
      <c r="V23" s="11">
        <f t="shared" si="2"/>
        <v>0</v>
      </c>
      <c r="W23" s="21">
        <v>85500</v>
      </c>
    </row>
    <row r="24" spans="2:23">
      <c r="B24" s="20">
        <f t="shared" ref="B24:B26" si="4">B23+1</f>
        <v>8</v>
      </c>
      <c r="C24" s="26" t="s">
        <v>8</v>
      </c>
      <c r="D24" s="10" t="s">
        <v>14</v>
      </c>
      <c r="E24" s="10" t="s">
        <v>11</v>
      </c>
      <c r="F24" s="9" t="s">
        <v>46</v>
      </c>
      <c r="G24" s="9" t="s">
        <v>5</v>
      </c>
      <c r="H24" s="22">
        <v>44197</v>
      </c>
      <c r="I24" s="22">
        <v>44561</v>
      </c>
      <c r="J24" s="11">
        <v>45000</v>
      </c>
      <c r="K24" s="11">
        <v>4500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f t="shared" si="0"/>
        <v>0</v>
      </c>
      <c r="T24" s="11">
        <v>0</v>
      </c>
      <c r="U24" s="11">
        <f t="shared" si="1"/>
        <v>4500</v>
      </c>
      <c r="V24" s="11">
        <f t="shared" si="2"/>
        <v>0</v>
      </c>
      <c r="W24" s="21">
        <v>40500</v>
      </c>
    </row>
    <row r="25" spans="2:23">
      <c r="B25" s="20">
        <f t="shared" si="4"/>
        <v>9</v>
      </c>
      <c r="C25" s="26" t="s">
        <v>4</v>
      </c>
      <c r="D25" s="10" t="s">
        <v>15</v>
      </c>
      <c r="E25" s="10" t="s">
        <v>11</v>
      </c>
      <c r="F25" s="9" t="s">
        <v>46</v>
      </c>
      <c r="G25" s="9" t="s">
        <v>5</v>
      </c>
      <c r="H25" s="22">
        <v>44197</v>
      </c>
      <c r="I25" s="22">
        <v>44561</v>
      </c>
      <c r="J25" s="11">
        <v>100000</v>
      </c>
      <c r="K25" s="11">
        <v>10000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f t="shared" si="0"/>
        <v>0</v>
      </c>
      <c r="T25" s="11">
        <v>0</v>
      </c>
      <c r="U25" s="11">
        <f t="shared" si="1"/>
        <v>10000</v>
      </c>
      <c r="V25" s="11">
        <f t="shared" si="2"/>
        <v>0</v>
      </c>
      <c r="W25" s="21">
        <v>90000</v>
      </c>
    </row>
    <row r="26" spans="2:23">
      <c r="B26" s="20">
        <f t="shared" si="4"/>
        <v>10</v>
      </c>
      <c r="C26" s="26" t="s">
        <v>17</v>
      </c>
      <c r="D26" s="10" t="s">
        <v>18</v>
      </c>
      <c r="E26" s="10" t="s">
        <v>16</v>
      </c>
      <c r="F26" s="9" t="s">
        <v>46</v>
      </c>
      <c r="G26" s="9" t="s">
        <v>5</v>
      </c>
      <c r="H26" s="22">
        <v>44197</v>
      </c>
      <c r="I26" s="22">
        <v>44561</v>
      </c>
      <c r="J26" s="11">
        <v>45000</v>
      </c>
      <c r="K26" s="11">
        <v>4500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f t="shared" si="0"/>
        <v>0</v>
      </c>
      <c r="T26" s="11">
        <v>0</v>
      </c>
      <c r="U26" s="11">
        <f t="shared" si="1"/>
        <v>4500</v>
      </c>
      <c r="V26" s="11">
        <f t="shared" si="2"/>
        <v>0</v>
      </c>
      <c r="W26" s="21">
        <v>40500</v>
      </c>
    </row>
    <row r="27" spans="2:23">
      <c r="B27" s="17"/>
      <c r="C27" s="18"/>
      <c r="D27" s="18"/>
      <c r="E27" s="18"/>
      <c r="F27" s="36" t="s">
        <v>48</v>
      </c>
      <c r="G27" s="36"/>
      <c r="H27" s="36"/>
      <c r="I27" s="36"/>
      <c r="J27" s="19">
        <f>SUM(J17:J26)</f>
        <v>660000</v>
      </c>
      <c r="K27" s="19">
        <f t="shared" ref="K27:W27" si="5">SUM(K17:K26)</f>
        <v>66000</v>
      </c>
      <c r="L27" s="19">
        <f t="shared" si="5"/>
        <v>0</v>
      </c>
      <c r="M27" s="19">
        <f t="shared" si="5"/>
        <v>0</v>
      </c>
      <c r="N27" s="19">
        <f t="shared" si="5"/>
        <v>0</v>
      </c>
      <c r="O27" s="19">
        <f t="shared" si="5"/>
        <v>0</v>
      </c>
      <c r="P27" s="19">
        <f t="shared" si="5"/>
        <v>0</v>
      </c>
      <c r="Q27" s="19">
        <f t="shared" si="5"/>
        <v>0</v>
      </c>
      <c r="R27" s="19">
        <f t="shared" si="5"/>
        <v>0</v>
      </c>
      <c r="S27" s="19">
        <f t="shared" si="5"/>
        <v>0</v>
      </c>
      <c r="T27" s="19">
        <f t="shared" si="5"/>
        <v>0</v>
      </c>
      <c r="U27" s="19">
        <f t="shared" si="5"/>
        <v>66000</v>
      </c>
      <c r="V27" s="19">
        <f t="shared" si="5"/>
        <v>0</v>
      </c>
      <c r="W27" s="19">
        <f t="shared" si="5"/>
        <v>594000</v>
      </c>
    </row>
  </sheetData>
  <sortState ref="C17:W26">
    <sortCondition ref="D17:D26"/>
  </sortState>
  <mergeCells count="23">
    <mergeCell ref="S14:S15"/>
    <mergeCell ref="B13:B15"/>
    <mergeCell ref="D13:D15"/>
    <mergeCell ref="E13:E15"/>
    <mergeCell ref="F13:F15"/>
    <mergeCell ref="G13:G15"/>
    <mergeCell ref="H13:I14"/>
    <mergeCell ref="F27:I27"/>
    <mergeCell ref="T14:T15"/>
    <mergeCell ref="U14:U15"/>
    <mergeCell ref="V14:V15"/>
    <mergeCell ref="B10:W10"/>
    <mergeCell ref="B11:W11"/>
    <mergeCell ref="U12:V12"/>
    <mergeCell ref="J13:J15"/>
    <mergeCell ref="K13:K15"/>
    <mergeCell ref="L13:L15"/>
    <mergeCell ref="M13:S13"/>
    <mergeCell ref="U13:V13"/>
    <mergeCell ref="W13:W15"/>
    <mergeCell ref="M14:N14"/>
    <mergeCell ref="P14:Q14"/>
    <mergeCell ref="R14:R15"/>
  </mergeCells>
  <conditionalFormatting sqref="D27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6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2021-11-18T22:10:05Z</cp:lastPrinted>
  <dcterms:created xsi:type="dcterms:W3CDTF">2021-07-12T20:02:22Z</dcterms:created>
  <dcterms:modified xsi:type="dcterms:W3CDTF">2021-12-01T13:40:41Z</dcterms:modified>
</cp:coreProperties>
</file>