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AÑO 2024\Portal 2024\MARZO 2024\"/>
    </mc:Choice>
  </mc:AlternateContent>
  <xr:revisionPtr revIDLastSave="0" documentId="13_ncr:1_{D2D41335-6CD5-4B40-AC83-610F9EAAB49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ARZO 2024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9" i="8" l="1"/>
  <c r="B57" i="8"/>
  <c r="B58" i="8" s="1"/>
  <c r="B19" i="8"/>
  <c r="B20" i="8" s="1"/>
  <c r="B21" i="8" s="1"/>
  <c r="B22" i="8" s="1"/>
  <c r="B23" i="8" s="1"/>
  <c r="B24" i="8" s="1"/>
  <c r="B25" i="8" s="1"/>
  <c r="B26" i="8" s="1"/>
  <c r="B27" i="8" s="1"/>
  <c r="B28" i="8" s="1"/>
  <c r="B29" i="8" s="1"/>
  <c r="B30" i="8" s="1"/>
  <c r="B31" i="8" s="1"/>
  <c r="B32" i="8" s="1"/>
  <c r="B33" i="8" s="1"/>
  <c r="B34" i="8" s="1"/>
  <c r="B35" i="8" s="1"/>
  <c r="B36" i="8" s="1"/>
  <c r="B37" i="8" s="1"/>
  <c r="B38" i="8" s="1"/>
  <c r="B39" i="8" s="1"/>
  <c r="B40" i="8" s="1"/>
  <c r="B41" i="8" s="1"/>
  <c r="B42" i="8" s="1"/>
  <c r="B45" i="8"/>
  <c r="B46" i="8" s="1"/>
  <c r="B47" i="8" s="1"/>
  <c r="B50" i="8"/>
  <c r="B53" i="8"/>
  <c r="B54" i="8" s="1"/>
  <c r="B55" i="8" s="1"/>
  <c r="U41" i="8"/>
  <c r="R59" i="8" l="1"/>
  <c r="P59" i="8"/>
  <c r="O59" i="8"/>
  <c r="N59" i="8"/>
  <c r="M59" i="8"/>
  <c r="L59" i="8"/>
  <c r="K59" i="8"/>
  <c r="J59" i="8"/>
  <c r="I59" i="8"/>
  <c r="U58" i="8"/>
  <c r="T58" i="8"/>
  <c r="S58" i="8"/>
  <c r="Q58" i="8"/>
  <c r="U57" i="8"/>
  <c r="T57" i="8"/>
  <c r="S57" i="8"/>
  <c r="Q57" i="8"/>
  <c r="U55" i="8"/>
  <c r="T55" i="8"/>
  <c r="S55" i="8"/>
  <c r="Q55" i="8"/>
  <c r="U54" i="8"/>
  <c r="T54" i="8"/>
  <c r="S54" i="8"/>
  <c r="Q54" i="8"/>
  <c r="U53" i="8"/>
  <c r="T53" i="8"/>
  <c r="S53" i="8"/>
  <c r="Q53" i="8"/>
  <c r="U52" i="8"/>
  <c r="T52" i="8"/>
  <c r="S52" i="8"/>
  <c r="Q52" i="8"/>
  <c r="U50" i="8"/>
  <c r="T50" i="8"/>
  <c r="S50" i="8"/>
  <c r="Q50" i="8"/>
  <c r="U49" i="8"/>
  <c r="T49" i="8"/>
  <c r="S49" i="8"/>
  <c r="Q49" i="8"/>
  <c r="U47" i="8"/>
  <c r="T47" i="8"/>
  <c r="S47" i="8"/>
  <c r="Q47" i="8"/>
  <c r="U46" i="8"/>
  <c r="T46" i="8"/>
  <c r="S46" i="8"/>
  <c r="Q46" i="8"/>
  <c r="U45" i="8"/>
  <c r="T45" i="8"/>
  <c r="S45" i="8"/>
  <c r="Q45" i="8"/>
  <c r="U44" i="8"/>
  <c r="T44" i="8"/>
  <c r="S44" i="8"/>
  <c r="Q44" i="8"/>
  <c r="U42" i="8"/>
  <c r="T42" i="8"/>
  <c r="Q42" i="8"/>
  <c r="T40" i="8"/>
  <c r="S40" i="8"/>
  <c r="U40" i="8" s="1"/>
  <c r="Q40" i="8"/>
  <c r="T39" i="8"/>
  <c r="U39" i="8"/>
  <c r="Q39" i="8"/>
  <c r="T38" i="8"/>
  <c r="S38" i="8"/>
  <c r="U38" i="8" s="1"/>
  <c r="Q38" i="8"/>
  <c r="U37" i="8"/>
  <c r="T37" i="8"/>
  <c r="S37" i="8"/>
  <c r="Q37" i="8"/>
  <c r="U36" i="8"/>
  <c r="T36" i="8"/>
  <c r="S36" i="8"/>
  <c r="Q36" i="8"/>
  <c r="U35" i="8"/>
  <c r="T35" i="8"/>
  <c r="S35" i="8"/>
  <c r="Q35" i="8"/>
  <c r="U34" i="8"/>
  <c r="T34" i="8"/>
  <c r="S34" i="8"/>
  <c r="Q34" i="8"/>
  <c r="U33" i="8"/>
  <c r="T33" i="8"/>
  <c r="S33" i="8"/>
  <c r="Q33" i="8"/>
  <c r="U32" i="8"/>
  <c r="T32" i="8"/>
  <c r="S32" i="8"/>
  <c r="Q32" i="8"/>
  <c r="U31" i="8"/>
  <c r="T31" i="8"/>
  <c r="S31" i="8"/>
  <c r="Q31" i="8"/>
  <c r="U30" i="8"/>
  <c r="T30" i="8"/>
  <c r="S30" i="8"/>
  <c r="Q30" i="8"/>
  <c r="U29" i="8"/>
  <c r="T29" i="8"/>
  <c r="S29" i="8"/>
  <c r="Q29" i="8"/>
  <c r="U28" i="8"/>
  <c r="T28" i="8"/>
  <c r="S28" i="8"/>
  <c r="Q28" i="8"/>
  <c r="U27" i="8"/>
  <c r="T27" i="8"/>
  <c r="S27" i="8"/>
  <c r="Q27" i="8"/>
  <c r="U26" i="8"/>
  <c r="T26" i="8"/>
  <c r="S26" i="8"/>
  <c r="Q26" i="8"/>
  <c r="U25" i="8"/>
  <c r="T25" i="8"/>
  <c r="S25" i="8"/>
  <c r="Q25" i="8"/>
  <c r="U24" i="8"/>
  <c r="T24" i="8"/>
  <c r="S24" i="8"/>
  <c r="Q24" i="8"/>
  <c r="U23" i="8"/>
  <c r="T23" i="8"/>
  <c r="S23" i="8"/>
  <c r="Q23" i="8"/>
  <c r="U22" i="8"/>
  <c r="T22" i="8"/>
  <c r="S22" i="8"/>
  <c r="Q22" i="8"/>
  <c r="U21" i="8"/>
  <c r="T21" i="8"/>
  <c r="S21" i="8"/>
  <c r="Q21" i="8"/>
  <c r="U20" i="8"/>
  <c r="T20" i="8"/>
  <c r="S20" i="8"/>
  <c r="Q20" i="8"/>
  <c r="U19" i="8"/>
  <c r="T19" i="8"/>
  <c r="S19" i="8"/>
  <c r="Q19" i="8"/>
  <c r="U18" i="8"/>
  <c r="T18" i="8"/>
  <c r="S18" i="8"/>
  <c r="Q18" i="8"/>
  <c r="T59" i="8" l="1"/>
  <c r="Q59" i="8"/>
  <c r="S59" i="8"/>
  <c r="U59" i="8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<sst xmlns="http://schemas.openxmlformats.org/spreadsheetml/2006/main" count="219" uniqueCount="82">
  <si>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</si>
  <si>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</si>
  <si>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</si>
  <si>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</si>
  <si>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</si>
  <si>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</si>
  <si>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</si>
  <si>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</si>
  <si>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</si>
  <si>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</si>
  <si>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</si>
  <si>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</si>
  <si>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</si>
  <si>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</si>
  <si>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</si>
  <si>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</si>
  <si>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</si>
  <si>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</si>
  <si>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</si>
  <si>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</si>
  <si>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</si>
  <si>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</si>
  <si>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</si>
  <si>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</si>
  <si>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</si>
  <si>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</si>
  <si>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</si>
  <si>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</si>
  <si>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</si>
  <si>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</si>
  <si>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</si>
  <si>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</si>
  <si>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</si>
  <si>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</si>
  <si>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</si>
  <si>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</si>
  <si>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</si>
  <si>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</si>
  <si>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</si>
  <si>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</si>
  <si>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</si>
  <si>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</si>
  <si>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</si>
  <si>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</si>
  <si>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</si>
  <si>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</si>
  <si>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</si>
  <si>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</si>
  <si>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</si>
  <si>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</si>
  <si>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</si>
  <si>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</si>
  <si>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</si>
  <si>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</si>
  <si>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</si>
  <si>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</si>
  <si>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</si>
  <si>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</si>
  <si>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</si>
  <si>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</si>
  <si>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</si>
  <si>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</si>
  <si>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LOS REYES DIAZ RAMIREZ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</si>
  <si>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</si>
  <si>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</si>
  <si>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</si>
  <si>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</si>
  <si>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</si>
  <si>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</si>
  <si>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LEANDRO ANTONIO CASTILLO BASORA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</si>
  <si>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</si>
  <si>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</si>
  <si>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</si>
  <si>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</si>
  <si>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</si>
  <si>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</si>
  <si>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</si>
  <si>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</si>
  <si>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</si>
  <si>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</si>
  <si>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</si>
  <si>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Nómina Personal Vigilancia Militar - MARZO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</si>
</sst>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7" fillId="0" borderId="0" xfId="1" applyFont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164" fontId="8" fillId="3" borderId="3" xfId="1" applyFont="1" applyFill="1" applyBorder="1" applyAlignment="1">
      <alignment horizontal="center"/>
    </xf>
    <xf numFmtId="43" fontId="7" fillId="0" borderId="0" xfId="0" applyNumberFormat="1" applyFont="1"/>
    <xf numFmtId="0" fontId="7" fillId="4" borderId="0" xfId="0" applyFont="1" applyFill="1" applyBorder="1"/>
  </cellXfs>
  <cellStyles count="2">
    <cellStyle name="Millares" xfId="1" builtinId="3"/>
    <cellStyle name="Normal" xfId="0" builtinId="0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952499</xdr:colOff>
      <xdr:row>1</xdr:row>
      <xdr:rowOff>154782</xdr:rowOff>
    </xdr:from>
    <xdr:to>
      <xdr:col>8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9AE84E6-E9DD-4831-B0BB-C71E3B5C9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53574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22E0A-0629-4546-885C-0AA909BC6600}">
  <sheetPr>
    <pageSetUpPr fitToPage="1"/>
  </sheetPr>
  <dimension ref="B1:V59"/>
  <sheetViews>
    <sheetView showGridLines="0" tabSelected="1" topLeftCell="B19" zoomScaleNormal="100" workbookViewId="0">
      <selection activeCell="E6" sqref="E6"/>
    </sheetView>
  </sheetViews>
  <sheetFormatPr baseColWidth="10" defaultColWidth="10.85546875" defaultRowHeight="12" x14ac:dyDescent="0.2"/>
  <cols>
    <col min="1" max="1" width="10.7109375" style="6" customWidth="1"/>
    <col min="2" max="2" width="6" style="6" customWidth="1"/>
    <col min="3" max="3" width="38.7109375" style="6" bestFit="1" customWidth="1"/>
    <col min="4" max="4" width="38.42578125" style="6" bestFit="1" customWidth="1"/>
    <col min="5" max="5" width="18.85546875" style="6" bestFit="1" customWidth="1"/>
    <col min="6" max="6" width="10.42578125" style="6" bestFit="1" customWidth="1"/>
    <col min="7" max="7" width="5.85546875" style="6" bestFit="1" customWidth="1"/>
    <col min="8" max="8" width="15.85546875" style="6" customWidth="1"/>
    <col min="9" max="9" width="16" style="6" customWidth="1"/>
    <col min="10" max="10" width="8.7109375" style="6" customWidth="1"/>
    <col min="11" max="11" width="11.28515625" style="6" customWidth="1"/>
    <col min="12" max="12" width="10.28515625" style="6" customWidth="1"/>
    <col min="13" max="13" width="9.5703125" style="6" customWidth="1"/>
    <col min="14" max="14" width="9.140625" style="6" customWidth="1"/>
    <col min="15" max="15" width="9.42578125" style="6" customWidth="1"/>
    <col min="16" max="16" width="10.42578125" style="6" customWidth="1"/>
    <col min="17" max="17" width="15.140625" style="6" bestFit="1" customWidth="1"/>
    <col min="18" max="18" width="10.140625" style="6" customWidth="1"/>
    <col min="19" max="19" width="12.28515625" style="6" customWidth="1"/>
    <col min="20" max="20" width="10.140625" style="6" customWidth="1"/>
    <col min="21" max="21" width="15.85546875" style="6" bestFit="1" customWidth="1"/>
    <col min="22" max="22" width="16.7109375" style="6" customWidth="1"/>
    <col min="23" max="16384" width="10.85546875" style="6"/>
  </cols>
  <sheetData>
    <row r="1" spans="2:22" s="4" customFormat="1" ht="12.75" x14ac:dyDescent="0.2">
      <c r="B1" s="1"/>
      <c r="C1" s="1"/>
      <c r="D1" s="2"/>
      <c r="E1" s="2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2:22" s="4" customFormat="1" ht="12.75" x14ac:dyDescent="0.2">
      <c r="B2" s="1"/>
      <c r="C2" s="1"/>
      <c r="D2" s="2"/>
      <c r="E2" s="2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2:22" s="4" customFormat="1" ht="12.75" x14ac:dyDescent="0.2">
      <c r="B3" s="1"/>
      <c r="C3" s="1"/>
      <c r="D3" s="2"/>
      <c r="E3" s="2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</row>
    <row r="4" spans="2:22" s="4" customFormat="1" ht="12.75" x14ac:dyDescent="0.2">
      <c r="B4" s="1"/>
      <c r="C4" s="1"/>
      <c r="D4" s="2"/>
      <c r="E4" s="2"/>
      <c r="F4" s="1"/>
      <c r="G4" s="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</row>
    <row r="5" spans="2:22" s="4" customFormat="1" ht="12.75" x14ac:dyDescent="0.2">
      <c r="B5" s="1"/>
      <c r="C5" s="1"/>
      <c r="D5" s="2"/>
      <c r="E5" s="2"/>
      <c r="F5" s="1"/>
      <c r="G5" s="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</row>
    <row r="6" spans="2:22" s="4" customFormat="1" ht="12.75" x14ac:dyDescent="0.2">
      <c r="B6" s="1"/>
      <c r="C6" s="1"/>
      <c r="D6" s="2"/>
      <c r="E6" s="2"/>
      <c r="F6" s="1"/>
      <c r="G6" s="1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</row>
    <row r="7" spans="2:22" s="4" customFormat="1" ht="12.75" x14ac:dyDescent="0.2">
      <c r="B7" s="1"/>
      <c r="C7" s="1"/>
      <c r="D7" s="2" t="s">
        <v>71</v>
      </c>
      <c r="E7" s="2"/>
      <c r="F7" s="1"/>
      <c r="G7" s="1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</row>
    <row r="8" spans="2:22" s="4" customFormat="1" ht="12.75" x14ac:dyDescent="0.2">
      <c r="B8" s="1"/>
      <c r="C8" s="1"/>
      <c r="D8" s="2"/>
      <c r="E8" s="2"/>
      <c r="F8" s="1"/>
      <c r="G8" s="1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</row>
    <row r="9" spans="2:22" s="4" customFormat="1" ht="15" x14ac:dyDescent="0.3"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2:22" s="4" customFormat="1" ht="18" x14ac:dyDescent="0.25">
      <c r="B10" s="42" t="s">
        <v>0</v>
      </c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</row>
    <row r="11" spans="2:22" s="4" customFormat="1" ht="18" customHeight="1" x14ac:dyDescent="0.2">
      <c r="B11" s="43" t="s">
        <v>64</v>
      </c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25"/>
    </row>
    <row r="12" spans="2:22" s="4" customFormat="1" ht="18" x14ac:dyDescent="0.25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1"/>
    </row>
    <row r="13" spans="2:22" s="4" customFormat="1" ht="15.75" x14ac:dyDescent="0.25">
      <c r="B13" s="44" t="s">
        <v>81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</row>
    <row r="14" spans="2:22" x14ac:dyDescent="0.2">
      <c r="B14" s="45" t="s">
        <v>78</v>
      </c>
      <c r="C14" s="46"/>
      <c r="D14" s="46" t="s">
        <v>1</v>
      </c>
      <c r="E14" s="46" t="s">
        <v>2</v>
      </c>
      <c r="F14" s="40" t="s">
        <v>3</v>
      </c>
      <c r="G14" s="40" t="s">
        <v>4</v>
      </c>
      <c r="H14" s="39" t="s">
        <v>5</v>
      </c>
      <c r="I14" s="39" t="s">
        <v>6</v>
      </c>
      <c r="J14" s="39" t="s">
        <v>7</v>
      </c>
      <c r="K14" s="40" t="s">
        <v>8</v>
      </c>
      <c r="L14" s="40"/>
      <c r="M14" s="40"/>
      <c r="N14" s="40"/>
      <c r="O14" s="40"/>
      <c r="P14" s="40"/>
      <c r="Q14" s="40"/>
      <c r="R14" s="30"/>
      <c r="S14" s="41" t="s">
        <v>9</v>
      </c>
      <c r="T14" s="41"/>
      <c r="U14" s="39" t="s">
        <v>10</v>
      </c>
    </row>
    <row r="15" spans="2:22" x14ac:dyDescent="0.2">
      <c r="B15" s="45"/>
      <c r="C15" s="46"/>
      <c r="D15" s="46"/>
      <c r="E15" s="46"/>
      <c r="F15" s="40"/>
      <c r="G15" s="40"/>
      <c r="H15" s="39"/>
      <c r="I15" s="39"/>
      <c r="J15" s="39"/>
      <c r="K15" s="47" t="s">
        <v>11</v>
      </c>
      <c r="L15" s="47"/>
      <c r="M15" s="7"/>
      <c r="N15" s="47" t="s">
        <v>12</v>
      </c>
      <c r="O15" s="47"/>
      <c r="P15" s="37" t="s">
        <v>13</v>
      </c>
      <c r="Q15" s="37" t="s">
        <v>14</v>
      </c>
      <c r="R15" s="37" t="s">
        <v>15</v>
      </c>
      <c r="S15" s="37" t="s">
        <v>16</v>
      </c>
      <c r="T15" s="37" t="s">
        <v>17</v>
      </c>
      <c r="U15" s="39"/>
    </row>
    <row r="16" spans="2:22" s="8" customFormat="1" ht="36" x14ac:dyDescent="0.2">
      <c r="B16" s="45"/>
      <c r="C16" s="46" t="s">
        <v>18</v>
      </c>
      <c r="D16" s="46"/>
      <c r="E16" s="46"/>
      <c r="F16" s="40"/>
      <c r="G16" s="40"/>
      <c r="H16" s="39"/>
      <c r="I16" s="39"/>
      <c r="J16" s="39"/>
      <c r="K16" s="29" t="s">
        <v>19</v>
      </c>
      <c r="L16" s="29" t="s">
        <v>20</v>
      </c>
      <c r="M16" s="28" t="s">
        <v>21</v>
      </c>
      <c r="N16" s="29" t="s">
        <v>22</v>
      </c>
      <c r="O16" s="29" t="s">
        <v>23</v>
      </c>
      <c r="P16" s="37"/>
      <c r="Q16" s="37"/>
      <c r="R16" s="37"/>
      <c r="S16" s="37"/>
      <c r="T16" s="37"/>
      <c r="U16" s="39"/>
    </row>
    <row r="17" spans="2:22" x14ac:dyDescent="0.2">
      <c r="B17" s="9"/>
      <c r="C17" s="10" t="s">
        <v>24</v>
      </c>
      <c r="D17" s="11"/>
      <c r="E17" s="11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4"/>
    </row>
    <row r="18" spans="2:22" x14ac:dyDescent="0.2">
      <c r="B18" s="15">
        <v>1</v>
      </c>
      <c r="C18" s="34" t="s">
        <v>25</v>
      </c>
      <c r="D18" s="32" t="s">
        <v>26</v>
      </c>
      <c r="E18" s="16" t="s">
        <v>27</v>
      </c>
      <c r="F18" s="17" t="s">
        <v>28</v>
      </c>
      <c r="G18" s="17" t="s">
        <v>29</v>
      </c>
      <c r="H18" s="18">
        <v>14547.5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v>0</v>
      </c>
      <c r="Q18" s="18">
        <f>K18+L18+M18+N18+O18</f>
        <v>0</v>
      </c>
      <c r="R18" s="18">
        <v>0</v>
      </c>
      <c r="S18" s="18">
        <f>+K18+N18+P18+R18+I18+J18</f>
        <v>0</v>
      </c>
      <c r="T18" s="18">
        <f>+O18+M18+L18</f>
        <v>0</v>
      </c>
      <c r="U18" s="19">
        <f>H18</f>
        <v>14547.5</v>
      </c>
      <c r="V18" s="48"/>
    </row>
    <row r="19" spans="2:22" x14ac:dyDescent="0.2">
      <c r="B19" s="15">
        <f>1+B18</f>
        <v>2</v>
      </c>
      <c r="C19" s="34" t="s">
        <v>25</v>
      </c>
      <c r="D19" s="32" t="s">
        <v>30</v>
      </c>
      <c r="E19" s="16" t="s">
        <v>27</v>
      </c>
      <c r="F19" s="17" t="s">
        <v>28</v>
      </c>
      <c r="G19" s="17" t="s">
        <v>29</v>
      </c>
      <c r="H19" s="18">
        <v>14547.5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f>K19+L19+M19+N19+O19</f>
        <v>0</v>
      </c>
      <c r="R19" s="18">
        <v>0</v>
      </c>
      <c r="S19" s="18">
        <f>+K19+N19+P19+R19+I19+J19</f>
        <v>0</v>
      </c>
      <c r="T19" s="18">
        <f>+O19+M19+L19</f>
        <v>0</v>
      </c>
      <c r="U19" s="19">
        <f>H19</f>
        <v>14547.5</v>
      </c>
    </row>
    <row r="20" spans="2:22" x14ac:dyDescent="0.2">
      <c r="B20" s="15">
        <f>1+B19</f>
        <v>3</v>
      </c>
      <c r="C20" s="34" t="s">
        <v>25</v>
      </c>
      <c r="D20" s="32" t="s">
        <v>66</v>
      </c>
      <c r="E20" s="16" t="s">
        <v>27</v>
      </c>
      <c r="F20" s="17" t="s">
        <v>28</v>
      </c>
      <c r="G20" s="17" t="s">
        <v>29</v>
      </c>
      <c r="H20" s="18">
        <v>14547.5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v>0</v>
      </c>
      <c r="Q20" s="18">
        <f>K20+L20+M20+N20+O20</f>
        <v>0</v>
      </c>
      <c r="R20" s="18">
        <v>0</v>
      </c>
      <c r="S20" s="18">
        <f>+K20+N20+P20+R20+I20+J20</f>
        <v>0</v>
      </c>
      <c r="T20" s="18">
        <f>+O20+M20+L20</f>
        <v>0</v>
      </c>
      <c r="U20" s="19">
        <f>H20</f>
        <v>14547.5</v>
      </c>
    </row>
    <row r="21" spans="2:22" x14ac:dyDescent="0.2">
      <c r="B21" s="15">
        <f>1+B20</f>
        <v>4</v>
      </c>
      <c r="C21" s="34" t="s">
        <v>25</v>
      </c>
      <c r="D21" s="32" t="s">
        <v>31</v>
      </c>
      <c r="E21" s="16" t="s">
        <v>27</v>
      </c>
      <c r="F21" s="17" t="s">
        <v>28</v>
      </c>
      <c r="G21" s="17" t="s">
        <v>29</v>
      </c>
      <c r="H21" s="18">
        <v>14547.5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v>0</v>
      </c>
      <c r="Q21" s="18">
        <f>K21+L21+M21+N21+O21</f>
        <v>0</v>
      </c>
      <c r="R21" s="18">
        <v>0</v>
      </c>
      <c r="S21" s="18">
        <f>+K21+N21+P21+R21+I21+J21</f>
        <v>0</v>
      </c>
      <c r="T21" s="18">
        <f>+O21+M21+L21</f>
        <v>0</v>
      </c>
      <c r="U21" s="19">
        <f>H21</f>
        <v>14547.5</v>
      </c>
    </row>
    <row r="22" spans="2:22" x14ac:dyDescent="0.2">
      <c r="B22" s="15">
        <f>1+B21</f>
        <v>5</v>
      </c>
      <c r="C22" s="34" t="s">
        <v>25</v>
      </c>
      <c r="D22" s="32" t="s">
        <v>32</v>
      </c>
      <c r="E22" s="16" t="s">
        <v>27</v>
      </c>
      <c r="F22" s="17" t="s">
        <v>28</v>
      </c>
      <c r="G22" s="17" t="s">
        <v>29</v>
      </c>
      <c r="H22" s="18">
        <v>14547.5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v>0</v>
      </c>
      <c r="Q22" s="18">
        <f>K22+L22+M22+N22+O22</f>
        <v>0</v>
      </c>
      <c r="R22" s="18">
        <v>0</v>
      </c>
      <c r="S22" s="18">
        <f>+K22+N22+P22+R22+I22+J22</f>
        <v>0</v>
      </c>
      <c r="T22" s="18">
        <f>+O22+M22+L22</f>
        <v>0</v>
      </c>
      <c r="U22" s="19">
        <f>H22</f>
        <v>14547.5</v>
      </c>
    </row>
    <row r="23" spans="2:22" x14ac:dyDescent="0.2">
      <c r="B23" s="15">
        <f>1+B22</f>
        <v>6</v>
      </c>
      <c r="C23" s="34" t="s">
        <v>25</v>
      </c>
      <c r="D23" s="32" t="s">
        <v>33</v>
      </c>
      <c r="E23" s="16" t="s">
        <v>27</v>
      </c>
      <c r="F23" s="17" t="s">
        <v>28</v>
      </c>
      <c r="G23" s="17" t="s">
        <v>29</v>
      </c>
      <c r="H23" s="18">
        <v>14547.5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v>0</v>
      </c>
      <c r="Q23" s="18">
        <f>K23+L23+M23+N23+O23</f>
        <v>0</v>
      </c>
      <c r="R23" s="18">
        <v>0</v>
      </c>
      <c r="S23" s="18">
        <f>+K23+N23+P23+R23+I23+J23</f>
        <v>0</v>
      </c>
      <c r="T23" s="18">
        <f>+O23+M23+L23</f>
        <v>0</v>
      </c>
      <c r="U23" s="19">
        <f>H23</f>
        <v>14547.5</v>
      </c>
    </row>
    <row r="24" spans="2:22" x14ac:dyDescent="0.2">
      <c r="B24" s="15">
        <f>1+B23</f>
        <v>7</v>
      </c>
      <c r="C24" s="34" t="s">
        <v>25</v>
      </c>
      <c r="D24" s="32" t="s">
        <v>34</v>
      </c>
      <c r="E24" s="16" t="s">
        <v>27</v>
      </c>
      <c r="F24" s="17" t="s">
        <v>28</v>
      </c>
      <c r="G24" s="17" t="s">
        <v>29</v>
      </c>
      <c r="H24" s="18">
        <v>14547.5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v>0</v>
      </c>
      <c r="Q24" s="18">
        <f>K24+L24+M24+N24+O24</f>
        <v>0</v>
      </c>
      <c r="R24" s="18">
        <v>0</v>
      </c>
      <c r="S24" s="18">
        <f>+K24+N24+P24+R24+I24+J24</f>
        <v>0</v>
      </c>
      <c r="T24" s="18">
        <f>+O24+M24+L24</f>
        <v>0</v>
      </c>
      <c r="U24" s="19">
        <f>H24</f>
        <v>14547.5</v>
      </c>
    </row>
    <row r="25" spans="2:22" x14ac:dyDescent="0.2">
      <c r="B25" s="15">
        <f>1+B24</f>
        <v>8</v>
      </c>
      <c r="C25" s="34" t="s">
        <v>25</v>
      </c>
      <c r="D25" s="32" t="s">
        <v>35</v>
      </c>
      <c r="E25" s="16" t="s">
        <v>27</v>
      </c>
      <c r="F25" s="17" t="s">
        <v>28</v>
      </c>
      <c r="G25" s="17" t="s">
        <v>29</v>
      </c>
      <c r="H25" s="18">
        <v>14547.5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f>K25+L25+M25+N25+O25</f>
        <v>0</v>
      </c>
      <c r="R25" s="18">
        <v>0</v>
      </c>
      <c r="S25" s="18">
        <f>+K25+N25+P25+R25+I25+J25</f>
        <v>0</v>
      </c>
      <c r="T25" s="18">
        <f>+O25+M25+L25</f>
        <v>0</v>
      </c>
      <c r="U25" s="19">
        <f>H25</f>
        <v>14547.5</v>
      </c>
    </row>
    <row r="26" spans="2:22" x14ac:dyDescent="0.2">
      <c r="B26" s="15">
        <f>1+B25</f>
        <v>9</v>
      </c>
      <c r="C26" s="34" t="s">
        <v>25</v>
      </c>
      <c r="D26" s="32" t="s">
        <v>65</v>
      </c>
      <c r="E26" s="16" t="s">
        <v>27</v>
      </c>
      <c r="F26" s="17" t="s">
        <v>28</v>
      </c>
      <c r="G26" s="17" t="s">
        <v>29</v>
      </c>
      <c r="H26" s="18">
        <v>14547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v>0</v>
      </c>
      <c r="Q26" s="18">
        <f>K26+L26+M26+N26+O26</f>
        <v>0</v>
      </c>
      <c r="R26" s="18">
        <v>0</v>
      </c>
      <c r="S26" s="18">
        <f>+K26+N26+P26+R26+I26+J26</f>
        <v>0</v>
      </c>
      <c r="T26" s="18">
        <f>+O26+M26+L26</f>
        <v>0</v>
      </c>
      <c r="U26" s="19">
        <f>H26</f>
        <v>14547</v>
      </c>
    </row>
    <row r="27" spans="2:22" x14ac:dyDescent="0.2">
      <c r="B27" s="15">
        <f>1+B26</f>
        <v>10</v>
      </c>
      <c r="C27" s="34" t="s">
        <v>25</v>
      </c>
      <c r="D27" s="32" t="s">
        <v>36</v>
      </c>
      <c r="E27" s="16" t="s">
        <v>37</v>
      </c>
      <c r="F27" s="17" t="s">
        <v>28</v>
      </c>
      <c r="G27" s="17" t="s">
        <v>29</v>
      </c>
      <c r="H27" s="18">
        <v>23126.400000000001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v>0</v>
      </c>
      <c r="Q27" s="18">
        <f>K27+L27+M27+N27+O27</f>
        <v>0</v>
      </c>
      <c r="R27" s="18">
        <v>0</v>
      </c>
      <c r="S27" s="18">
        <f>+K27+N27+P27+R27+I27+J27</f>
        <v>0</v>
      </c>
      <c r="T27" s="18">
        <f>+O27+M27+L27</f>
        <v>0</v>
      </c>
      <c r="U27" s="19">
        <f>H27</f>
        <v>23126.400000000001</v>
      </c>
    </row>
    <row r="28" spans="2:22" x14ac:dyDescent="0.2">
      <c r="B28" s="15">
        <f>1+B27</f>
        <v>11</v>
      </c>
      <c r="C28" s="34" t="s">
        <v>25</v>
      </c>
      <c r="D28" s="32" t="s">
        <v>38</v>
      </c>
      <c r="E28" s="16" t="s">
        <v>37</v>
      </c>
      <c r="F28" s="17" t="s">
        <v>28</v>
      </c>
      <c r="G28" s="17" t="s">
        <v>29</v>
      </c>
      <c r="H28" s="18">
        <v>14547.5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v>0</v>
      </c>
      <c r="Q28" s="18">
        <f>K28+L28+M28+N28+O28</f>
        <v>0</v>
      </c>
      <c r="R28" s="18">
        <v>0</v>
      </c>
      <c r="S28" s="18">
        <f>+K28+N28+P28+R28+I28+J28</f>
        <v>0</v>
      </c>
      <c r="T28" s="18">
        <f>+O28+M28+L28</f>
        <v>0</v>
      </c>
      <c r="U28" s="19">
        <f>H28</f>
        <v>14547.5</v>
      </c>
    </row>
    <row r="29" spans="2:22" x14ac:dyDescent="0.2">
      <c r="B29" s="15">
        <f>1+B28</f>
        <v>12</v>
      </c>
      <c r="C29" s="34" t="s">
        <v>25</v>
      </c>
      <c r="D29" s="32" t="s">
        <v>39</v>
      </c>
      <c r="E29" s="16" t="s">
        <v>27</v>
      </c>
      <c r="F29" s="17" t="s">
        <v>28</v>
      </c>
      <c r="G29" s="17" t="s">
        <v>29</v>
      </c>
      <c r="H29" s="18">
        <v>14000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v>0</v>
      </c>
      <c r="Q29" s="18">
        <f>K29+L29+M29+N29+O29</f>
        <v>0</v>
      </c>
      <c r="R29" s="18">
        <v>0</v>
      </c>
      <c r="S29" s="18">
        <f>+K29+N29+P29+R29+I29+J29</f>
        <v>0</v>
      </c>
      <c r="T29" s="18">
        <f>+O29+M29+L29</f>
        <v>0</v>
      </c>
      <c r="U29" s="19">
        <f>H29</f>
        <v>14000</v>
      </c>
    </row>
    <row r="30" spans="2:22" x14ac:dyDescent="0.2">
      <c r="B30" s="15">
        <f>1+B29</f>
        <v>13</v>
      </c>
      <c r="C30" s="34" t="s">
        <v>25</v>
      </c>
      <c r="D30" s="32" t="s">
        <v>40</v>
      </c>
      <c r="E30" s="16" t="s">
        <v>41</v>
      </c>
      <c r="F30" s="17" t="s">
        <v>28</v>
      </c>
      <c r="G30" s="17" t="s">
        <v>29</v>
      </c>
      <c r="H30" s="18">
        <v>30360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v>0</v>
      </c>
      <c r="Q30" s="18">
        <f>K30+L30+M30+N30+O30</f>
        <v>0</v>
      </c>
      <c r="R30" s="18">
        <v>0</v>
      </c>
      <c r="S30" s="18">
        <f>+K30+N30+P30+R30+I30+J30</f>
        <v>0</v>
      </c>
      <c r="T30" s="18">
        <f>+O30+M30+L30</f>
        <v>0</v>
      </c>
      <c r="U30" s="19">
        <f>H30</f>
        <v>30360</v>
      </c>
    </row>
    <row r="31" spans="2:22" x14ac:dyDescent="0.2">
      <c r="B31" s="15">
        <f>1+B30</f>
        <v>14</v>
      </c>
      <c r="C31" s="34" t="s">
        <v>25</v>
      </c>
      <c r="D31" s="32" t="s">
        <v>42</v>
      </c>
      <c r="E31" s="16" t="s">
        <v>37</v>
      </c>
      <c r="F31" s="17" t="s">
        <v>28</v>
      </c>
      <c r="G31" s="17" t="s">
        <v>29</v>
      </c>
      <c r="H31" s="18">
        <v>14547.5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f>K31+L31+M31+N31+O31</f>
        <v>0</v>
      </c>
      <c r="R31" s="18">
        <v>0</v>
      </c>
      <c r="S31" s="18">
        <f>+K31+N31+P31+R31+I31+J31</f>
        <v>0</v>
      </c>
      <c r="T31" s="18">
        <f>+O31+M31+L31</f>
        <v>0</v>
      </c>
      <c r="U31" s="19">
        <f>H31</f>
        <v>14547.5</v>
      </c>
    </row>
    <row r="32" spans="2:22" x14ac:dyDescent="0.2">
      <c r="B32" s="15">
        <f>1+B31</f>
        <v>15</v>
      </c>
      <c r="C32" s="34" t="s">
        <v>25</v>
      </c>
      <c r="D32" s="32" t="s">
        <v>43</v>
      </c>
      <c r="E32" s="16" t="s">
        <v>27</v>
      </c>
      <c r="F32" s="17" t="s">
        <v>28</v>
      </c>
      <c r="G32" s="17" t="s">
        <v>29</v>
      </c>
      <c r="H32" s="18">
        <v>14547.5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f>K32+L32+M32+N32+O32</f>
        <v>0</v>
      </c>
      <c r="R32" s="18">
        <v>0</v>
      </c>
      <c r="S32" s="18">
        <f>+K32+N32+P32+R32+I32+J32</f>
        <v>0</v>
      </c>
      <c r="T32" s="18">
        <f>+O32+M32+L32</f>
        <v>0</v>
      </c>
      <c r="U32" s="19">
        <f>H32</f>
        <v>14547.5</v>
      </c>
    </row>
    <row r="33" spans="2:21" x14ac:dyDescent="0.2">
      <c r="B33" s="15">
        <f>1+B32</f>
        <v>16</v>
      </c>
      <c r="C33" s="34" t="s">
        <v>25</v>
      </c>
      <c r="D33" s="32" t="s">
        <v>44</v>
      </c>
      <c r="E33" s="16" t="s">
        <v>37</v>
      </c>
      <c r="F33" s="17" t="s">
        <v>28</v>
      </c>
      <c r="G33" s="17" t="s">
        <v>29</v>
      </c>
      <c r="H33" s="18">
        <v>14547.5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v>0</v>
      </c>
      <c r="Q33" s="18">
        <f>K33+L33+M33+N33+O33</f>
        <v>0</v>
      </c>
      <c r="R33" s="18">
        <v>0</v>
      </c>
      <c r="S33" s="18">
        <f>+K33+N33+P33+R33+I33+J33</f>
        <v>0</v>
      </c>
      <c r="T33" s="18">
        <f>+O33+M33+L33</f>
        <v>0</v>
      </c>
      <c r="U33" s="19">
        <f>H33</f>
        <v>14547.5</v>
      </c>
    </row>
    <row r="34" spans="2:21" x14ac:dyDescent="0.2">
      <c r="B34" s="15">
        <f>1+B33</f>
        <v>17</v>
      </c>
      <c r="C34" s="34" t="s">
        <v>25</v>
      </c>
      <c r="D34" s="32" t="s">
        <v>45</v>
      </c>
      <c r="E34" s="16" t="s">
        <v>27</v>
      </c>
      <c r="F34" s="17" t="s">
        <v>28</v>
      </c>
      <c r="G34" s="17" t="s">
        <v>29</v>
      </c>
      <c r="H34" s="18">
        <v>14547.5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v>0</v>
      </c>
      <c r="Q34" s="18">
        <f>K34+L34+M34+N34+O34</f>
        <v>0</v>
      </c>
      <c r="R34" s="18">
        <v>0</v>
      </c>
      <c r="S34" s="18">
        <f>+K34+N34+P34+R34+I34+J34</f>
        <v>0</v>
      </c>
      <c r="T34" s="18">
        <f>+O34+M34+L34</f>
        <v>0</v>
      </c>
      <c r="U34" s="19">
        <f>H34</f>
        <v>14547.5</v>
      </c>
    </row>
    <row r="35" spans="2:21" x14ac:dyDescent="0.2">
      <c r="B35" s="15">
        <f>1+B34</f>
        <v>18</v>
      </c>
      <c r="C35" s="34" t="s">
        <v>25</v>
      </c>
      <c r="D35" s="32" t="s">
        <v>46</v>
      </c>
      <c r="E35" s="16" t="s">
        <v>37</v>
      </c>
      <c r="F35" s="17" t="s">
        <v>28</v>
      </c>
      <c r="G35" s="17" t="s">
        <v>29</v>
      </c>
      <c r="H35" s="18">
        <v>14547.5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v>0</v>
      </c>
      <c r="Q35" s="18">
        <f>K35+L35+M35+N35+O35</f>
        <v>0</v>
      </c>
      <c r="R35" s="18">
        <v>0</v>
      </c>
      <c r="S35" s="18">
        <f>+K35+N35+P35+R35+I35+J35</f>
        <v>0</v>
      </c>
      <c r="T35" s="18">
        <f>+O35+M35+L35</f>
        <v>0</v>
      </c>
      <c r="U35" s="19">
        <f>H35</f>
        <v>14547.5</v>
      </c>
    </row>
    <row r="36" spans="2:21" x14ac:dyDescent="0.2">
      <c r="B36" s="15">
        <f>1+B35</f>
        <v>19</v>
      </c>
      <c r="C36" s="34" t="s">
        <v>25</v>
      </c>
      <c r="D36" s="32" t="s">
        <v>67</v>
      </c>
      <c r="E36" s="16" t="s">
        <v>27</v>
      </c>
      <c r="F36" s="17" t="s">
        <v>28</v>
      </c>
      <c r="G36" s="17" t="s">
        <v>29</v>
      </c>
      <c r="H36" s="18">
        <v>14547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v>0</v>
      </c>
      <c r="Q36" s="18">
        <f>K36+L36+M36+N36+O36</f>
        <v>0</v>
      </c>
      <c r="R36" s="18">
        <v>0</v>
      </c>
      <c r="S36" s="18">
        <f>+K36+N36+P36+R36+I36+J36</f>
        <v>0</v>
      </c>
      <c r="T36" s="18">
        <f>+O36+M36+L36</f>
        <v>0</v>
      </c>
      <c r="U36" s="19">
        <f>H36</f>
        <v>14547</v>
      </c>
    </row>
    <row r="37" spans="2:21" x14ac:dyDescent="0.2">
      <c r="B37" s="15">
        <f>1+B36</f>
        <v>20</v>
      </c>
      <c r="C37" s="34" t="s">
        <v>25</v>
      </c>
      <c r="D37" s="32" t="s">
        <v>69</v>
      </c>
      <c r="E37" s="16" t="s">
        <v>27</v>
      </c>
      <c r="F37" s="17" t="s">
        <v>28</v>
      </c>
      <c r="G37" s="17" t="s">
        <v>29</v>
      </c>
      <c r="H37" s="18">
        <v>14547.5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v>0</v>
      </c>
      <c r="Q37" s="18">
        <f>K37+L37+M37+N37+O37</f>
        <v>0</v>
      </c>
      <c r="R37" s="18">
        <v>0</v>
      </c>
      <c r="S37" s="18">
        <f>+K37+N37+P37+R37+I37+J37</f>
        <v>0</v>
      </c>
      <c r="T37" s="18">
        <f>+O37+M37+L37</f>
        <v>0</v>
      </c>
      <c r="U37" s="19">
        <f>H37</f>
        <v>14547.5</v>
      </c>
    </row>
    <row r="38" spans="2:21" x14ac:dyDescent="0.2">
      <c r="B38" s="15">
        <f>1+B37</f>
        <v>21</v>
      </c>
      <c r="C38" s="34" t="s">
        <v>77</v>
      </c>
      <c r="D38" s="32" t="s">
        <v>75</v>
      </c>
      <c r="E38" s="16" t="s">
        <v>74</v>
      </c>
      <c r="F38" s="17" t="s">
        <v>28</v>
      </c>
      <c r="G38" s="17" t="s">
        <v>29</v>
      </c>
      <c r="H38" s="18">
        <v>22000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v>0</v>
      </c>
      <c r="Q38" s="18">
        <f>K38+L38+M38+N38+O38</f>
        <v>0</v>
      </c>
      <c r="R38" s="18">
        <v>3815.51</v>
      </c>
      <c r="S38" s="18">
        <f>0+R38</f>
        <v>3815.51</v>
      </c>
      <c r="T38" s="18">
        <f>+O38+M38+L38</f>
        <v>0</v>
      </c>
      <c r="U38" s="19">
        <f>H38-S38</f>
        <v>18184.489999999998</v>
      </c>
    </row>
    <row r="39" spans="2:21" x14ac:dyDescent="0.2">
      <c r="B39" s="15">
        <f>1+B38</f>
        <v>22</v>
      </c>
      <c r="C39" s="34" t="s">
        <v>77</v>
      </c>
      <c r="D39" s="32" t="s">
        <v>76</v>
      </c>
      <c r="E39" s="16" t="s">
        <v>74</v>
      </c>
      <c r="F39" s="17" t="s">
        <v>28</v>
      </c>
      <c r="G39" s="17" t="s">
        <v>29</v>
      </c>
      <c r="H39" s="18">
        <v>22000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v>0</v>
      </c>
      <c r="Q39" s="18">
        <f>K39+L39+M39+N39+O39</f>
        <v>0</v>
      </c>
      <c r="R39" s="18"/>
      <c r="S39" s="18"/>
      <c r="T39" s="18">
        <f>+O39+M39+L39</f>
        <v>0</v>
      </c>
      <c r="U39" s="19">
        <f>H39-S39</f>
        <v>22000</v>
      </c>
    </row>
    <row r="40" spans="2:21" x14ac:dyDescent="0.2">
      <c r="B40" s="15">
        <f>1+B39</f>
        <v>23</v>
      </c>
      <c r="C40" s="34" t="s">
        <v>77</v>
      </c>
      <c r="D40" s="32" t="s">
        <v>73</v>
      </c>
      <c r="E40" s="16" t="s">
        <v>74</v>
      </c>
      <c r="F40" s="17" t="s">
        <v>28</v>
      </c>
      <c r="G40" s="17" t="s">
        <v>29</v>
      </c>
      <c r="H40" s="18">
        <v>22000</v>
      </c>
      <c r="I40" s="18">
        <v>0</v>
      </c>
      <c r="J40" s="18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8">
        <v>0</v>
      </c>
      <c r="Q40" s="18">
        <f>K40+L40+M40+N40+O40</f>
        <v>0</v>
      </c>
      <c r="R40" s="18">
        <v>0</v>
      </c>
      <c r="S40" s="18">
        <f>+K40+N40+P40+R40+I40+J40</f>
        <v>0</v>
      </c>
      <c r="T40" s="18">
        <f>+O40+M40+L40</f>
        <v>0</v>
      </c>
      <c r="U40" s="19">
        <f>H40-S40</f>
        <v>22000</v>
      </c>
    </row>
    <row r="41" spans="2:21" x14ac:dyDescent="0.2">
      <c r="B41" s="15">
        <f>1+B40</f>
        <v>24</v>
      </c>
      <c r="C41" s="34" t="s">
        <v>77</v>
      </c>
      <c r="D41" s="32" t="s">
        <v>80</v>
      </c>
      <c r="E41" s="16" t="s">
        <v>74</v>
      </c>
      <c r="F41" s="17" t="s">
        <v>28</v>
      </c>
      <c r="G41" s="17" t="s">
        <v>29</v>
      </c>
      <c r="H41" s="18">
        <v>14547</v>
      </c>
      <c r="I41" s="18">
        <v>0</v>
      </c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9">
        <f>H41-S41</f>
        <v>14547</v>
      </c>
    </row>
    <row r="42" spans="2:21" x14ac:dyDescent="0.2">
      <c r="B42" s="15">
        <f>1+B41</f>
        <v>25</v>
      </c>
      <c r="C42" s="34" t="s">
        <v>77</v>
      </c>
      <c r="D42" s="32" t="s">
        <v>79</v>
      </c>
      <c r="E42" s="16" t="s">
        <v>74</v>
      </c>
      <c r="F42" s="17" t="s">
        <v>28</v>
      </c>
      <c r="G42" s="17" t="s">
        <v>29</v>
      </c>
      <c r="H42" s="18">
        <v>14547</v>
      </c>
      <c r="I42" s="18">
        <v>0</v>
      </c>
      <c r="J42" s="18">
        <v>0</v>
      </c>
      <c r="K42" s="18">
        <v>0</v>
      </c>
      <c r="L42" s="18">
        <v>0</v>
      </c>
      <c r="M42" s="18">
        <v>0</v>
      </c>
      <c r="N42" s="18">
        <v>0</v>
      </c>
      <c r="O42" s="18">
        <v>0</v>
      </c>
      <c r="P42" s="18">
        <v>0</v>
      </c>
      <c r="Q42" s="18">
        <f>K42+L42+M42+N42+O42</f>
        <v>0</v>
      </c>
      <c r="R42" s="18">
        <v>0</v>
      </c>
      <c r="S42" s="18">
        <v>0</v>
      </c>
      <c r="T42" s="18">
        <f>+O42+M42+L42</f>
        <v>0</v>
      </c>
      <c r="U42" s="19">
        <f>H42-S42</f>
        <v>14547</v>
      </c>
    </row>
    <row r="43" spans="2:21" x14ac:dyDescent="0.2">
      <c r="B43" s="49"/>
      <c r="C43" s="35" t="s">
        <v>47</v>
      </c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21"/>
    </row>
    <row r="44" spans="2:21" x14ac:dyDescent="0.2">
      <c r="B44" s="15">
        <v>26</v>
      </c>
      <c r="C44" s="36" t="s">
        <v>48</v>
      </c>
      <c r="D44" s="32" t="s">
        <v>49</v>
      </c>
      <c r="E44" s="16" t="s">
        <v>50</v>
      </c>
      <c r="F44" s="17" t="s">
        <v>28</v>
      </c>
      <c r="G44" s="17" t="s">
        <v>29</v>
      </c>
      <c r="H44" s="18">
        <v>23000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v>0</v>
      </c>
      <c r="Q44" s="18">
        <f>K44+L44+M44+N44+O44</f>
        <v>0</v>
      </c>
      <c r="R44" s="18">
        <v>0</v>
      </c>
      <c r="S44" s="18">
        <f>+K44+N44+P44+R44+I44+J44</f>
        <v>0</v>
      </c>
      <c r="T44" s="18">
        <f>+O44+M44+L44</f>
        <v>0</v>
      </c>
      <c r="U44" s="19">
        <f>H44</f>
        <v>23000</v>
      </c>
    </row>
    <row r="45" spans="2:21" x14ac:dyDescent="0.2">
      <c r="B45" s="15">
        <f>1+B44</f>
        <v>27</v>
      </c>
      <c r="C45" s="36" t="s">
        <v>48</v>
      </c>
      <c r="D45" s="32" t="s">
        <v>51</v>
      </c>
      <c r="E45" s="16" t="s">
        <v>27</v>
      </c>
      <c r="F45" s="17" t="s">
        <v>28</v>
      </c>
      <c r="G45" s="17" t="s">
        <v>29</v>
      </c>
      <c r="H45" s="18">
        <v>14547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v>0</v>
      </c>
      <c r="Q45" s="18">
        <f>K45+L45+M45+N45+O45</f>
        <v>0</v>
      </c>
      <c r="R45" s="18">
        <v>0</v>
      </c>
      <c r="S45" s="18">
        <f>+K45+N45+P45+R45+I45+J45</f>
        <v>0</v>
      </c>
      <c r="T45" s="18">
        <f>+O45+M45+L45</f>
        <v>0</v>
      </c>
      <c r="U45" s="19">
        <f>H45</f>
        <v>14547</v>
      </c>
    </row>
    <row r="46" spans="2:21" x14ac:dyDescent="0.2">
      <c r="B46" s="15">
        <f>1+B45</f>
        <v>28</v>
      </c>
      <c r="C46" s="36" t="s">
        <v>48</v>
      </c>
      <c r="D46" s="32" t="s">
        <v>52</v>
      </c>
      <c r="E46" s="16" t="s">
        <v>27</v>
      </c>
      <c r="F46" s="17" t="s">
        <v>28</v>
      </c>
      <c r="G46" s="17" t="s">
        <v>29</v>
      </c>
      <c r="H46" s="18">
        <v>14000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v>0</v>
      </c>
      <c r="Q46" s="18">
        <f>K46+L46+M46+N46+O46</f>
        <v>0</v>
      </c>
      <c r="R46" s="18">
        <v>0</v>
      </c>
      <c r="S46" s="18">
        <f>+K46+N46+P46+R46+I46+J46</f>
        <v>0</v>
      </c>
      <c r="T46" s="18">
        <f>+O46+M46+L46</f>
        <v>0</v>
      </c>
      <c r="U46" s="19">
        <f>H46</f>
        <v>14000</v>
      </c>
    </row>
    <row r="47" spans="2:21" x14ac:dyDescent="0.2">
      <c r="B47" s="15">
        <f>1+B46</f>
        <v>29</v>
      </c>
      <c r="C47" s="36" t="s">
        <v>70</v>
      </c>
      <c r="D47" s="32" t="s">
        <v>72</v>
      </c>
      <c r="E47" s="16" t="s">
        <v>27</v>
      </c>
      <c r="F47" s="17" t="s">
        <v>28</v>
      </c>
      <c r="G47" s="17" t="s">
        <v>29</v>
      </c>
      <c r="H47" s="18">
        <v>14547.5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v>0</v>
      </c>
      <c r="Q47" s="18">
        <f>K47+L47+M47+N47+O47</f>
        <v>0</v>
      </c>
      <c r="R47" s="18">
        <v>0</v>
      </c>
      <c r="S47" s="18">
        <f>+K47+N47+P47+R47+I47+J47</f>
        <v>0</v>
      </c>
      <c r="T47" s="18">
        <f>+O47+M47+L47</f>
        <v>0</v>
      </c>
      <c r="U47" s="19">
        <f>H47</f>
        <v>14547.5</v>
      </c>
    </row>
    <row r="48" spans="2:21" x14ac:dyDescent="0.2">
      <c r="B48" s="20"/>
      <c r="C48" s="35" t="s">
        <v>53</v>
      </c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1"/>
    </row>
    <row r="49" spans="2:22" x14ac:dyDescent="0.2">
      <c r="B49" s="15">
        <v>30</v>
      </c>
      <c r="C49" s="36" t="s">
        <v>48</v>
      </c>
      <c r="D49" s="32" t="s">
        <v>54</v>
      </c>
      <c r="E49" s="16" t="s">
        <v>27</v>
      </c>
      <c r="F49" s="17" t="s">
        <v>28</v>
      </c>
      <c r="G49" s="17" t="s">
        <v>29</v>
      </c>
      <c r="H49" s="18">
        <v>14547.5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v>0</v>
      </c>
      <c r="Q49" s="18">
        <f>K49+L49+M49+N49+O49</f>
        <v>0</v>
      </c>
      <c r="R49" s="18">
        <v>0</v>
      </c>
      <c r="S49" s="18">
        <f>+K49+N49+P49+R49+I49+J49</f>
        <v>0</v>
      </c>
      <c r="T49" s="18">
        <f>+O49+M49+L49</f>
        <v>0</v>
      </c>
      <c r="U49" s="19">
        <f>H49</f>
        <v>14547.5</v>
      </c>
    </row>
    <row r="50" spans="2:22" x14ac:dyDescent="0.2">
      <c r="B50" s="15">
        <f>1+B49</f>
        <v>31</v>
      </c>
      <c r="C50" s="36" t="s">
        <v>48</v>
      </c>
      <c r="D50" s="32" t="s">
        <v>55</v>
      </c>
      <c r="E50" s="16" t="s">
        <v>27</v>
      </c>
      <c r="F50" s="17" t="s">
        <v>28</v>
      </c>
      <c r="G50" s="17" t="s">
        <v>29</v>
      </c>
      <c r="H50" s="18">
        <v>14547.5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v>0</v>
      </c>
      <c r="Q50" s="18">
        <f>K50+L50+M50+N50+O50</f>
        <v>0</v>
      </c>
      <c r="R50" s="18">
        <v>0</v>
      </c>
      <c r="S50" s="18">
        <f>+K50+N50+P50+R50+I50+J50</f>
        <v>0</v>
      </c>
      <c r="T50" s="18">
        <f>+O50+M50+L50</f>
        <v>0</v>
      </c>
      <c r="U50" s="19">
        <f>H50</f>
        <v>14547.5</v>
      </c>
    </row>
    <row r="51" spans="2:22" x14ac:dyDescent="0.2">
      <c r="B51" s="49"/>
      <c r="C51" s="35" t="s">
        <v>56</v>
      </c>
      <c r="D51" s="49"/>
      <c r="E51" s="49"/>
      <c r="F51" s="49"/>
      <c r="G51" s="49"/>
      <c r="H51" s="49"/>
      <c r="I51" s="49"/>
      <c r="J51" s="49"/>
      <c r="K51" s="49"/>
      <c r="L51" s="49"/>
      <c r="M51" s="49"/>
      <c r="N51" s="49"/>
      <c r="O51" s="49"/>
      <c r="P51" s="49"/>
      <c r="Q51" s="49"/>
      <c r="R51" s="49"/>
      <c r="S51" s="49"/>
      <c r="T51" s="49"/>
      <c r="U51" s="21"/>
    </row>
    <row r="52" spans="2:22" x14ac:dyDescent="0.2">
      <c r="B52" s="15">
        <v>32</v>
      </c>
      <c r="C52" s="36" t="s">
        <v>48</v>
      </c>
      <c r="D52" s="32" t="s">
        <v>57</v>
      </c>
      <c r="E52" s="16" t="s">
        <v>27</v>
      </c>
      <c r="F52" s="17" t="s">
        <v>28</v>
      </c>
      <c r="G52" s="17" t="s">
        <v>29</v>
      </c>
      <c r="H52" s="18">
        <v>14547.5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v>0</v>
      </c>
      <c r="Q52" s="18">
        <f>K52+L52+M52+N52+O52</f>
        <v>0</v>
      </c>
      <c r="R52" s="18">
        <v>0</v>
      </c>
      <c r="S52" s="18">
        <f>+K52+N52+P52+R52+I52+J52</f>
        <v>0</v>
      </c>
      <c r="T52" s="18">
        <f>+O52+M52+L52</f>
        <v>0</v>
      </c>
      <c r="U52" s="19">
        <f>H52</f>
        <v>14547.5</v>
      </c>
    </row>
    <row r="53" spans="2:22" x14ac:dyDescent="0.2">
      <c r="B53" s="15">
        <f>1+B52</f>
        <v>33</v>
      </c>
      <c r="C53" s="36" t="s">
        <v>48</v>
      </c>
      <c r="D53" s="32" t="s">
        <v>58</v>
      </c>
      <c r="E53" s="16" t="s">
        <v>27</v>
      </c>
      <c r="F53" s="17" t="s">
        <v>28</v>
      </c>
      <c r="G53" s="17" t="s">
        <v>29</v>
      </c>
      <c r="H53" s="18">
        <v>14547.5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v>0</v>
      </c>
      <c r="Q53" s="18">
        <f>K53+L53+M53+N53+O53</f>
        <v>0</v>
      </c>
      <c r="R53" s="18">
        <v>0</v>
      </c>
      <c r="S53" s="18">
        <f>+K53+N53+P53+R53+I53+J53</f>
        <v>0</v>
      </c>
      <c r="T53" s="18">
        <f>+O53+M53+L53</f>
        <v>0</v>
      </c>
      <c r="U53" s="19">
        <f>H53</f>
        <v>14547.5</v>
      </c>
    </row>
    <row r="54" spans="2:22" x14ac:dyDescent="0.2">
      <c r="B54" s="15">
        <f>1+B53</f>
        <v>34</v>
      </c>
      <c r="C54" s="36" t="s">
        <v>48</v>
      </c>
      <c r="D54" s="32" t="s">
        <v>59</v>
      </c>
      <c r="E54" s="16" t="s">
        <v>27</v>
      </c>
      <c r="F54" s="17" t="s">
        <v>28</v>
      </c>
      <c r="G54" s="17" t="s">
        <v>29</v>
      </c>
      <c r="H54" s="18">
        <v>14547.5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v>0</v>
      </c>
      <c r="Q54" s="18">
        <f>K54+L54+M54+N54+O54</f>
        <v>0</v>
      </c>
      <c r="R54" s="18">
        <v>0</v>
      </c>
      <c r="S54" s="18">
        <f>+K54+N54+P54+R54+I54+J54</f>
        <v>0</v>
      </c>
      <c r="T54" s="18">
        <f>+O54+M54+L54</f>
        <v>0</v>
      </c>
      <c r="U54" s="19">
        <f>H54</f>
        <v>14547.5</v>
      </c>
    </row>
    <row r="55" spans="2:22" x14ac:dyDescent="0.2">
      <c r="B55" s="15">
        <f>1+B54</f>
        <v>35</v>
      </c>
      <c r="C55" s="36" t="s">
        <v>48</v>
      </c>
      <c r="D55" s="32" t="s">
        <v>60</v>
      </c>
      <c r="E55" s="16" t="s">
        <v>27</v>
      </c>
      <c r="F55" s="17" t="s">
        <v>28</v>
      </c>
      <c r="G55" s="17" t="s">
        <v>29</v>
      </c>
      <c r="H55" s="18">
        <v>14547.5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v>0</v>
      </c>
      <c r="Q55" s="18">
        <f>K55+L55+M55+N55+O55</f>
        <v>0</v>
      </c>
      <c r="R55" s="18">
        <v>0</v>
      </c>
      <c r="S55" s="18">
        <f>+K55+N55+P55+R55+I55+J55</f>
        <v>0</v>
      </c>
      <c r="T55" s="18">
        <f>+O55+M55+L55</f>
        <v>0</v>
      </c>
      <c r="U55" s="19">
        <f>H55</f>
        <v>14547.5</v>
      </c>
    </row>
    <row r="56" spans="2:22" x14ac:dyDescent="0.2">
      <c r="B56" s="49"/>
      <c r="C56" s="35" t="s">
        <v>61</v>
      </c>
      <c r="D56" s="49"/>
      <c r="E56" s="49"/>
      <c r="F56" s="49"/>
      <c r="G56" s="49"/>
      <c r="H56" s="20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21"/>
    </row>
    <row r="57" spans="2:22" x14ac:dyDescent="0.2">
      <c r="B57" s="15">
        <f t="shared" ref="B57" si="0">1+B56</f>
        <v>1</v>
      </c>
      <c r="C57" s="36" t="s">
        <v>70</v>
      </c>
      <c r="D57" s="32" t="s">
        <v>62</v>
      </c>
      <c r="E57" s="16" t="s">
        <v>27</v>
      </c>
      <c r="F57" s="17" t="s">
        <v>28</v>
      </c>
      <c r="G57" s="17" t="s">
        <v>29</v>
      </c>
      <c r="H57" s="18">
        <v>14547.5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v>0</v>
      </c>
      <c r="Q57" s="18">
        <f>K57+L57+M57+N57+O57</f>
        <v>0</v>
      </c>
      <c r="R57" s="18">
        <v>0</v>
      </c>
      <c r="S57" s="18">
        <f>+K57+N57+P57+R57+I57+J57</f>
        <v>0</v>
      </c>
      <c r="T57" s="18">
        <f>+O57+M57+L57</f>
        <v>0</v>
      </c>
      <c r="U57" s="19">
        <f>H57</f>
        <v>14547.5</v>
      </c>
    </row>
    <row r="58" spans="2:22" ht="15" x14ac:dyDescent="0.25">
      <c r="B58" s="15">
        <f>1+B57</f>
        <v>2</v>
      </c>
      <c r="C58" s="36" t="s">
        <v>70</v>
      </c>
      <c r="D58" s="32" t="s">
        <v>68</v>
      </c>
      <c r="E58" s="16" t="s">
        <v>27</v>
      </c>
      <c r="F58" s="17" t="s">
        <v>28</v>
      </c>
      <c r="G58" s="17" t="s">
        <v>29</v>
      </c>
      <c r="H58" s="27">
        <v>14547.5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v>0</v>
      </c>
      <c r="Q58" s="18">
        <f>K58+L58+M58+N58+O58</f>
        <v>0</v>
      </c>
      <c r="R58" s="18">
        <v>0</v>
      </c>
      <c r="S58" s="18">
        <f>+K58+N58+P58+R58+I58+J58</f>
        <v>0</v>
      </c>
      <c r="T58" s="18">
        <f>+O58+M58+L58</f>
        <v>0</v>
      </c>
      <c r="U58" s="19">
        <f>H58</f>
        <v>14547.5</v>
      </c>
      <c r="V58" s="26"/>
    </row>
    <row r="59" spans="2:22" x14ac:dyDescent="0.2">
      <c r="B59" s="22"/>
      <c r="C59" s="33"/>
      <c r="D59" s="23"/>
      <c r="E59" s="23"/>
      <c r="F59" s="38" t="s">
        <v>63</v>
      </c>
      <c r="G59" s="38"/>
      <c r="H59" s="24">
        <f>SUM(H18:H58)</f>
        <v>592361.4</v>
      </c>
      <c r="I59" s="24">
        <f>SUM(I18:I57)</f>
        <v>0</v>
      </c>
      <c r="J59" s="24">
        <f>SUM(J18:J57)</f>
        <v>0</v>
      </c>
      <c r="K59" s="24">
        <f>SUM(K18:K57)</f>
        <v>0</v>
      </c>
      <c r="L59" s="24">
        <f>SUM(L18:L57)</f>
        <v>0</v>
      </c>
      <c r="M59" s="24">
        <f>SUM(M18:M57)</f>
        <v>0</v>
      </c>
      <c r="N59" s="24">
        <f>SUM(N18:N57)</f>
        <v>0</v>
      </c>
      <c r="O59" s="24">
        <f>SUM(O18:O57)</f>
        <v>0</v>
      </c>
      <c r="P59" s="24">
        <f>SUM(P18:P57)</f>
        <v>0</v>
      </c>
      <c r="Q59" s="24">
        <f>SUM(Q18:Q57)</f>
        <v>0</v>
      </c>
      <c r="R59" s="24">
        <f>SUM(R18:R58)</f>
        <v>3815.51</v>
      </c>
      <c r="S59" s="24">
        <f>SUM(S18:S58)</f>
        <v>3815.51</v>
      </c>
      <c r="T59" s="24">
        <f>SUM(T18:T57)</f>
        <v>0</v>
      </c>
      <c r="U59" s="24">
        <f>SUM(U18:U58)</f>
        <v>588545.89</v>
      </c>
    </row>
  </sheetData>
  <sortState xmlns:xlrd2="http://schemas.microsoft.com/office/spreadsheetml/2017/richdata2" ref="B18:U58">
    <sortCondition ref="B18:B58"/>
  </sortState>
  <mergeCells count="23">
    <mergeCell ref="S15:S16"/>
    <mergeCell ref="T15:T16"/>
    <mergeCell ref="F59:G59"/>
    <mergeCell ref="I14:I16"/>
    <mergeCell ref="J14:J16"/>
    <mergeCell ref="K14:Q14"/>
    <mergeCell ref="S14:T14"/>
    <mergeCell ref="U14:U16"/>
    <mergeCell ref="K15:L15"/>
    <mergeCell ref="N15:O15"/>
    <mergeCell ref="P15:P16"/>
    <mergeCell ref="Q15:Q16"/>
    <mergeCell ref="R15:R16"/>
    <mergeCell ref="B10:U10"/>
    <mergeCell ref="B11:U11"/>
    <mergeCell ref="B13:U13"/>
    <mergeCell ref="B14:B16"/>
    <mergeCell ref="C14:C16"/>
    <mergeCell ref="D14:D16"/>
    <mergeCell ref="E14:E16"/>
    <mergeCell ref="F14:F16"/>
    <mergeCell ref="G14:G16"/>
    <mergeCell ref="H14:H16"/>
  </mergeCells>
  <conditionalFormatting sqref="D59">
    <cfRule type="duplicateValues" dxfId="10" priority="10"/>
  </conditionalFormatting>
  <conditionalFormatting sqref="D18:D58">
    <cfRule type="duplicateValues" dxfId="9" priority="15"/>
  </conditionalFormatting>
  <conditionalFormatting sqref="B43">
    <cfRule type="duplicateValues" dxfId="8" priority="8"/>
  </conditionalFormatting>
  <conditionalFormatting sqref="B43">
    <cfRule type="duplicateValues" dxfId="7" priority="7"/>
  </conditionalFormatting>
  <conditionalFormatting sqref="B48">
    <cfRule type="duplicateValues" dxfId="6" priority="6"/>
  </conditionalFormatting>
  <conditionalFormatting sqref="B48">
    <cfRule type="duplicateValues" dxfId="5" priority="5"/>
  </conditionalFormatting>
  <conditionalFormatting sqref="B51">
    <cfRule type="duplicateValues" dxfId="4" priority="4"/>
  </conditionalFormatting>
  <conditionalFormatting sqref="B51">
    <cfRule type="duplicateValues" dxfId="3" priority="3"/>
  </conditionalFormatting>
  <conditionalFormatting sqref="B56">
    <cfRule type="duplicateValues" dxfId="2" priority="2"/>
  </conditionalFormatting>
  <conditionalFormatting sqref="B56">
    <cfRule type="duplicateValues" dxfId="1" priority="1"/>
  </conditionalFormatting>
  <conditionalFormatting sqref="D1:D1048576">
    <cfRule type="duplicateValues" dxfId="0" priority="16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2024-02-14T16:01:22Z</cp:lastPrinted>
  <dcterms:created xsi:type="dcterms:W3CDTF">2022-02-17T13:39:54Z</dcterms:created>
  <dcterms:modified xsi:type="dcterms:W3CDTF">2024-03-19T18:21:25Z</dcterms:modified>
</cp:coreProperties>
</file>