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Z:\AÑO 2024\Portal 2024\JUNIO 2024\"/>
    </mc:Choice>
  </mc:AlternateContent>
  <xr:revisionPtr revIDLastSave="0" documentId="13_ncr:1_{35687A6D-14C2-4B28-9D7A-CEB19F164B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9" l="1"/>
  <c r="R59" i="9"/>
  <c r="P59" i="9"/>
  <c r="O59" i="9"/>
  <c r="N59" i="9"/>
  <c r="M59" i="9"/>
  <c r="L59" i="9"/>
  <c r="K59" i="9"/>
  <c r="J59" i="9"/>
  <c r="I59" i="9"/>
  <c r="H59" i="9"/>
  <c r="U58" i="9"/>
  <c r="T58" i="9"/>
  <c r="S58" i="9"/>
  <c r="Q58" i="9"/>
  <c r="B58" i="9"/>
  <c r="U57" i="9"/>
  <c r="T57" i="9"/>
  <c r="S57" i="9"/>
  <c r="Q57" i="9"/>
  <c r="U55" i="9"/>
  <c r="T55" i="9"/>
  <c r="S55" i="9"/>
  <c r="Q55" i="9"/>
  <c r="U54" i="9"/>
  <c r="T54" i="9"/>
  <c r="S54" i="9"/>
  <c r="Q54" i="9"/>
  <c r="U53" i="9"/>
  <c r="T53" i="9"/>
  <c r="S53" i="9"/>
  <c r="Q53" i="9"/>
  <c r="B53" i="9"/>
  <c r="B54" i="9" s="1"/>
  <c r="B55" i="9" s="1"/>
  <c r="U52" i="9"/>
  <c r="T52" i="9"/>
  <c r="S52" i="9"/>
  <c r="Q52" i="9"/>
  <c r="U50" i="9"/>
  <c r="T50" i="9"/>
  <c r="S50" i="9"/>
  <c r="Q50" i="9"/>
  <c r="B50" i="9"/>
  <c r="U49" i="9"/>
  <c r="T49" i="9"/>
  <c r="S49" i="9"/>
  <c r="Q49" i="9"/>
  <c r="U47" i="9"/>
  <c r="T47" i="9"/>
  <c r="S47" i="9"/>
  <c r="Q47" i="9"/>
  <c r="U46" i="9"/>
  <c r="T46" i="9"/>
  <c r="S46" i="9"/>
  <c r="Q46" i="9"/>
  <c r="U45" i="9"/>
  <c r="T45" i="9"/>
  <c r="S45" i="9"/>
  <c r="Q45" i="9"/>
  <c r="B45" i="9"/>
  <c r="B46" i="9" s="1"/>
  <c r="B47" i="9" s="1"/>
  <c r="U44" i="9"/>
  <c r="T44" i="9"/>
  <c r="S44" i="9"/>
  <c r="Q44" i="9"/>
  <c r="U42" i="9"/>
  <c r="T42" i="9"/>
  <c r="Q42" i="9"/>
  <c r="U41" i="9"/>
  <c r="U40" i="9"/>
  <c r="T40" i="9"/>
  <c r="S40" i="9"/>
  <c r="Q40" i="9"/>
  <c r="U39" i="9"/>
  <c r="T39" i="9"/>
  <c r="Q39" i="9"/>
  <c r="T38" i="9"/>
  <c r="S38" i="9"/>
  <c r="U38" i="9" s="1"/>
  <c r="Q38" i="9"/>
  <c r="U37" i="9"/>
  <c r="T37" i="9"/>
  <c r="S37" i="9"/>
  <c r="Q37" i="9"/>
  <c r="U36" i="9"/>
  <c r="T36" i="9"/>
  <c r="S36" i="9"/>
  <c r="Q36" i="9"/>
  <c r="U35" i="9"/>
  <c r="T35" i="9"/>
  <c r="S35" i="9"/>
  <c r="Q35" i="9"/>
  <c r="U34" i="9"/>
  <c r="T34" i="9"/>
  <c r="S34" i="9"/>
  <c r="Q34" i="9"/>
  <c r="U33" i="9"/>
  <c r="T33" i="9"/>
  <c r="S33" i="9"/>
  <c r="Q33" i="9"/>
  <c r="U32" i="9"/>
  <c r="T32" i="9"/>
  <c r="S32" i="9"/>
  <c r="Q32" i="9"/>
  <c r="U31" i="9"/>
  <c r="T31" i="9"/>
  <c r="S31" i="9"/>
  <c r="Q31" i="9"/>
  <c r="U30" i="9"/>
  <c r="T30" i="9"/>
  <c r="S30" i="9"/>
  <c r="Q30" i="9"/>
  <c r="U29" i="9"/>
  <c r="T29" i="9"/>
  <c r="S29" i="9"/>
  <c r="Q29" i="9"/>
  <c r="U28" i="9"/>
  <c r="T28" i="9"/>
  <c r="S28" i="9"/>
  <c r="Q28" i="9"/>
  <c r="U27" i="9"/>
  <c r="T27" i="9"/>
  <c r="S27" i="9"/>
  <c r="Q27" i="9"/>
  <c r="U26" i="9"/>
  <c r="T26" i="9"/>
  <c r="S26" i="9"/>
  <c r="Q26" i="9"/>
  <c r="U25" i="9"/>
  <c r="T25" i="9"/>
  <c r="S25" i="9"/>
  <c r="Q25" i="9"/>
  <c r="U24" i="9"/>
  <c r="T24" i="9"/>
  <c r="S24" i="9"/>
  <c r="Q24" i="9"/>
  <c r="U23" i="9"/>
  <c r="T23" i="9"/>
  <c r="S23" i="9"/>
  <c r="Q23" i="9"/>
  <c r="U22" i="9"/>
  <c r="T22" i="9"/>
  <c r="S22" i="9"/>
  <c r="Q22" i="9"/>
  <c r="U21" i="9"/>
  <c r="T21" i="9"/>
  <c r="S21" i="9"/>
  <c r="Q21" i="9"/>
  <c r="U20" i="9"/>
  <c r="T20" i="9"/>
  <c r="S20" i="9"/>
  <c r="Q20" i="9"/>
  <c r="U19" i="9"/>
  <c r="T19" i="9"/>
  <c r="S19" i="9"/>
  <c r="S59" i="9" s="1"/>
  <c r="Q19" i="9"/>
  <c r="Q59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U18" i="9"/>
  <c r="U59" i="9" s="1"/>
  <c r="T18" i="9"/>
  <c r="T59" i="9" s="1"/>
  <c r="S18" i="9"/>
  <c r="Q18" i="9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<sst xmlns="http://schemas.openxmlformats.org/spreadsheetml/2006/main" count="219" uniqueCount="82">
  <si>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</si>
  <si>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</si>
  <si>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</si>
  <si>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</si>
  <si>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</si>
  <si>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</si>
  <si>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</si>
  <si>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</si>
  <si>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</si>
  <si>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</si>
  <si>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</si>
  <si>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</si>
  <si>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</si>
  <si>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</si>
  <si>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</si>
  <si>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</si>
  <si>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</si>
  <si>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</si>
  <si>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</si>
  <si>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</si>
  <si>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</si>
  <si>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</si>
  <si>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</si>
  <si>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</si>
  <si>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</si>
  <si>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</si>
  <si>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</si>
  <si>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</si>
  <si>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</si>
  <si>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</si>
  <si>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</si>
  <si>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</si>
  <si>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</si>
  <si>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</si>
  <si>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</si>
  <si>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</si>
  <si>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</si>
  <si>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</si>
  <si>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</si>
  <si>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</si>
  <si>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</si>
  <si>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</si>
  <si>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</si>
  <si>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</si>
  <si>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</si>
  <si>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</si>
  <si>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</si>
  <si>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</si>
  <si>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</si>
  <si>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</si>
  <si>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</si>
  <si>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</si>
  <si>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</si>
  <si>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</si>
  <si>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</si>
  <si>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</si>
  <si>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</si>
  <si>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</si>
  <si>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</si>
  <si>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</si>
  <si>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</si>
  <si>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</si>
  <si>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</si>
  <si>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</si>
  <si>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</si>
  <si>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</si>
  <si>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</si>
  <si>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</si>
  <si>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</si>
  <si>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</si>
  <si>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</si>
  <si>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</si>
  <si>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</si>
  <si>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</si>
  <si>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</si>
  <si>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</si>
  <si>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</si>
  <si>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</si>
  <si>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</si>
  <si>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</si>
  <si>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</si>
  <si>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JUNIO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</si>
</sst>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04381C-DC02-4933-9EBC-2554E1028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CE8C4-B5CF-4D6A-B4C4-2D26DA0D6C94}">
  <sheetPr>
    <pageSetUpPr fitToPage="1"/>
  </sheetPr>
  <dimension ref="B1:V59"/>
  <sheetViews>
    <sheetView showGridLines="0" tabSelected="1" topLeftCell="B1" zoomScaleNormal="100" workbookViewId="0">
      <selection activeCell="D60" sqref="D60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2:22" s="4" customFormat="1" ht="18" customHeight="1" x14ac:dyDescent="0.2">
      <c r="B11" s="39" t="s">
        <v>64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25"/>
    </row>
    <row r="12" spans="2:22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2" s="4" customFormat="1" ht="15.75" x14ac:dyDescent="0.25">
      <c r="B13" s="40" t="s">
        <v>81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2" x14ac:dyDescent="0.2">
      <c r="B14" s="41" t="s">
        <v>78</v>
      </c>
      <c r="C14" s="42"/>
      <c r="D14" s="42" t="s">
        <v>1</v>
      </c>
      <c r="E14" s="42" t="s">
        <v>2</v>
      </c>
      <c r="F14" s="43" t="s">
        <v>3</v>
      </c>
      <c r="G14" s="43" t="s">
        <v>4</v>
      </c>
      <c r="H14" s="44" t="s">
        <v>5</v>
      </c>
      <c r="I14" s="44" t="s">
        <v>6</v>
      </c>
      <c r="J14" s="44" t="s">
        <v>7</v>
      </c>
      <c r="K14" s="43" t="s">
        <v>8</v>
      </c>
      <c r="L14" s="43"/>
      <c r="M14" s="43"/>
      <c r="N14" s="43"/>
      <c r="O14" s="43"/>
      <c r="P14" s="43"/>
      <c r="Q14" s="43"/>
      <c r="R14" s="30"/>
      <c r="S14" s="48" t="s">
        <v>9</v>
      </c>
      <c r="T14" s="48"/>
      <c r="U14" s="44" t="s">
        <v>10</v>
      </c>
    </row>
    <row r="15" spans="2:22" x14ac:dyDescent="0.2">
      <c r="B15" s="41"/>
      <c r="C15" s="42"/>
      <c r="D15" s="42"/>
      <c r="E15" s="42"/>
      <c r="F15" s="43"/>
      <c r="G15" s="43"/>
      <c r="H15" s="44"/>
      <c r="I15" s="44"/>
      <c r="J15" s="44"/>
      <c r="K15" s="45" t="s">
        <v>11</v>
      </c>
      <c r="L15" s="45"/>
      <c r="M15" s="7"/>
      <c r="N15" s="45" t="s">
        <v>12</v>
      </c>
      <c r="O15" s="45"/>
      <c r="P15" s="46" t="s">
        <v>13</v>
      </c>
      <c r="Q15" s="46" t="s">
        <v>14</v>
      </c>
      <c r="R15" s="46" t="s">
        <v>15</v>
      </c>
      <c r="S15" s="46" t="s">
        <v>16</v>
      </c>
      <c r="T15" s="46" t="s">
        <v>17</v>
      </c>
      <c r="U15" s="44"/>
    </row>
    <row r="16" spans="2:22" s="8" customFormat="1" ht="36" x14ac:dyDescent="0.2">
      <c r="B16" s="41"/>
      <c r="C16" s="42" t="s">
        <v>18</v>
      </c>
      <c r="D16" s="42"/>
      <c r="E16" s="42"/>
      <c r="F16" s="43"/>
      <c r="G16" s="43"/>
      <c r="H16" s="44"/>
      <c r="I16" s="44"/>
      <c r="J16" s="44"/>
      <c r="K16" s="29" t="s">
        <v>19</v>
      </c>
      <c r="L16" s="29" t="s">
        <v>20</v>
      </c>
      <c r="M16" s="28" t="s">
        <v>21</v>
      </c>
      <c r="N16" s="29" t="s">
        <v>22</v>
      </c>
      <c r="O16" s="29" t="s">
        <v>23</v>
      </c>
      <c r="P16" s="46"/>
      <c r="Q16" s="46"/>
      <c r="R16" s="46"/>
      <c r="S16" s="46"/>
      <c r="T16" s="46"/>
      <c r="U16" s="44"/>
    </row>
    <row r="17" spans="2:22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2" x14ac:dyDescent="0.2">
      <c r="B18" s="15">
        <v>1</v>
      </c>
      <c r="C18" s="34" t="s">
        <v>25</v>
      </c>
      <c r="D18" s="32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0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0" si="2">+O18+M18+L18</f>
        <v>0</v>
      </c>
      <c r="U18" s="19">
        <f t="shared" ref="U18:U37" si="3">H18</f>
        <v>14547.5</v>
      </c>
      <c r="V18" s="37"/>
    </row>
    <row r="19" spans="2:22" x14ac:dyDescent="0.2">
      <c r="B19" s="15">
        <f t="shared" ref="B19:B42" si="4">1+B18</f>
        <v>2</v>
      </c>
      <c r="C19" s="34" t="s">
        <v>25</v>
      </c>
      <c r="D19" s="32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2" x14ac:dyDescent="0.2">
      <c r="B20" s="15">
        <f t="shared" si="4"/>
        <v>3</v>
      </c>
      <c r="C20" s="34" t="s">
        <v>25</v>
      </c>
      <c r="D20" s="32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2" x14ac:dyDescent="0.2">
      <c r="B21" s="15">
        <f t="shared" si="4"/>
        <v>4</v>
      </c>
      <c r="C21" s="34" t="s">
        <v>25</v>
      </c>
      <c r="D21" s="32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2" x14ac:dyDescent="0.2">
      <c r="B22" s="15">
        <f t="shared" si="4"/>
        <v>5</v>
      </c>
      <c r="C22" s="34" t="s">
        <v>25</v>
      </c>
      <c r="D22" s="32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2" x14ac:dyDescent="0.2">
      <c r="B23" s="15">
        <f t="shared" si="4"/>
        <v>6</v>
      </c>
      <c r="C23" s="34" t="s">
        <v>25</v>
      </c>
      <c r="D23" s="32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2" x14ac:dyDescent="0.2">
      <c r="B24" s="15">
        <f t="shared" si="4"/>
        <v>7</v>
      </c>
      <c r="C24" s="34" t="s">
        <v>25</v>
      </c>
      <c r="D24" s="32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2" x14ac:dyDescent="0.2">
      <c r="B25" s="15">
        <f t="shared" si="4"/>
        <v>8</v>
      </c>
      <c r="C25" s="34" t="s">
        <v>25</v>
      </c>
      <c r="D25" s="32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2" x14ac:dyDescent="0.2">
      <c r="B26" s="15">
        <f t="shared" si="4"/>
        <v>9</v>
      </c>
      <c r="C26" s="34" t="s">
        <v>25</v>
      </c>
      <c r="D26" s="32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2" x14ac:dyDescent="0.2">
      <c r="B27" s="15">
        <f t="shared" si="4"/>
        <v>10</v>
      </c>
      <c r="C27" s="34" t="s">
        <v>25</v>
      </c>
      <c r="D27" s="32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2" x14ac:dyDescent="0.2">
      <c r="B28" s="15">
        <f t="shared" si="4"/>
        <v>11</v>
      </c>
      <c r="C28" s="34" t="s">
        <v>25</v>
      </c>
      <c r="D28" s="32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2" x14ac:dyDescent="0.2">
      <c r="B29" s="15">
        <f t="shared" si="4"/>
        <v>12</v>
      </c>
      <c r="C29" s="34" t="s">
        <v>25</v>
      </c>
      <c r="D29" s="32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2" x14ac:dyDescent="0.2">
      <c r="B30" s="15">
        <f t="shared" si="4"/>
        <v>13</v>
      </c>
      <c r="C30" s="34" t="s">
        <v>25</v>
      </c>
      <c r="D30" s="32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2" x14ac:dyDescent="0.2">
      <c r="B31" s="15">
        <f t="shared" si="4"/>
        <v>14</v>
      </c>
      <c r="C31" s="34" t="s">
        <v>25</v>
      </c>
      <c r="D31" s="32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2" x14ac:dyDescent="0.2">
      <c r="B32" s="15">
        <f t="shared" si="4"/>
        <v>15</v>
      </c>
      <c r="C32" s="34" t="s">
        <v>25</v>
      </c>
      <c r="D32" s="32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4" t="s">
        <v>25</v>
      </c>
      <c r="D33" s="32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4" t="s">
        <v>25</v>
      </c>
      <c r="D34" s="32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4" t="s">
        <v>25</v>
      </c>
      <c r="D35" s="32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 t="shared" si="3"/>
        <v>14547.5</v>
      </c>
    </row>
    <row r="36" spans="2:21" x14ac:dyDescent="0.2">
      <c r="B36" s="15">
        <f t="shared" si="4"/>
        <v>19</v>
      </c>
      <c r="C36" s="34" t="s">
        <v>25</v>
      </c>
      <c r="D36" s="32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si="3"/>
        <v>14547</v>
      </c>
    </row>
    <row r="37" spans="2:21" x14ac:dyDescent="0.2">
      <c r="B37" s="15">
        <f t="shared" si="4"/>
        <v>20</v>
      </c>
      <c r="C37" s="34" t="s">
        <v>25</v>
      </c>
      <c r="D37" s="32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3"/>
        <v>14547.5</v>
      </c>
    </row>
    <row r="38" spans="2:21" x14ac:dyDescent="0.2">
      <c r="B38" s="15">
        <f t="shared" si="4"/>
        <v>21</v>
      </c>
      <c r="C38" s="34" t="s">
        <v>77</v>
      </c>
      <c r="D38" s="32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4" t="s">
        <v>77</v>
      </c>
      <c r="D39" s="32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/>
      <c r="S39" s="18"/>
      <c r="T39" s="18">
        <f t="shared" si="2"/>
        <v>0</v>
      </c>
      <c r="U39" s="19">
        <f>H39-S39</f>
        <v>22000</v>
      </c>
    </row>
    <row r="40" spans="2:21" x14ac:dyDescent="0.2">
      <c r="B40" s="15">
        <f t="shared" si="4"/>
        <v>23</v>
      </c>
      <c r="C40" s="34" t="s">
        <v>77</v>
      </c>
      <c r="D40" s="32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>+K40+N40+P40+R40+I40+J40</f>
        <v>0</v>
      </c>
      <c r="T40" s="18">
        <f t="shared" si="2"/>
        <v>0</v>
      </c>
      <c r="U40" s="19">
        <f>H40-S40</f>
        <v>22000</v>
      </c>
    </row>
    <row r="41" spans="2:21" x14ac:dyDescent="0.2">
      <c r="B41" s="15">
        <f t="shared" si="4"/>
        <v>24</v>
      </c>
      <c r="C41" s="34" t="s">
        <v>77</v>
      </c>
      <c r="D41" s="32" t="s">
        <v>80</v>
      </c>
      <c r="E41" s="16" t="s">
        <v>74</v>
      </c>
      <c r="F41" s="17" t="s">
        <v>28</v>
      </c>
      <c r="G41" s="17" t="s">
        <v>29</v>
      </c>
      <c r="H41" s="18">
        <v>14547</v>
      </c>
      <c r="I41" s="18"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9">
        <f>H41-S41</f>
        <v>14547</v>
      </c>
    </row>
    <row r="42" spans="2:21" x14ac:dyDescent="0.2">
      <c r="B42" s="15">
        <f t="shared" si="4"/>
        <v>25</v>
      </c>
      <c r="C42" s="34" t="s">
        <v>77</v>
      </c>
      <c r="D42" s="32" t="s">
        <v>79</v>
      </c>
      <c r="E42" s="16" t="s">
        <v>74</v>
      </c>
      <c r="F42" s="17" t="s">
        <v>28</v>
      </c>
      <c r="G42" s="17" t="s">
        <v>29</v>
      </c>
      <c r="H42" s="18">
        <v>14547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f>K42+L42+M42+N42+O42</f>
        <v>0</v>
      </c>
      <c r="R42" s="18">
        <v>0</v>
      </c>
      <c r="S42" s="18">
        <v>0</v>
      </c>
      <c r="T42" s="18">
        <f>+O42+M42+L42</f>
        <v>0</v>
      </c>
      <c r="U42" s="19">
        <f>H42-S42</f>
        <v>14547</v>
      </c>
    </row>
    <row r="43" spans="2:21" x14ac:dyDescent="0.2">
      <c r="B43" s="20"/>
      <c r="C43" s="35" t="s">
        <v>47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</row>
    <row r="44" spans="2:21" x14ac:dyDescent="0.2">
      <c r="B44" s="15">
        <v>26</v>
      </c>
      <c r="C44" s="36" t="s">
        <v>48</v>
      </c>
      <c r="D44" s="32" t="s">
        <v>49</v>
      </c>
      <c r="E44" s="16" t="s">
        <v>50</v>
      </c>
      <c r="F44" s="17" t="s">
        <v>28</v>
      </c>
      <c r="G44" s="17" t="s">
        <v>29</v>
      </c>
      <c r="H44" s="18">
        <v>23000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23000</v>
      </c>
    </row>
    <row r="45" spans="2:21" x14ac:dyDescent="0.2">
      <c r="B45" s="15">
        <f>1+B44</f>
        <v>27</v>
      </c>
      <c r="C45" s="36" t="s">
        <v>48</v>
      </c>
      <c r="D45" s="32" t="s">
        <v>51</v>
      </c>
      <c r="E45" s="16" t="s">
        <v>27</v>
      </c>
      <c r="F45" s="17" t="s">
        <v>28</v>
      </c>
      <c r="G45" s="17" t="s">
        <v>29</v>
      </c>
      <c r="H45" s="18">
        <v>14547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14547</v>
      </c>
    </row>
    <row r="46" spans="2:21" x14ac:dyDescent="0.2">
      <c r="B46" s="15">
        <f>1+B45</f>
        <v>28</v>
      </c>
      <c r="C46" s="36" t="s">
        <v>48</v>
      </c>
      <c r="D46" s="32" t="s">
        <v>52</v>
      </c>
      <c r="E46" s="16" t="s">
        <v>27</v>
      </c>
      <c r="F46" s="17" t="s">
        <v>28</v>
      </c>
      <c r="G46" s="17" t="s">
        <v>29</v>
      </c>
      <c r="H46" s="18">
        <v>14000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14000</v>
      </c>
    </row>
    <row r="47" spans="2:21" x14ac:dyDescent="0.2">
      <c r="B47" s="15">
        <f>1+B46</f>
        <v>29</v>
      </c>
      <c r="C47" s="36" t="s">
        <v>70</v>
      </c>
      <c r="D47" s="32" t="s">
        <v>72</v>
      </c>
      <c r="E47" s="16" t="s">
        <v>27</v>
      </c>
      <c r="F47" s="17" t="s">
        <v>28</v>
      </c>
      <c r="G47" s="17" t="s">
        <v>29</v>
      </c>
      <c r="H47" s="18">
        <v>14547.5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f>K47+L47+M47+N47+O47</f>
        <v>0</v>
      </c>
      <c r="R47" s="18">
        <v>0</v>
      </c>
      <c r="S47" s="18">
        <f>+K47+N47+P47+R47+I47+J47</f>
        <v>0</v>
      </c>
      <c r="T47" s="18">
        <f>+O47+M47+L47</f>
        <v>0</v>
      </c>
      <c r="U47" s="19">
        <f>H47</f>
        <v>14547.5</v>
      </c>
    </row>
    <row r="48" spans="2:21" x14ac:dyDescent="0.2">
      <c r="B48" s="20"/>
      <c r="C48" s="35" t="s">
        <v>53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</row>
    <row r="49" spans="2:22" x14ac:dyDescent="0.2">
      <c r="B49" s="15">
        <v>30</v>
      </c>
      <c r="C49" s="36" t="s">
        <v>48</v>
      </c>
      <c r="D49" s="32" t="s">
        <v>54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15">
        <f>1+B49</f>
        <v>31</v>
      </c>
      <c r="C50" s="36" t="s">
        <v>48</v>
      </c>
      <c r="D50" s="32" t="s">
        <v>55</v>
      </c>
      <c r="E50" s="16" t="s">
        <v>27</v>
      </c>
      <c r="F50" s="17" t="s">
        <v>28</v>
      </c>
      <c r="G50" s="17" t="s">
        <v>29</v>
      </c>
      <c r="H50" s="18">
        <v>14547.5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f>K50+L50+M50+N50+O50</f>
        <v>0</v>
      </c>
      <c r="R50" s="18">
        <v>0</v>
      </c>
      <c r="S50" s="18">
        <f>+K50+N50+P50+R50+I50+J50</f>
        <v>0</v>
      </c>
      <c r="T50" s="18">
        <f>+O50+M50+L50</f>
        <v>0</v>
      </c>
      <c r="U50" s="19">
        <f>H50</f>
        <v>14547.5</v>
      </c>
    </row>
    <row r="51" spans="2:22" x14ac:dyDescent="0.2">
      <c r="B51" s="20"/>
      <c r="C51" s="35" t="s">
        <v>56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</row>
    <row r="52" spans="2:22" x14ac:dyDescent="0.2">
      <c r="B52" s="15">
        <v>32</v>
      </c>
      <c r="C52" s="36" t="s">
        <v>48</v>
      </c>
      <c r="D52" s="32" t="s">
        <v>57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>1+B52</f>
        <v>33</v>
      </c>
      <c r="C53" s="36" t="s">
        <v>48</v>
      </c>
      <c r="D53" s="32" t="s">
        <v>58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>1+B53</f>
        <v>34</v>
      </c>
      <c r="C54" s="36" t="s">
        <v>48</v>
      </c>
      <c r="D54" s="32" t="s">
        <v>59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15">
        <f>1+B54</f>
        <v>35</v>
      </c>
      <c r="C55" s="36" t="s">
        <v>48</v>
      </c>
      <c r="D55" s="32" t="s">
        <v>60</v>
      </c>
      <c r="E55" s="16" t="s">
        <v>27</v>
      </c>
      <c r="F55" s="17" t="s">
        <v>28</v>
      </c>
      <c r="G55" s="17" t="s">
        <v>29</v>
      </c>
      <c r="H55" s="18">
        <v>14547.5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f>K55+L55+M55+N55+O55</f>
        <v>0</v>
      </c>
      <c r="R55" s="18">
        <v>0</v>
      </c>
      <c r="S55" s="18">
        <f>+K55+N55+P55+R55+I55+J55</f>
        <v>0</v>
      </c>
      <c r="T55" s="18">
        <f>+O55+M55+L55</f>
        <v>0</v>
      </c>
      <c r="U55" s="19">
        <f>H55</f>
        <v>14547.5</v>
      </c>
    </row>
    <row r="56" spans="2:22" x14ac:dyDescent="0.2">
      <c r="B56" s="20"/>
      <c r="C56" s="35" t="s">
        <v>61</v>
      </c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</row>
    <row r="57" spans="2:22" x14ac:dyDescent="0.2">
      <c r="B57" s="15">
        <f>1+B55</f>
        <v>36</v>
      </c>
      <c r="C57" s="36" t="s">
        <v>70</v>
      </c>
      <c r="D57" s="32" t="s">
        <v>62</v>
      </c>
      <c r="E57" s="16" t="s">
        <v>27</v>
      </c>
      <c r="F57" s="17" t="s">
        <v>28</v>
      </c>
      <c r="G57" s="17" t="s">
        <v>29</v>
      </c>
      <c r="H57" s="1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15">
        <f>1+B57</f>
        <v>37</v>
      </c>
      <c r="C58" s="36" t="s">
        <v>70</v>
      </c>
      <c r="D58" s="32" t="s">
        <v>68</v>
      </c>
      <c r="E58" s="16" t="s">
        <v>27</v>
      </c>
      <c r="F58" s="17" t="s">
        <v>28</v>
      </c>
      <c r="G58" s="17" t="s">
        <v>29</v>
      </c>
      <c r="H58" s="27">
        <v>14547.5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>K58+L58+M58+N58+O58</f>
        <v>0</v>
      </c>
      <c r="R58" s="18">
        <v>0</v>
      </c>
      <c r="S58" s="18">
        <f>+K58+N58+P58+R58+I58+J58</f>
        <v>0</v>
      </c>
      <c r="T58" s="18">
        <f>+O58+M58+L58</f>
        <v>0</v>
      </c>
      <c r="U58" s="19">
        <f>H58</f>
        <v>14547.5</v>
      </c>
      <c r="V58" s="26"/>
    </row>
    <row r="59" spans="2:22" x14ac:dyDescent="0.2">
      <c r="B59" s="22"/>
      <c r="C59" s="33"/>
      <c r="D59" s="23"/>
      <c r="E59" s="23"/>
      <c r="F59" s="47" t="s">
        <v>63</v>
      </c>
      <c r="G59" s="47"/>
      <c r="H59" s="24">
        <f>SUM(H18:H58)</f>
        <v>592361.4</v>
      </c>
      <c r="I59" s="24">
        <f t="shared" ref="I59:Q59" si="5">SUM(I18:I57)</f>
        <v>0</v>
      </c>
      <c r="J59" s="24">
        <f t="shared" si="5"/>
        <v>0</v>
      </c>
      <c r="K59" s="24">
        <f t="shared" si="5"/>
        <v>0</v>
      </c>
      <c r="L59" s="24">
        <f t="shared" si="5"/>
        <v>0</v>
      </c>
      <c r="M59" s="24">
        <f t="shared" si="5"/>
        <v>0</v>
      </c>
      <c r="N59" s="24">
        <f t="shared" si="5"/>
        <v>0</v>
      </c>
      <c r="O59" s="24">
        <f t="shared" si="5"/>
        <v>0</v>
      </c>
      <c r="P59" s="24">
        <f t="shared" si="5"/>
        <v>0</v>
      </c>
      <c r="Q59" s="24">
        <f t="shared" si="5"/>
        <v>0</v>
      </c>
      <c r="R59" s="24">
        <f>SUM(R18:R58)</f>
        <v>3815.51</v>
      </c>
      <c r="S59" s="24">
        <f>SUM(S18:S58)</f>
        <v>3815.51</v>
      </c>
      <c r="T59" s="24">
        <f>SUM(T18:T57)</f>
        <v>0</v>
      </c>
      <c r="U59" s="24">
        <f>SUM(U18:U58)</f>
        <v>588545.89</v>
      </c>
    </row>
  </sheetData>
  <mergeCells count="23">
    <mergeCell ref="S15:S16"/>
    <mergeCell ref="T15:T16"/>
    <mergeCell ref="F59:G59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B43">
    <cfRule type="duplicateValues" dxfId="10" priority="7"/>
    <cfRule type="duplicateValues" dxfId="9" priority="8"/>
  </conditionalFormatting>
  <conditionalFormatting sqref="B48">
    <cfRule type="duplicateValues" dxfId="8" priority="5"/>
    <cfRule type="duplicateValues" dxfId="7" priority="6"/>
  </conditionalFormatting>
  <conditionalFormatting sqref="B51">
    <cfRule type="duplicateValues" dxfId="6" priority="3"/>
    <cfRule type="duplicateValues" dxfId="5" priority="4"/>
  </conditionalFormatting>
  <conditionalFormatting sqref="B56">
    <cfRule type="duplicateValues" dxfId="4" priority="1"/>
    <cfRule type="duplicateValues" dxfId="3" priority="2"/>
  </conditionalFormatting>
  <conditionalFormatting sqref="D1:D1048576">
    <cfRule type="duplicateValues" dxfId="2" priority="11"/>
  </conditionalFormatting>
  <conditionalFormatting sqref="D18:D58">
    <cfRule type="duplicateValues" dxfId="1" priority="10"/>
  </conditionalFormatting>
  <conditionalFormatting sqref="D59">
    <cfRule type="duplicateValues" dxfId="0" priority="9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2024-06-25T12:50:26Z</dcterms:modified>
</cp:coreProperties>
</file>