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Z:\AÑO 2024\Portal 2024\JULIO 2024\"/>
    </mc:Choice>
  </mc:AlternateContent>
  <xr:revisionPtr revIDLastSave="0" documentId="13_ncr:1_{B9512167-8C92-446D-B2A6-4657357B46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ULIO 2024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9" l="1"/>
  <c r="B48" i="9"/>
  <c r="B43" i="9"/>
  <c r="B37" i="9"/>
  <c r="B38" i="9"/>
  <c r="B39" i="9"/>
  <c r="B40" i="9"/>
  <c r="B41" i="9"/>
  <c r="R58" i="9"/>
  <c r="P58" i="9"/>
  <c r="O58" i="9"/>
  <c r="N58" i="9"/>
  <c r="M58" i="9"/>
  <c r="L58" i="9"/>
  <c r="K58" i="9"/>
  <c r="J58" i="9"/>
  <c r="I58" i="9"/>
  <c r="H58" i="9"/>
  <c r="U57" i="9"/>
  <c r="T57" i="9"/>
  <c r="S57" i="9"/>
  <c r="Q57" i="9"/>
  <c r="U56" i="9"/>
  <c r="T56" i="9"/>
  <c r="S56" i="9"/>
  <c r="Q56" i="9"/>
  <c r="U54" i="9"/>
  <c r="T54" i="9"/>
  <c r="S54" i="9"/>
  <c r="Q54" i="9"/>
  <c r="U53" i="9"/>
  <c r="T53" i="9"/>
  <c r="S53" i="9"/>
  <c r="Q53" i="9"/>
  <c r="U52" i="9"/>
  <c r="T52" i="9"/>
  <c r="S52" i="9"/>
  <c r="Q52" i="9"/>
  <c r="B52" i="9"/>
  <c r="B53" i="9" s="1"/>
  <c r="B54" i="9" s="1"/>
  <c r="B56" i="9" s="1"/>
  <c r="B57" i="9" s="1"/>
  <c r="U51" i="9"/>
  <c r="T51" i="9"/>
  <c r="S51" i="9"/>
  <c r="Q51" i="9"/>
  <c r="U49" i="9"/>
  <c r="T49" i="9"/>
  <c r="S49" i="9"/>
  <c r="Q49" i="9"/>
  <c r="B49" i="9"/>
  <c r="U48" i="9"/>
  <c r="T48" i="9"/>
  <c r="S48" i="9"/>
  <c r="Q48" i="9"/>
  <c r="U46" i="9"/>
  <c r="T46" i="9"/>
  <c r="S46" i="9"/>
  <c r="Q46" i="9"/>
  <c r="U45" i="9"/>
  <c r="T45" i="9"/>
  <c r="S45" i="9"/>
  <c r="Q45" i="9"/>
  <c r="U44" i="9"/>
  <c r="T44" i="9"/>
  <c r="S44" i="9"/>
  <c r="Q44" i="9"/>
  <c r="B44" i="9"/>
  <c r="B45" i="9" s="1"/>
  <c r="B46" i="9" s="1"/>
  <c r="U43" i="9"/>
  <c r="T43" i="9"/>
  <c r="S43" i="9"/>
  <c r="Q43" i="9"/>
  <c r="U41" i="9"/>
  <c r="T41" i="9"/>
  <c r="Q41" i="9"/>
  <c r="U40" i="9"/>
  <c r="U39" i="9"/>
  <c r="T39" i="9"/>
  <c r="S39" i="9"/>
  <c r="Q39" i="9"/>
  <c r="U38" i="9"/>
  <c r="T38" i="9"/>
  <c r="Q38" i="9"/>
  <c r="T37" i="9"/>
  <c r="S37" i="9"/>
  <c r="U37" i="9" s="1"/>
  <c r="Q37" i="9"/>
  <c r="U36" i="9"/>
  <c r="T36" i="9"/>
  <c r="S36" i="9"/>
  <c r="Q36" i="9"/>
  <c r="U35" i="9"/>
  <c r="T35" i="9"/>
  <c r="S35" i="9"/>
  <c r="Q35" i="9"/>
  <c r="U34" i="9"/>
  <c r="T34" i="9"/>
  <c r="S34" i="9"/>
  <c r="Q34" i="9"/>
  <c r="U33" i="9"/>
  <c r="T33" i="9"/>
  <c r="S33" i="9"/>
  <c r="Q33" i="9"/>
  <c r="U32" i="9"/>
  <c r="T32" i="9"/>
  <c r="S32" i="9"/>
  <c r="Q32" i="9"/>
  <c r="U31" i="9"/>
  <c r="T31" i="9"/>
  <c r="S31" i="9"/>
  <c r="Q31" i="9"/>
  <c r="U30" i="9"/>
  <c r="T30" i="9"/>
  <c r="S30" i="9"/>
  <c r="Q30" i="9"/>
  <c r="U29" i="9"/>
  <c r="T29" i="9"/>
  <c r="S29" i="9"/>
  <c r="Q29" i="9"/>
  <c r="U28" i="9"/>
  <c r="T28" i="9"/>
  <c r="S28" i="9"/>
  <c r="Q28" i="9"/>
  <c r="U27" i="9"/>
  <c r="T27" i="9"/>
  <c r="S27" i="9"/>
  <c r="Q27" i="9"/>
  <c r="U26" i="9"/>
  <c r="T26" i="9"/>
  <c r="S26" i="9"/>
  <c r="Q26" i="9"/>
  <c r="U25" i="9"/>
  <c r="T25" i="9"/>
  <c r="S25" i="9"/>
  <c r="Q25" i="9"/>
  <c r="U24" i="9"/>
  <c r="T24" i="9"/>
  <c r="S24" i="9"/>
  <c r="Q24" i="9"/>
  <c r="U23" i="9"/>
  <c r="T23" i="9"/>
  <c r="S23" i="9"/>
  <c r="Q23" i="9"/>
  <c r="U22" i="9"/>
  <c r="T22" i="9"/>
  <c r="S22" i="9"/>
  <c r="Q22" i="9"/>
  <c r="U21" i="9"/>
  <c r="T21" i="9"/>
  <c r="S21" i="9"/>
  <c r="Q21" i="9"/>
  <c r="U20" i="9"/>
  <c r="T20" i="9"/>
  <c r="S20" i="9"/>
  <c r="Q20" i="9"/>
  <c r="U19" i="9"/>
  <c r="T19" i="9"/>
  <c r="S19" i="9"/>
  <c r="Q19" i="9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U18" i="9"/>
  <c r="T18" i="9"/>
  <c r="S18" i="9"/>
  <c r="Q18" i="9"/>
  <c r="Q58" i="9" l="1"/>
  <c r="T58" i="9"/>
  <c r="U58" i="9"/>
  <c r="S58" i="9"/>
</calcChain>
</file>

<file path=xl/sharedStrings.xml><?xml version="1.0" encoding="utf-8"?>
<sst xmlns="http://schemas.openxmlformats.org/spreadsheetml/2006/main" count="214" uniqueCount="81">
  <si>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</si>
  <si>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</si>
  <si>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</si>
  <si>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</si>
  <si>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</si>
  <si>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</si>
  <si>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</si>
  <si>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</si>
  <si>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</si>
  <si>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</si>
  <si>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</si>
  <si>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</si>
  <si>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</si>
  <si>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</si>
  <si>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</si>
  <si>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</si>
  <si>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</si>
  <si>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</si>
  <si>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</si>
  <si>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</si>
  <si>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</si>
  <si>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</si>
  <si>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</si>
  <si>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</si>
  <si>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</si>
  <si>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</si>
  <si>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</si>
  <si>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</si>
  <si>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</si>
  <si>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</si>
  <si>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</si>
  <si>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</si>
  <si>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</si>
  <si>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</si>
  <si>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</si>
  <si>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</si>
  <si>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</si>
  <si>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</si>
  <si>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</si>
  <si>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</si>
  <si>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</si>
  <si>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</si>
  <si>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</si>
  <si>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</si>
  <si>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</si>
  <si>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</si>
  <si>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</si>
  <si>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</si>
  <si>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</si>
  <si>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</si>
  <si>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</si>
  <si>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</si>
  <si>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</si>
  <si>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</si>
  <si>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</si>
  <si>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</si>
  <si>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</si>
  <si>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</si>
  <si>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</si>
  <si>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</si>
  <si>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</si>
  <si>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</si>
  <si>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</si>
  <si>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</si>
  <si>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</si>
  <si>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</si>
  <si>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</si>
  <si>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</si>
  <si>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</si>
  <si>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</si>
  <si>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</si>
  <si>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</si>
  <si>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</si>
  <si>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</si>
  <si>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</si>
  <si>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</si>
  <si>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</si>
  <si>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</si>
  <si>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</si>
  <si>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JULIO ALBERTO BASORA LUNA</t>
  </si>
  <si>
    <t>Nómina Personal Vigilancia Militar - JULIO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</si>
</sst>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7" fillId="4" borderId="0" xfId="0" applyFont="1" applyFill="1"/>
    <xf numFmtId="0" fontId="7" fillId="4" borderId="9" xfId="0" applyFont="1" applyFill="1" applyBorder="1"/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4" borderId="3" xfId="0" applyFont="1" applyFill="1" applyBorder="1"/>
    <xf numFmtId="0" fontId="8" fillId="3" borderId="3" xfId="0" applyFont="1" applyFill="1" applyBorder="1"/>
    <xf numFmtId="43" fontId="7" fillId="0" borderId="0" xfId="0" applyNumberFormat="1" applyFont="1"/>
    <xf numFmtId="164" fontId="10" fillId="3" borderId="3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164" fontId="8" fillId="3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04381C-DC02-4933-9EBC-2554E10286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CE8C4-B5CF-4D6A-B4C4-2D26DA0D6C94}">
  <sheetPr>
    <pageSetUpPr fitToPage="1"/>
  </sheetPr>
  <dimension ref="B1:V58"/>
  <sheetViews>
    <sheetView showGridLines="0" tabSelected="1" topLeftCell="C16" zoomScaleNormal="100" workbookViewId="0">
      <selection activeCell="T57" sqref="T57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7109375" style="6" customWidth="1"/>
    <col min="11" max="11" width="11.28515625" style="6" customWidth="1"/>
    <col min="12" max="12" width="10.28515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2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2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2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2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2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2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2" s="4" customFormat="1" ht="12.75" x14ac:dyDescent="0.2">
      <c r="B7" s="1"/>
      <c r="C7" s="1"/>
      <c r="D7" s="2" t="s">
        <v>70</v>
      </c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2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2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2" s="4" customFormat="1" ht="18" x14ac:dyDescent="0.25">
      <c r="B10" s="43" t="s">
        <v>0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</row>
    <row r="11" spans="2:22" s="4" customFormat="1" ht="18" customHeight="1" x14ac:dyDescent="0.2">
      <c r="B11" s="44" t="s">
        <v>64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25"/>
    </row>
    <row r="12" spans="2:22" s="4" customFormat="1" ht="18" x14ac:dyDescent="0.25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2:22" s="4" customFormat="1" ht="15.75" x14ac:dyDescent="0.25">
      <c r="B13" s="45" t="s">
        <v>80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</row>
    <row r="14" spans="2:22" x14ac:dyDescent="0.2">
      <c r="B14" s="46" t="s">
        <v>77</v>
      </c>
      <c r="C14" s="47"/>
      <c r="D14" s="47" t="s">
        <v>1</v>
      </c>
      <c r="E14" s="47" t="s">
        <v>2</v>
      </c>
      <c r="F14" s="41" t="s">
        <v>3</v>
      </c>
      <c r="G14" s="41" t="s">
        <v>4</v>
      </c>
      <c r="H14" s="40" t="s">
        <v>5</v>
      </c>
      <c r="I14" s="40" t="s">
        <v>6</v>
      </c>
      <c r="J14" s="40" t="s">
        <v>7</v>
      </c>
      <c r="K14" s="41" t="s">
        <v>8</v>
      </c>
      <c r="L14" s="41"/>
      <c r="M14" s="41"/>
      <c r="N14" s="41"/>
      <c r="O14" s="41"/>
      <c r="P14" s="41"/>
      <c r="Q14" s="41"/>
      <c r="R14" s="30"/>
      <c r="S14" s="42" t="s">
        <v>9</v>
      </c>
      <c r="T14" s="42"/>
      <c r="U14" s="40" t="s">
        <v>10</v>
      </c>
    </row>
    <row r="15" spans="2:22" x14ac:dyDescent="0.2">
      <c r="B15" s="46"/>
      <c r="C15" s="47"/>
      <c r="D15" s="47"/>
      <c r="E15" s="47"/>
      <c r="F15" s="41"/>
      <c r="G15" s="41"/>
      <c r="H15" s="40"/>
      <c r="I15" s="40"/>
      <c r="J15" s="40"/>
      <c r="K15" s="48" t="s">
        <v>11</v>
      </c>
      <c r="L15" s="48"/>
      <c r="M15" s="7"/>
      <c r="N15" s="48" t="s">
        <v>12</v>
      </c>
      <c r="O15" s="48"/>
      <c r="P15" s="38" t="s">
        <v>13</v>
      </c>
      <c r="Q15" s="38" t="s">
        <v>14</v>
      </c>
      <c r="R15" s="38" t="s">
        <v>15</v>
      </c>
      <c r="S15" s="38" t="s">
        <v>16</v>
      </c>
      <c r="T15" s="38" t="s">
        <v>17</v>
      </c>
      <c r="U15" s="40"/>
    </row>
    <row r="16" spans="2:22" s="8" customFormat="1" ht="36" x14ac:dyDescent="0.2">
      <c r="B16" s="46"/>
      <c r="C16" s="47" t="s">
        <v>18</v>
      </c>
      <c r="D16" s="47"/>
      <c r="E16" s="47"/>
      <c r="F16" s="41"/>
      <c r="G16" s="41"/>
      <c r="H16" s="40"/>
      <c r="I16" s="40"/>
      <c r="J16" s="40"/>
      <c r="K16" s="29" t="s">
        <v>19</v>
      </c>
      <c r="L16" s="29" t="s">
        <v>20</v>
      </c>
      <c r="M16" s="28" t="s">
        <v>21</v>
      </c>
      <c r="N16" s="29" t="s">
        <v>22</v>
      </c>
      <c r="O16" s="29" t="s">
        <v>23</v>
      </c>
      <c r="P16" s="38"/>
      <c r="Q16" s="38"/>
      <c r="R16" s="38"/>
      <c r="S16" s="38"/>
      <c r="T16" s="38"/>
      <c r="U16" s="40"/>
    </row>
    <row r="17" spans="2:22" x14ac:dyDescent="0.2">
      <c r="B17" s="9"/>
      <c r="C17" s="10" t="s">
        <v>24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2" x14ac:dyDescent="0.2">
      <c r="B18" s="15">
        <v>1</v>
      </c>
      <c r="C18" s="34" t="s">
        <v>25</v>
      </c>
      <c r="D18" s="32" t="s">
        <v>26</v>
      </c>
      <c r="E18" s="16" t="s">
        <v>27</v>
      </c>
      <c r="F18" s="17" t="s">
        <v>28</v>
      </c>
      <c r="G18" s="17" t="s">
        <v>29</v>
      </c>
      <c r="H18" s="18">
        <v>14547.5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f t="shared" ref="Q18:Q39" si="0">K18+L18+M18+N18+O18</f>
        <v>0</v>
      </c>
      <c r="R18" s="18">
        <v>0</v>
      </c>
      <c r="S18" s="18">
        <f t="shared" ref="S18:S36" si="1">+K18+N18+P18+R18+I18+J18</f>
        <v>0</v>
      </c>
      <c r="T18" s="18">
        <f t="shared" ref="T18:T39" si="2">+O18+M18+L18</f>
        <v>0</v>
      </c>
      <c r="U18" s="19">
        <f t="shared" ref="U18:U36" si="3">H18</f>
        <v>14547.5</v>
      </c>
      <c r="V18" s="37"/>
    </row>
    <row r="19" spans="2:22" x14ac:dyDescent="0.2">
      <c r="B19" s="15">
        <f t="shared" ref="B19:B41" si="4">1+B18</f>
        <v>2</v>
      </c>
      <c r="C19" s="34" t="s">
        <v>25</v>
      </c>
      <c r="D19" s="32" t="s">
        <v>30</v>
      </c>
      <c r="E19" s="16" t="s">
        <v>27</v>
      </c>
      <c r="F19" s="17" t="s">
        <v>28</v>
      </c>
      <c r="G19" s="17" t="s">
        <v>29</v>
      </c>
      <c r="H19" s="18">
        <v>14547.5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f t="shared" si="0"/>
        <v>0</v>
      </c>
      <c r="R19" s="18">
        <v>0</v>
      </c>
      <c r="S19" s="18">
        <f t="shared" si="1"/>
        <v>0</v>
      </c>
      <c r="T19" s="18">
        <f t="shared" si="2"/>
        <v>0</v>
      </c>
      <c r="U19" s="19">
        <f t="shared" si="3"/>
        <v>14547.5</v>
      </c>
    </row>
    <row r="20" spans="2:22" x14ac:dyDescent="0.2">
      <c r="B20" s="15">
        <f t="shared" si="4"/>
        <v>3</v>
      </c>
      <c r="C20" s="34" t="s">
        <v>25</v>
      </c>
      <c r="D20" s="32" t="s">
        <v>66</v>
      </c>
      <c r="E20" s="16" t="s">
        <v>27</v>
      </c>
      <c r="F20" s="17" t="s">
        <v>28</v>
      </c>
      <c r="G20" s="17" t="s">
        <v>29</v>
      </c>
      <c r="H20" s="18">
        <v>14547.5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f t="shared" si="0"/>
        <v>0</v>
      </c>
      <c r="R20" s="18">
        <v>0</v>
      </c>
      <c r="S20" s="18">
        <f t="shared" si="1"/>
        <v>0</v>
      </c>
      <c r="T20" s="18">
        <f t="shared" si="2"/>
        <v>0</v>
      </c>
      <c r="U20" s="19">
        <f t="shared" si="3"/>
        <v>14547.5</v>
      </c>
    </row>
    <row r="21" spans="2:22" x14ac:dyDescent="0.2">
      <c r="B21" s="15">
        <f t="shared" si="4"/>
        <v>4</v>
      </c>
      <c r="C21" s="34" t="s">
        <v>25</v>
      </c>
      <c r="D21" s="32" t="s">
        <v>31</v>
      </c>
      <c r="E21" s="16" t="s">
        <v>27</v>
      </c>
      <c r="F21" s="17" t="s">
        <v>28</v>
      </c>
      <c r="G21" s="17" t="s">
        <v>29</v>
      </c>
      <c r="H21" s="18">
        <v>14547.5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f t="shared" si="0"/>
        <v>0</v>
      </c>
      <c r="R21" s="18">
        <v>0</v>
      </c>
      <c r="S21" s="18">
        <f t="shared" si="1"/>
        <v>0</v>
      </c>
      <c r="T21" s="18">
        <f t="shared" si="2"/>
        <v>0</v>
      </c>
      <c r="U21" s="19">
        <f t="shared" si="3"/>
        <v>14547.5</v>
      </c>
    </row>
    <row r="22" spans="2:22" x14ac:dyDescent="0.2">
      <c r="B22" s="15">
        <f t="shared" si="4"/>
        <v>5</v>
      </c>
      <c r="C22" s="34" t="s">
        <v>25</v>
      </c>
      <c r="D22" s="32" t="s">
        <v>32</v>
      </c>
      <c r="E22" s="16" t="s">
        <v>27</v>
      </c>
      <c r="F22" s="17" t="s">
        <v>28</v>
      </c>
      <c r="G22" s="17" t="s">
        <v>29</v>
      </c>
      <c r="H22" s="18">
        <v>14547.5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f t="shared" si="0"/>
        <v>0</v>
      </c>
      <c r="R22" s="18">
        <v>0</v>
      </c>
      <c r="S22" s="18">
        <f t="shared" si="1"/>
        <v>0</v>
      </c>
      <c r="T22" s="18">
        <f t="shared" si="2"/>
        <v>0</v>
      </c>
      <c r="U22" s="19">
        <f t="shared" si="3"/>
        <v>14547.5</v>
      </c>
    </row>
    <row r="23" spans="2:22" x14ac:dyDescent="0.2">
      <c r="B23" s="15">
        <f t="shared" si="4"/>
        <v>6</v>
      </c>
      <c r="C23" s="34" t="s">
        <v>25</v>
      </c>
      <c r="D23" s="32" t="s">
        <v>33</v>
      </c>
      <c r="E23" s="16" t="s">
        <v>27</v>
      </c>
      <c r="F23" s="17" t="s">
        <v>28</v>
      </c>
      <c r="G23" s="17" t="s">
        <v>29</v>
      </c>
      <c r="H23" s="18">
        <v>14547.5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f t="shared" si="0"/>
        <v>0</v>
      </c>
      <c r="R23" s="18">
        <v>0</v>
      </c>
      <c r="S23" s="18">
        <f t="shared" si="1"/>
        <v>0</v>
      </c>
      <c r="T23" s="18">
        <f t="shared" si="2"/>
        <v>0</v>
      </c>
      <c r="U23" s="19">
        <f t="shared" si="3"/>
        <v>14547.5</v>
      </c>
    </row>
    <row r="24" spans="2:22" x14ac:dyDescent="0.2">
      <c r="B24" s="15">
        <f t="shared" si="4"/>
        <v>7</v>
      </c>
      <c r="C24" s="34" t="s">
        <v>25</v>
      </c>
      <c r="D24" s="32" t="s">
        <v>34</v>
      </c>
      <c r="E24" s="16" t="s">
        <v>27</v>
      </c>
      <c r="F24" s="17" t="s">
        <v>28</v>
      </c>
      <c r="G24" s="17" t="s">
        <v>29</v>
      </c>
      <c r="H24" s="18">
        <v>14547.5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f t="shared" si="0"/>
        <v>0</v>
      </c>
      <c r="R24" s="18">
        <v>0</v>
      </c>
      <c r="S24" s="18">
        <f t="shared" si="1"/>
        <v>0</v>
      </c>
      <c r="T24" s="18">
        <f t="shared" si="2"/>
        <v>0</v>
      </c>
      <c r="U24" s="19">
        <f t="shared" si="3"/>
        <v>14547.5</v>
      </c>
    </row>
    <row r="25" spans="2:22" x14ac:dyDescent="0.2">
      <c r="B25" s="15">
        <f t="shared" si="4"/>
        <v>8</v>
      </c>
      <c r="C25" s="34" t="s">
        <v>25</v>
      </c>
      <c r="D25" s="32" t="s">
        <v>35</v>
      </c>
      <c r="E25" s="16" t="s">
        <v>27</v>
      </c>
      <c r="F25" s="17" t="s">
        <v>28</v>
      </c>
      <c r="G25" s="17" t="s">
        <v>29</v>
      </c>
      <c r="H25" s="18">
        <v>14547.5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f t="shared" si="0"/>
        <v>0</v>
      </c>
      <c r="R25" s="18">
        <v>0</v>
      </c>
      <c r="S25" s="18">
        <f t="shared" si="1"/>
        <v>0</v>
      </c>
      <c r="T25" s="18">
        <f t="shared" si="2"/>
        <v>0</v>
      </c>
      <c r="U25" s="19">
        <f t="shared" si="3"/>
        <v>14547.5</v>
      </c>
    </row>
    <row r="26" spans="2:22" x14ac:dyDescent="0.2">
      <c r="B26" s="15">
        <f t="shared" si="4"/>
        <v>9</v>
      </c>
      <c r="C26" s="34" t="s">
        <v>25</v>
      </c>
      <c r="D26" s="32" t="s">
        <v>65</v>
      </c>
      <c r="E26" s="16" t="s">
        <v>27</v>
      </c>
      <c r="F26" s="17" t="s">
        <v>28</v>
      </c>
      <c r="G26" s="17" t="s">
        <v>29</v>
      </c>
      <c r="H26" s="18">
        <v>14547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f t="shared" si="0"/>
        <v>0</v>
      </c>
      <c r="R26" s="18">
        <v>0</v>
      </c>
      <c r="S26" s="18">
        <f t="shared" si="1"/>
        <v>0</v>
      </c>
      <c r="T26" s="18">
        <f t="shared" si="2"/>
        <v>0</v>
      </c>
      <c r="U26" s="19">
        <f t="shared" si="3"/>
        <v>14547</v>
      </c>
    </row>
    <row r="27" spans="2:22" x14ac:dyDescent="0.2">
      <c r="B27" s="15">
        <f t="shared" si="4"/>
        <v>10</v>
      </c>
      <c r="C27" s="34" t="s">
        <v>25</v>
      </c>
      <c r="D27" s="32" t="s">
        <v>36</v>
      </c>
      <c r="E27" s="16" t="s">
        <v>37</v>
      </c>
      <c r="F27" s="17" t="s">
        <v>28</v>
      </c>
      <c r="G27" s="17" t="s">
        <v>29</v>
      </c>
      <c r="H27" s="18">
        <v>23126.400000000001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f t="shared" si="0"/>
        <v>0</v>
      </c>
      <c r="R27" s="18">
        <v>0</v>
      </c>
      <c r="S27" s="18">
        <f t="shared" si="1"/>
        <v>0</v>
      </c>
      <c r="T27" s="18">
        <f t="shared" si="2"/>
        <v>0</v>
      </c>
      <c r="U27" s="19">
        <f t="shared" si="3"/>
        <v>23126.400000000001</v>
      </c>
    </row>
    <row r="28" spans="2:22" x14ac:dyDescent="0.2">
      <c r="B28" s="15">
        <f t="shared" si="4"/>
        <v>11</v>
      </c>
      <c r="C28" s="34" t="s">
        <v>25</v>
      </c>
      <c r="D28" s="32" t="s">
        <v>38</v>
      </c>
      <c r="E28" s="16" t="s">
        <v>37</v>
      </c>
      <c r="F28" s="17" t="s">
        <v>28</v>
      </c>
      <c r="G28" s="17" t="s">
        <v>29</v>
      </c>
      <c r="H28" s="18">
        <v>14547.5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f t="shared" si="0"/>
        <v>0</v>
      </c>
      <c r="R28" s="18">
        <v>0</v>
      </c>
      <c r="S28" s="18">
        <f t="shared" si="1"/>
        <v>0</v>
      </c>
      <c r="T28" s="18">
        <f t="shared" si="2"/>
        <v>0</v>
      </c>
      <c r="U28" s="19">
        <f t="shared" si="3"/>
        <v>14547.5</v>
      </c>
    </row>
    <row r="29" spans="2:22" x14ac:dyDescent="0.2">
      <c r="B29" s="15">
        <f t="shared" si="4"/>
        <v>12</v>
      </c>
      <c r="C29" s="34" t="s">
        <v>25</v>
      </c>
      <c r="D29" s="32" t="s">
        <v>39</v>
      </c>
      <c r="E29" s="16" t="s">
        <v>27</v>
      </c>
      <c r="F29" s="17" t="s">
        <v>28</v>
      </c>
      <c r="G29" s="17" t="s">
        <v>29</v>
      </c>
      <c r="H29" s="18">
        <v>14000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f t="shared" si="0"/>
        <v>0</v>
      </c>
      <c r="R29" s="18">
        <v>0</v>
      </c>
      <c r="S29" s="18">
        <f t="shared" si="1"/>
        <v>0</v>
      </c>
      <c r="T29" s="18">
        <f t="shared" si="2"/>
        <v>0</v>
      </c>
      <c r="U29" s="19">
        <f t="shared" si="3"/>
        <v>14000</v>
      </c>
    </row>
    <row r="30" spans="2:22" x14ac:dyDescent="0.2">
      <c r="B30" s="15">
        <f t="shared" si="4"/>
        <v>13</v>
      </c>
      <c r="C30" s="34" t="s">
        <v>25</v>
      </c>
      <c r="D30" s="32" t="s">
        <v>40</v>
      </c>
      <c r="E30" s="16" t="s">
        <v>41</v>
      </c>
      <c r="F30" s="17" t="s">
        <v>28</v>
      </c>
      <c r="G30" s="17" t="s">
        <v>29</v>
      </c>
      <c r="H30" s="18">
        <v>30360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f t="shared" si="0"/>
        <v>0</v>
      </c>
      <c r="R30" s="18">
        <v>0</v>
      </c>
      <c r="S30" s="18">
        <f t="shared" si="1"/>
        <v>0</v>
      </c>
      <c r="T30" s="18">
        <f t="shared" si="2"/>
        <v>0</v>
      </c>
      <c r="U30" s="19">
        <f t="shared" si="3"/>
        <v>30360</v>
      </c>
    </row>
    <row r="31" spans="2:22" x14ac:dyDescent="0.2">
      <c r="B31" s="15">
        <f t="shared" si="4"/>
        <v>14</v>
      </c>
      <c r="C31" s="34" t="s">
        <v>25</v>
      </c>
      <c r="D31" s="32" t="s">
        <v>42</v>
      </c>
      <c r="E31" s="16" t="s">
        <v>37</v>
      </c>
      <c r="F31" s="17" t="s">
        <v>28</v>
      </c>
      <c r="G31" s="17" t="s">
        <v>29</v>
      </c>
      <c r="H31" s="18">
        <v>14547.5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f t="shared" si="0"/>
        <v>0</v>
      </c>
      <c r="R31" s="18">
        <v>0</v>
      </c>
      <c r="S31" s="18">
        <f t="shared" si="1"/>
        <v>0</v>
      </c>
      <c r="T31" s="18">
        <f t="shared" si="2"/>
        <v>0</v>
      </c>
      <c r="U31" s="19">
        <f t="shared" si="3"/>
        <v>14547.5</v>
      </c>
    </row>
    <row r="32" spans="2:22" x14ac:dyDescent="0.2">
      <c r="B32" s="15">
        <f t="shared" si="4"/>
        <v>15</v>
      </c>
      <c r="C32" s="34" t="s">
        <v>25</v>
      </c>
      <c r="D32" s="32" t="s">
        <v>43</v>
      </c>
      <c r="E32" s="16" t="s">
        <v>27</v>
      </c>
      <c r="F32" s="17" t="s">
        <v>28</v>
      </c>
      <c r="G32" s="17" t="s">
        <v>29</v>
      </c>
      <c r="H32" s="18">
        <v>14547.5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f t="shared" si="0"/>
        <v>0</v>
      </c>
      <c r="R32" s="18">
        <v>0</v>
      </c>
      <c r="S32" s="18">
        <f t="shared" si="1"/>
        <v>0</v>
      </c>
      <c r="T32" s="18">
        <f t="shared" si="2"/>
        <v>0</v>
      </c>
      <c r="U32" s="19">
        <f t="shared" si="3"/>
        <v>14547.5</v>
      </c>
    </row>
    <row r="33" spans="2:21" x14ac:dyDescent="0.2">
      <c r="B33" s="15">
        <f t="shared" si="4"/>
        <v>16</v>
      </c>
      <c r="C33" s="34" t="s">
        <v>25</v>
      </c>
      <c r="D33" s="32" t="s">
        <v>44</v>
      </c>
      <c r="E33" s="16" t="s">
        <v>37</v>
      </c>
      <c r="F33" s="17" t="s">
        <v>28</v>
      </c>
      <c r="G33" s="17" t="s">
        <v>29</v>
      </c>
      <c r="H33" s="18">
        <v>14547.5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f t="shared" si="0"/>
        <v>0</v>
      </c>
      <c r="R33" s="18">
        <v>0</v>
      </c>
      <c r="S33" s="18">
        <f t="shared" si="1"/>
        <v>0</v>
      </c>
      <c r="T33" s="18">
        <f t="shared" si="2"/>
        <v>0</v>
      </c>
      <c r="U33" s="19">
        <f t="shared" si="3"/>
        <v>14547.5</v>
      </c>
    </row>
    <row r="34" spans="2:21" x14ac:dyDescent="0.2">
      <c r="B34" s="15">
        <f t="shared" si="4"/>
        <v>17</v>
      </c>
      <c r="C34" s="34" t="s">
        <v>25</v>
      </c>
      <c r="D34" s="32" t="s">
        <v>45</v>
      </c>
      <c r="E34" s="16" t="s">
        <v>27</v>
      </c>
      <c r="F34" s="17" t="s">
        <v>28</v>
      </c>
      <c r="G34" s="17" t="s">
        <v>29</v>
      </c>
      <c r="H34" s="18">
        <v>14547.5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f t="shared" si="0"/>
        <v>0</v>
      </c>
      <c r="R34" s="18">
        <v>0</v>
      </c>
      <c r="S34" s="18">
        <f t="shared" si="1"/>
        <v>0</v>
      </c>
      <c r="T34" s="18">
        <f t="shared" si="2"/>
        <v>0</v>
      </c>
      <c r="U34" s="19">
        <f t="shared" si="3"/>
        <v>14547.5</v>
      </c>
    </row>
    <row r="35" spans="2:21" x14ac:dyDescent="0.2">
      <c r="B35" s="15">
        <f t="shared" si="4"/>
        <v>18</v>
      </c>
      <c r="C35" s="34" t="s">
        <v>25</v>
      </c>
      <c r="D35" s="32" t="s">
        <v>46</v>
      </c>
      <c r="E35" s="16" t="s">
        <v>37</v>
      </c>
      <c r="F35" s="17" t="s">
        <v>28</v>
      </c>
      <c r="G35" s="17" t="s">
        <v>29</v>
      </c>
      <c r="H35" s="18">
        <v>14547.5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f t="shared" si="0"/>
        <v>0</v>
      </c>
      <c r="R35" s="18">
        <v>0</v>
      </c>
      <c r="S35" s="18">
        <f t="shared" si="1"/>
        <v>0</v>
      </c>
      <c r="T35" s="18">
        <f t="shared" si="2"/>
        <v>0</v>
      </c>
      <c r="U35" s="19">
        <f t="shared" si="3"/>
        <v>14547.5</v>
      </c>
    </row>
    <row r="36" spans="2:21" x14ac:dyDescent="0.2">
      <c r="B36" s="15">
        <f t="shared" si="4"/>
        <v>19</v>
      </c>
      <c r="C36" s="34" t="s">
        <v>25</v>
      </c>
      <c r="D36" s="32" t="s">
        <v>67</v>
      </c>
      <c r="E36" s="16" t="s">
        <v>27</v>
      </c>
      <c r="F36" s="17" t="s">
        <v>28</v>
      </c>
      <c r="G36" s="17" t="s">
        <v>29</v>
      </c>
      <c r="H36" s="18">
        <v>14547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f t="shared" si="0"/>
        <v>0</v>
      </c>
      <c r="R36" s="18">
        <v>0</v>
      </c>
      <c r="S36" s="18">
        <f t="shared" si="1"/>
        <v>0</v>
      </c>
      <c r="T36" s="18">
        <f t="shared" si="2"/>
        <v>0</v>
      </c>
      <c r="U36" s="19">
        <f t="shared" si="3"/>
        <v>14547</v>
      </c>
    </row>
    <row r="37" spans="2:21" x14ac:dyDescent="0.2">
      <c r="B37" s="15">
        <f t="shared" si="4"/>
        <v>20</v>
      </c>
      <c r="C37" s="34" t="s">
        <v>76</v>
      </c>
      <c r="D37" s="32" t="s">
        <v>74</v>
      </c>
      <c r="E37" s="16" t="s">
        <v>73</v>
      </c>
      <c r="F37" s="17" t="s">
        <v>28</v>
      </c>
      <c r="G37" s="17" t="s">
        <v>29</v>
      </c>
      <c r="H37" s="18">
        <v>22000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f t="shared" si="0"/>
        <v>0</v>
      </c>
      <c r="R37" s="18">
        <v>3815.51</v>
      </c>
      <c r="S37" s="18">
        <f>0+R37</f>
        <v>3815.51</v>
      </c>
      <c r="T37" s="18">
        <f t="shared" si="2"/>
        <v>0</v>
      </c>
      <c r="U37" s="19">
        <f>H37-S37</f>
        <v>18184.489999999998</v>
      </c>
    </row>
    <row r="38" spans="2:21" x14ac:dyDescent="0.2">
      <c r="B38" s="15">
        <f t="shared" si="4"/>
        <v>21</v>
      </c>
      <c r="C38" s="34" t="s">
        <v>76</v>
      </c>
      <c r="D38" s="32" t="s">
        <v>75</v>
      </c>
      <c r="E38" s="16" t="s">
        <v>73</v>
      </c>
      <c r="F38" s="17" t="s">
        <v>28</v>
      </c>
      <c r="G38" s="17" t="s">
        <v>29</v>
      </c>
      <c r="H38" s="18">
        <v>22000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f t="shared" si="0"/>
        <v>0</v>
      </c>
      <c r="R38" s="18"/>
      <c r="S38" s="18"/>
      <c r="T38" s="18">
        <f t="shared" si="2"/>
        <v>0</v>
      </c>
      <c r="U38" s="19">
        <f>H38-S38</f>
        <v>22000</v>
      </c>
    </row>
    <row r="39" spans="2:21" x14ac:dyDescent="0.2">
      <c r="B39" s="15">
        <f t="shared" si="4"/>
        <v>22</v>
      </c>
      <c r="C39" s="34" t="s">
        <v>76</v>
      </c>
      <c r="D39" s="32" t="s">
        <v>72</v>
      </c>
      <c r="E39" s="16" t="s">
        <v>73</v>
      </c>
      <c r="F39" s="17" t="s">
        <v>28</v>
      </c>
      <c r="G39" s="17" t="s">
        <v>29</v>
      </c>
      <c r="H39" s="18">
        <v>22000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f t="shared" si="0"/>
        <v>0</v>
      </c>
      <c r="R39" s="18">
        <v>0</v>
      </c>
      <c r="S39" s="18">
        <f>+K39+N39+P39+R39+I39+J39</f>
        <v>0</v>
      </c>
      <c r="T39" s="18">
        <f t="shared" si="2"/>
        <v>0</v>
      </c>
      <c r="U39" s="19">
        <f>H39-S39</f>
        <v>22000</v>
      </c>
    </row>
    <row r="40" spans="2:21" x14ac:dyDescent="0.2">
      <c r="B40" s="15">
        <f t="shared" si="4"/>
        <v>23</v>
      </c>
      <c r="C40" s="34" t="s">
        <v>76</v>
      </c>
      <c r="D40" s="32" t="s">
        <v>79</v>
      </c>
      <c r="E40" s="16" t="s">
        <v>73</v>
      </c>
      <c r="F40" s="17" t="s">
        <v>28</v>
      </c>
      <c r="G40" s="17" t="s">
        <v>29</v>
      </c>
      <c r="H40" s="18">
        <v>14547</v>
      </c>
      <c r="I40" s="18">
        <v>0</v>
      </c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9">
        <f>H40-S40</f>
        <v>14547</v>
      </c>
    </row>
    <row r="41" spans="2:21" x14ac:dyDescent="0.2">
      <c r="B41" s="15">
        <f t="shared" si="4"/>
        <v>24</v>
      </c>
      <c r="C41" s="34" t="s">
        <v>76</v>
      </c>
      <c r="D41" s="32" t="s">
        <v>78</v>
      </c>
      <c r="E41" s="16" t="s">
        <v>73</v>
      </c>
      <c r="F41" s="17" t="s">
        <v>28</v>
      </c>
      <c r="G41" s="17" t="s">
        <v>29</v>
      </c>
      <c r="H41" s="18">
        <v>14547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f>K41+L41+M41+N41+O41</f>
        <v>0</v>
      </c>
      <c r="R41" s="18">
        <v>0</v>
      </c>
      <c r="S41" s="18">
        <v>0</v>
      </c>
      <c r="T41" s="18">
        <f>+O41+M41+L41</f>
        <v>0</v>
      </c>
      <c r="U41" s="19">
        <f>H41-S41</f>
        <v>14547</v>
      </c>
    </row>
    <row r="42" spans="2:21" x14ac:dyDescent="0.2">
      <c r="B42" s="20"/>
      <c r="C42" s="35" t="s">
        <v>47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1"/>
    </row>
    <row r="43" spans="2:21" x14ac:dyDescent="0.2">
      <c r="B43" s="15">
        <f>1+B41</f>
        <v>25</v>
      </c>
      <c r="C43" s="36" t="s">
        <v>48</v>
      </c>
      <c r="D43" s="32" t="s">
        <v>49</v>
      </c>
      <c r="E43" s="16" t="s">
        <v>50</v>
      </c>
      <c r="F43" s="17" t="s">
        <v>28</v>
      </c>
      <c r="G43" s="17" t="s">
        <v>29</v>
      </c>
      <c r="H43" s="18">
        <v>23000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f>K43+L43+M43+N43+O43</f>
        <v>0</v>
      </c>
      <c r="R43" s="18">
        <v>0</v>
      </c>
      <c r="S43" s="18">
        <f>+K43+N43+P43+R43+I43+J43</f>
        <v>0</v>
      </c>
      <c r="T43" s="18">
        <f>+O43+M43+L43</f>
        <v>0</v>
      </c>
      <c r="U43" s="19">
        <f>H43</f>
        <v>23000</v>
      </c>
    </row>
    <row r="44" spans="2:21" x14ac:dyDescent="0.2">
      <c r="B44" s="15">
        <f>1+B43</f>
        <v>26</v>
      </c>
      <c r="C44" s="36" t="s">
        <v>48</v>
      </c>
      <c r="D44" s="32" t="s">
        <v>51</v>
      </c>
      <c r="E44" s="16" t="s">
        <v>27</v>
      </c>
      <c r="F44" s="17" t="s">
        <v>28</v>
      </c>
      <c r="G44" s="17" t="s">
        <v>29</v>
      </c>
      <c r="H44" s="18">
        <v>14547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f>K44+L44+M44+N44+O44</f>
        <v>0</v>
      </c>
      <c r="R44" s="18">
        <v>0</v>
      </c>
      <c r="S44" s="18">
        <f>+K44+N44+P44+R44+I44+J44</f>
        <v>0</v>
      </c>
      <c r="T44" s="18">
        <f>+O44+M44+L44</f>
        <v>0</v>
      </c>
      <c r="U44" s="19">
        <f>H44</f>
        <v>14547</v>
      </c>
    </row>
    <row r="45" spans="2:21" x14ac:dyDescent="0.2">
      <c r="B45" s="15">
        <f>1+B44</f>
        <v>27</v>
      </c>
      <c r="C45" s="36" t="s">
        <v>48</v>
      </c>
      <c r="D45" s="32" t="s">
        <v>52</v>
      </c>
      <c r="E45" s="16" t="s">
        <v>27</v>
      </c>
      <c r="F45" s="17" t="s">
        <v>28</v>
      </c>
      <c r="G45" s="17" t="s">
        <v>29</v>
      </c>
      <c r="H45" s="18">
        <v>14000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f>K45+L45+M45+N45+O45</f>
        <v>0</v>
      </c>
      <c r="R45" s="18">
        <v>0</v>
      </c>
      <c r="S45" s="18">
        <f>+K45+N45+P45+R45+I45+J45</f>
        <v>0</v>
      </c>
      <c r="T45" s="18">
        <f>+O45+M45+L45</f>
        <v>0</v>
      </c>
      <c r="U45" s="19">
        <f>H45</f>
        <v>14000</v>
      </c>
    </row>
    <row r="46" spans="2:21" x14ac:dyDescent="0.2">
      <c r="B46" s="15">
        <f>1+B45</f>
        <v>28</v>
      </c>
      <c r="C46" s="36" t="s">
        <v>69</v>
      </c>
      <c r="D46" s="32" t="s">
        <v>71</v>
      </c>
      <c r="E46" s="16" t="s">
        <v>27</v>
      </c>
      <c r="F46" s="17" t="s">
        <v>28</v>
      </c>
      <c r="G46" s="17" t="s">
        <v>29</v>
      </c>
      <c r="H46" s="18">
        <v>14547.5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f>K46+L46+M46+N46+O46</f>
        <v>0</v>
      </c>
      <c r="R46" s="18">
        <v>0</v>
      </c>
      <c r="S46" s="18">
        <f>+K46+N46+P46+R46+I46+J46</f>
        <v>0</v>
      </c>
      <c r="T46" s="18">
        <f>+O46+M46+L46</f>
        <v>0</v>
      </c>
      <c r="U46" s="19">
        <f>H46</f>
        <v>14547.5</v>
      </c>
    </row>
    <row r="47" spans="2:21" x14ac:dyDescent="0.2">
      <c r="B47" s="20"/>
      <c r="C47" s="35" t="s">
        <v>53</v>
      </c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1"/>
    </row>
    <row r="48" spans="2:21" x14ac:dyDescent="0.2">
      <c r="B48" s="15">
        <f>1+B46</f>
        <v>29</v>
      </c>
      <c r="C48" s="36" t="s">
        <v>48</v>
      </c>
      <c r="D48" s="32" t="s">
        <v>54</v>
      </c>
      <c r="E48" s="16" t="s">
        <v>27</v>
      </c>
      <c r="F48" s="17" t="s">
        <v>28</v>
      </c>
      <c r="G48" s="17" t="s">
        <v>29</v>
      </c>
      <c r="H48" s="18">
        <v>14547.5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f>K48+L48+M48+N48+O48</f>
        <v>0</v>
      </c>
      <c r="R48" s="18">
        <v>0</v>
      </c>
      <c r="S48" s="18">
        <f>+K48+N48+P48+R48+I48+J48</f>
        <v>0</v>
      </c>
      <c r="T48" s="18">
        <f>+O48+M48+L48</f>
        <v>0</v>
      </c>
      <c r="U48" s="19">
        <f>H48</f>
        <v>14547.5</v>
      </c>
    </row>
    <row r="49" spans="2:22" x14ac:dyDescent="0.2">
      <c r="B49" s="15">
        <f>1+B48</f>
        <v>30</v>
      </c>
      <c r="C49" s="36" t="s">
        <v>48</v>
      </c>
      <c r="D49" s="32" t="s">
        <v>55</v>
      </c>
      <c r="E49" s="16" t="s">
        <v>27</v>
      </c>
      <c r="F49" s="17" t="s">
        <v>28</v>
      </c>
      <c r="G49" s="17" t="s">
        <v>29</v>
      </c>
      <c r="H49" s="18">
        <v>14547.5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f>K49+L49+M49+N49+O49</f>
        <v>0</v>
      </c>
      <c r="R49" s="18">
        <v>0</v>
      </c>
      <c r="S49" s="18">
        <f>+K49+N49+P49+R49+I49+J49</f>
        <v>0</v>
      </c>
      <c r="T49" s="18">
        <f>+O49+M49+L49</f>
        <v>0</v>
      </c>
      <c r="U49" s="19">
        <f>H49</f>
        <v>14547.5</v>
      </c>
    </row>
    <row r="50" spans="2:22" x14ac:dyDescent="0.2">
      <c r="B50" s="20"/>
      <c r="C50" s="35" t="s">
        <v>56</v>
      </c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1"/>
    </row>
    <row r="51" spans="2:22" x14ac:dyDescent="0.2">
      <c r="B51" s="15">
        <f>1+B49</f>
        <v>31</v>
      </c>
      <c r="C51" s="36" t="s">
        <v>48</v>
      </c>
      <c r="D51" s="32" t="s">
        <v>57</v>
      </c>
      <c r="E51" s="16" t="s">
        <v>27</v>
      </c>
      <c r="F51" s="17" t="s">
        <v>28</v>
      </c>
      <c r="G51" s="17" t="s">
        <v>29</v>
      </c>
      <c r="H51" s="18">
        <v>14547.5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f>K51+L51+M51+N51+O51</f>
        <v>0</v>
      </c>
      <c r="R51" s="18">
        <v>0</v>
      </c>
      <c r="S51" s="18">
        <f>+K51+N51+P51+R51+I51+J51</f>
        <v>0</v>
      </c>
      <c r="T51" s="18">
        <f>+O51+M51+L51</f>
        <v>0</v>
      </c>
      <c r="U51" s="19">
        <f>H51</f>
        <v>14547.5</v>
      </c>
    </row>
    <row r="52" spans="2:22" x14ac:dyDescent="0.2">
      <c r="B52" s="15">
        <f>1+B51</f>
        <v>32</v>
      </c>
      <c r="C52" s="36" t="s">
        <v>48</v>
      </c>
      <c r="D52" s="32" t="s">
        <v>58</v>
      </c>
      <c r="E52" s="16" t="s">
        <v>27</v>
      </c>
      <c r="F52" s="17" t="s">
        <v>28</v>
      </c>
      <c r="G52" s="17" t="s">
        <v>29</v>
      </c>
      <c r="H52" s="18">
        <v>14547.5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f>K52+L52+M52+N52+O52</f>
        <v>0</v>
      </c>
      <c r="R52" s="18">
        <v>0</v>
      </c>
      <c r="S52" s="18">
        <f>+K52+N52+P52+R52+I52+J52</f>
        <v>0</v>
      </c>
      <c r="T52" s="18">
        <f>+O52+M52+L52</f>
        <v>0</v>
      </c>
      <c r="U52" s="19">
        <f>H52</f>
        <v>14547.5</v>
      </c>
    </row>
    <row r="53" spans="2:22" x14ac:dyDescent="0.2">
      <c r="B53" s="15">
        <f>1+B52</f>
        <v>33</v>
      </c>
      <c r="C53" s="36" t="s">
        <v>48</v>
      </c>
      <c r="D53" s="32" t="s">
        <v>59</v>
      </c>
      <c r="E53" s="16" t="s">
        <v>27</v>
      </c>
      <c r="F53" s="17" t="s">
        <v>28</v>
      </c>
      <c r="G53" s="17" t="s">
        <v>29</v>
      </c>
      <c r="H53" s="18">
        <v>14547.5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f>K53+L53+M53+N53+O53</f>
        <v>0</v>
      </c>
      <c r="R53" s="18">
        <v>0</v>
      </c>
      <c r="S53" s="18">
        <f>+K53+N53+P53+R53+I53+J53</f>
        <v>0</v>
      </c>
      <c r="T53" s="18">
        <f>+O53+M53+L53</f>
        <v>0</v>
      </c>
      <c r="U53" s="19">
        <f>H53</f>
        <v>14547.5</v>
      </c>
    </row>
    <row r="54" spans="2:22" x14ac:dyDescent="0.2">
      <c r="B54" s="15">
        <f>1+B53</f>
        <v>34</v>
      </c>
      <c r="C54" s="36" t="s">
        <v>48</v>
      </c>
      <c r="D54" s="32" t="s">
        <v>60</v>
      </c>
      <c r="E54" s="16" t="s">
        <v>27</v>
      </c>
      <c r="F54" s="17" t="s">
        <v>28</v>
      </c>
      <c r="G54" s="17" t="s">
        <v>29</v>
      </c>
      <c r="H54" s="18">
        <v>14547.5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f>K54+L54+M54+N54+O54</f>
        <v>0</v>
      </c>
      <c r="R54" s="18">
        <v>0</v>
      </c>
      <c r="S54" s="18">
        <f>+K54+N54+P54+R54+I54+J54</f>
        <v>0</v>
      </c>
      <c r="T54" s="18">
        <f>+O54+M54+L54</f>
        <v>0</v>
      </c>
      <c r="U54" s="19">
        <f>H54</f>
        <v>14547.5</v>
      </c>
    </row>
    <row r="55" spans="2:22" x14ac:dyDescent="0.2">
      <c r="B55" s="20"/>
      <c r="C55" s="35" t="s">
        <v>61</v>
      </c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1"/>
    </row>
    <row r="56" spans="2:22" x14ac:dyDescent="0.2">
      <c r="B56" s="15">
        <f>1+B54</f>
        <v>35</v>
      </c>
      <c r="C56" s="36" t="s">
        <v>69</v>
      </c>
      <c r="D56" s="32" t="s">
        <v>62</v>
      </c>
      <c r="E56" s="16" t="s">
        <v>27</v>
      </c>
      <c r="F56" s="17" t="s">
        <v>28</v>
      </c>
      <c r="G56" s="17" t="s">
        <v>29</v>
      </c>
      <c r="H56" s="18">
        <v>14547.5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f>K56+L56+M56+N56+O56</f>
        <v>0</v>
      </c>
      <c r="R56" s="18">
        <v>0</v>
      </c>
      <c r="S56" s="18">
        <f>+K56+N56+P56+R56+I56+J56</f>
        <v>0</v>
      </c>
      <c r="T56" s="18">
        <f>+O56+M56+L56</f>
        <v>0</v>
      </c>
      <c r="U56" s="19">
        <f>H56</f>
        <v>14547.5</v>
      </c>
    </row>
    <row r="57" spans="2:22" x14ac:dyDescent="0.2">
      <c r="B57" s="15">
        <f>1+B56</f>
        <v>36</v>
      </c>
      <c r="C57" s="36" t="s">
        <v>69</v>
      </c>
      <c r="D57" s="32" t="s">
        <v>68</v>
      </c>
      <c r="E57" s="16" t="s">
        <v>27</v>
      </c>
      <c r="F57" s="17" t="s">
        <v>28</v>
      </c>
      <c r="G57" s="17" t="s">
        <v>29</v>
      </c>
      <c r="H57" s="27">
        <v>14547.5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f>K57+L57+M57+N57+O57</f>
        <v>0</v>
      </c>
      <c r="R57" s="18">
        <v>0</v>
      </c>
      <c r="S57" s="18">
        <f>+K57+N57+P57+R57+I57+J57</f>
        <v>0</v>
      </c>
      <c r="T57" s="18">
        <f>+O57+M57+L57</f>
        <v>0</v>
      </c>
      <c r="U57" s="19">
        <f>H57</f>
        <v>14547.5</v>
      </c>
    </row>
    <row r="58" spans="2:22" ht="15" x14ac:dyDescent="0.25">
      <c r="B58" s="22"/>
      <c r="C58" s="33"/>
      <c r="D58" s="23"/>
      <c r="E58" s="23"/>
      <c r="F58" s="39" t="s">
        <v>63</v>
      </c>
      <c r="G58" s="39"/>
      <c r="H58" s="24">
        <f>SUM(H18:H57)</f>
        <v>577813.9</v>
      </c>
      <c r="I58" s="24">
        <f t="shared" ref="I58:Q58" si="5">SUM(I18:I56)</f>
        <v>0</v>
      </c>
      <c r="J58" s="24">
        <f t="shared" si="5"/>
        <v>0</v>
      </c>
      <c r="K58" s="24">
        <f t="shared" si="5"/>
        <v>0</v>
      </c>
      <c r="L58" s="24">
        <f t="shared" si="5"/>
        <v>0</v>
      </c>
      <c r="M58" s="24">
        <f t="shared" si="5"/>
        <v>0</v>
      </c>
      <c r="N58" s="24">
        <f t="shared" si="5"/>
        <v>0</v>
      </c>
      <c r="O58" s="24">
        <f t="shared" si="5"/>
        <v>0</v>
      </c>
      <c r="P58" s="24">
        <f t="shared" si="5"/>
        <v>0</v>
      </c>
      <c r="Q58" s="24">
        <f t="shared" si="5"/>
        <v>0</v>
      </c>
      <c r="R58" s="24">
        <f>SUM(R18:R57)</f>
        <v>3815.51</v>
      </c>
      <c r="S58" s="24">
        <f>SUM(S18:S57)</f>
        <v>3815.51</v>
      </c>
      <c r="T58" s="24">
        <f>SUM(T18:T56)</f>
        <v>0</v>
      </c>
      <c r="U58" s="24">
        <f>SUM(U18:U57)</f>
        <v>573998.39</v>
      </c>
      <c r="V58" s="26"/>
    </row>
  </sheetData>
  <mergeCells count="23"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  <mergeCell ref="S15:S16"/>
    <mergeCell ref="T15:T16"/>
    <mergeCell ref="F58:G58"/>
    <mergeCell ref="I14:I16"/>
    <mergeCell ref="J14:J16"/>
    <mergeCell ref="K14:Q14"/>
    <mergeCell ref="S14:T14"/>
  </mergeCells>
  <conditionalFormatting sqref="B42">
    <cfRule type="duplicateValues" dxfId="10" priority="7"/>
    <cfRule type="duplicateValues" dxfId="9" priority="8"/>
  </conditionalFormatting>
  <conditionalFormatting sqref="B47">
    <cfRule type="duplicateValues" dxfId="8" priority="5"/>
    <cfRule type="duplicateValues" dxfId="7" priority="6"/>
  </conditionalFormatting>
  <conditionalFormatting sqref="B50">
    <cfRule type="duplicateValues" dxfId="6" priority="3"/>
    <cfRule type="duplicateValues" dxfId="5" priority="4"/>
  </conditionalFormatting>
  <conditionalFormatting sqref="B55">
    <cfRule type="duplicateValues" dxfId="4" priority="1"/>
    <cfRule type="duplicateValues" dxfId="3" priority="2"/>
  </conditionalFormatting>
  <conditionalFormatting sqref="D1:D1048576">
    <cfRule type="duplicateValues" dxfId="2" priority="11"/>
  </conditionalFormatting>
  <conditionalFormatting sqref="D18:D57">
    <cfRule type="duplicateValues" dxfId="1" priority="15"/>
  </conditionalFormatting>
  <conditionalFormatting sqref="D58">
    <cfRule type="duplicateValues" dxfId="0" priority="9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2024-06-25T12:49:45Z</cp:lastPrinted>
  <dcterms:created xsi:type="dcterms:W3CDTF">2022-02-17T13:39:54Z</dcterms:created>
  <dcterms:modified xsi:type="dcterms:W3CDTF">2024-07-25T15:47:45Z</dcterms:modified>
</cp:coreProperties>
</file>